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Rose_function_old_code\"/>
    </mc:Choice>
  </mc:AlternateContent>
  <xr:revisionPtr revIDLastSave="0" documentId="13_ncr:1_{A7EA4A3F-7628-4F83-8F2B-944F640D0374}" xr6:coauthVersionLast="47" xr6:coauthVersionMax="47" xr10:uidLastSave="{00000000-0000-0000-0000-000000000000}"/>
  <bookViews>
    <workbookView xWindow="465" yWindow="75" windowWidth="25080" windowHeight="14895" xr2:uid="{B1CE91EC-0DE3-4F38-BC70-60547E21D489}"/>
  </bookViews>
  <sheets>
    <sheet name="fit_1NN_HCP" sheetId="5" r:id="rId1"/>
    <sheet name="fit_1NN_BCC" sheetId="4" r:id="rId2"/>
    <sheet name="fit_1NN_FCC" sheetId="2" r:id="rId3"/>
    <sheet name="table" sheetId="3" r:id="rId4"/>
    <sheet name="fit_1NN_BCC&amp;FCC" sheetId="9" r:id="rId5"/>
    <sheet name="fit_1NN_FCC&amp;BCC" sheetId="7" r:id="rId6"/>
    <sheet name="fit_1NN_FCC&amp;HCP" sheetId="8" r:id="rId7"/>
  </sheets>
  <definedNames>
    <definedName name="solver_adj" localSheetId="1" hidden="1">fit_1NN_BCC!$O$4</definedName>
    <definedName name="solver_adj" localSheetId="4" hidden="1">'fit_1NN_BCC&amp;FCC'!$O$4:$O$6</definedName>
    <definedName name="solver_adj" localSheetId="2" hidden="1">fit_1NN_FCC!$O$4</definedName>
    <definedName name="solver_adj" localSheetId="5" hidden="1">'fit_1NN_FCC&amp;BCC'!$O$4:$O$6</definedName>
    <definedName name="solver_adj" localSheetId="6" hidden="1">'fit_1NN_FCC&amp;HCP'!$O$4:$O$6</definedName>
    <definedName name="solver_adj" localSheetId="0" hidden="1">fit_1NN_HCP!$O$4</definedName>
    <definedName name="solver_cvg" localSheetId="1" hidden="1">0.0001</definedName>
    <definedName name="solver_cvg" localSheetId="4" hidden="1">0.0001</definedName>
    <definedName name="solver_cvg" localSheetId="2" hidden="1">0.0001</definedName>
    <definedName name="solver_cvg" localSheetId="5" hidden="1">0.0001</definedName>
    <definedName name="solver_cvg" localSheetId="6" hidden="1">0.0001</definedName>
    <definedName name="solver_cvg" localSheetId="0" hidden="1">0.0001</definedName>
    <definedName name="solver_drv" localSheetId="1" hidden="1">2</definedName>
    <definedName name="solver_drv" localSheetId="4" hidden="1">2</definedName>
    <definedName name="solver_drv" localSheetId="2" hidden="1">2</definedName>
    <definedName name="solver_drv" localSheetId="5" hidden="1">2</definedName>
    <definedName name="solver_drv" localSheetId="6" hidden="1">2</definedName>
    <definedName name="solver_drv" localSheetId="0" hidden="1">2</definedName>
    <definedName name="solver_eng" localSheetId="1" hidden="1">1</definedName>
    <definedName name="solver_eng" localSheetId="4" hidden="1">1</definedName>
    <definedName name="solver_eng" localSheetId="2" hidden="1">1</definedName>
    <definedName name="solver_eng" localSheetId="5" hidden="1">1</definedName>
    <definedName name="solver_eng" localSheetId="6" hidden="1">1</definedName>
    <definedName name="solver_eng" localSheetId="0" hidden="1">1</definedName>
    <definedName name="solver_est" localSheetId="1" hidden="1">1</definedName>
    <definedName name="solver_est" localSheetId="4" hidden="1">1</definedName>
    <definedName name="solver_est" localSheetId="2" hidden="1">1</definedName>
    <definedName name="solver_est" localSheetId="5" hidden="1">1</definedName>
    <definedName name="solver_est" localSheetId="6" hidden="1">1</definedName>
    <definedName name="solver_est" localSheetId="0" hidden="1">1</definedName>
    <definedName name="solver_itr" localSheetId="1" hidden="1">2147483647</definedName>
    <definedName name="solver_itr" localSheetId="4" hidden="1">2147483647</definedName>
    <definedName name="solver_itr" localSheetId="2" hidden="1">2147483647</definedName>
    <definedName name="solver_itr" localSheetId="5" hidden="1">2147483647</definedName>
    <definedName name="solver_itr" localSheetId="6" hidden="1">2147483647</definedName>
    <definedName name="solver_itr" localSheetId="0" hidden="1">2147483647</definedName>
    <definedName name="solver_lhs1" localSheetId="1" hidden="1">fit_1NN_BCC!$O$7</definedName>
    <definedName name="solver_lhs1" localSheetId="4" hidden="1">'fit_1NN_BCC&amp;FCC'!$O$15</definedName>
    <definedName name="solver_lhs1" localSheetId="2" hidden="1">fit_1NN_FCC!$O$7</definedName>
    <definedName name="solver_lhs1" localSheetId="5" hidden="1">'fit_1NN_FCC&amp;BCC'!$O$15</definedName>
    <definedName name="solver_lhs1" localSheetId="6" hidden="1">'fit_1NN_FCC&amp;HCP'!$O$15</definedName>
    <definedName name="solver_lhs1" localSheetId="0" hidden="1">fit_1NN_HCP!$O$7</definedName>
    <definedName name="solver_lhs2" localSheetId="1" hidden="1">fit_1NN_BCC!$O$6</definedName>
    <definedName name="solver_lhs2" localSheetId="4" hidden="1">'fit_1NN_BCC&amp;FCC'!$O$6</definedName>
    <definedName name="solver_lhs2" localSheetId="2" hidden="1">fit_1NN_FCC!$O$6</definedName>
    <definedName name="solver_lhs2" localSheetId="5" hidden="1">'fit_1NN_FCC&amp;BCC'!$O$6</definedName>
    <definedName name="solver_lhs2" localSheetId="6" hidden="1">'fit_1NN_FCC&amp;HCP'!$O$6</definedName>
    <definedName name="solver_lhs2" localSheetId="0" hidden="1">fit_1NN_HCP!$O$6</definedName>
    <definedName name="solver_mip" localSheetId="1" hidden="1">2147483647</definedName>
    <definedName name="solver_mip" localSheetId="4" hidden="1">2147483647</definedName>
    <definedName name="solver_mip" localSheetId="2" hidden="1">2147483647</definedName>
    <definedName name="solver_mip" localSheetId="5" hidden="1">2147483647</definedName>
    <definedName name="solver_mip" localSheetId="6" hidden="1">2147483647</definedName>
    <definedName name="solver_mip" localSheetId="0" hidden="1">2147483647</definedName>
    <definedName name="solver_mni" localSheetId="1" hidden="1">30</definedName>
    <definedName name="solver_mni" localSheetId="4" hidden="1">30</definedName>
    <definedName name="solver_mni" localSheetId="2" hidden="1">30</definedName>
    <definedName name="solver_mni" localSheetId="5" hidden="1">30</definedName>
    <definedName name="solver_mni" localSheetId="6" hidden="1">30</definedName>
    <definedName name="solver_mni" localSheetId="0" hidden="1">30</definedName>
    <definedName name="solver_mrt" localSheetId="1" hidden="1">0.075</definedName>
    <definedName name="solver_mrt" localSheetId="4" hidden="1">0.075</definedName>
    <definedName name="solver_mrt" localSheetId="2" hidden="1">0.075</definedName>
    <definedName name="solver_mrt" localSheetId="5" hidden="1">0.075</definedName>
    <definedName name="solver_mrt" localSheetId="6" hidden="1">0.075</definedName>
    <definedName name="solver_mrt" localSheetId="0" hidden="1">0.075</definedName>
    <definedName name="solver_msl" localSheetId="1" hidden="1">2</definedName>
    <definedName name="solver_msl" localSheetId="4" hidden="1">2</definedName>
    <definedName name="solver_msl" localSheetId="2" hidden="1">2</definedName>
    <definedName name="solver_msl" localSheetId="5" hidden="1">2</definedName>
    <definedName name="solver_msl" localSheetId="6" hidden="1">2</definedName>
    <definedName name="solver_msl" localSheetId="0" hidden="1">2</definedName>
    <definedName name="solver_neg" localSheetId="1" hidden="1">1</definedName>
    <definedName name="solver_neg" localSheetId="4" hidden="1">1</definedName>
    <definedName name="solver_neg" localSheetId="2" hidden="1">1</definedName>
    <definedName name="solver_neg" localSheetId="5" hidden="1">1</definedName>
    <definedName name="solver_neg" localSheetId="6" hidden="1">1</definedName>
    <definedName name="solver_neg" localSheetId="0" hidden="1">1</definedName>
    <definedName name="solver_nod" localSheetId="1" hidden="1">2147483647</definedName>
    <definedName name="solver_nod" localSheetId="4" hidden="1">2147483647</definedName>
    <definedName name="solver_nod" localSheetId="2" hidden="1">2147483647</definedName>
    <definedName name="solver_nod" localSheetId="5" hidden="1">2147483647</definedName>
    <definedName name="solver_nod" localSheetId="6" hidden="1">2147483647</definedName>
    <definedName name="solver_nod" localSheetId="0" hidden="1">2147483647</definedName>
    <definedName name="solver_num" localSheetId="1" hidden="1">0</definedName>
    <definedName name="solver_num" localSheetId="4" hidden="1">0</definedName>
    <definedName name="solver_num" localSheetId="2" hidden="1">0</definedName>
    <definedName name="solver_num" localSheetId="5" hidden="1">0</definedName>
    <definedName name="solver_num" localSheetId="6" hidden="1">0</definedName>
    <definedName name="solver_num" localSheetId="0" hidden="1">0</definedName>
    <definedName name="solver_nwt" localSheetId="1" hidden="1">1</definedName>
    <definedName name="solver_nwt" localSheetId="4" hidden="1">1</definedName>
    <definedName name="solver_nwt" localSheetId="2" hidden="1">1</definedName>
    <definedName name="solver_nwt" localSheetId="5" hidden="1">1</definedName>
    <definedName name="solver_nwt" localSheetId="6" hidden="1">1</definedName>
    <definedName name="solver_nwt" localSheetId="0" hidden="1">1</definedName>
    <definedName name="solver_opt" localSheetId="1" hidden="1">fit_1NN_BCC!$P$19</definedName>
    <definedName name="solver_opt" localSheetId="4" hidden="1">'fit_1NN_BCC&amp;FCC'!$P$19</definedName>
    <definedName name="solver_opt" localSheetId="2" hidden="1">fit_1NN_FCC!$P$19</definedName>
    <definedName name="solver_opt" localSheetId="5" hidden="1">'fit_1NN_FCC&amp;BCC'!$P$19</definedName>
    <definedName name="solver_opt" localSheetId="6" hidden="1">'fit_1NN_FCC&amp;HCP'!$P$19</definedName>
    <definedName name="solver_opt" localSheetId="0" hidden="1">fit_1NN_HCP!$P$19</definedName>
    <definedName name="solver_pre" localSheetId="1" hidden="1">0.000001</definedName>
    <definedName name="solver_pre" localSheetId="4" hidden="1">0.000001</definedName>
    <definedName name="solver_pre" localSheetId="2" hidden="1">0.000001</definedName>
    <definedName name="solver_pre" localSheetId="5" hidden="1">0.000001</definedName>
    <definedName name="solver_pre" localSheetId="6" hidden="1">0.000001</definedName>
    <definedName name="solver_pre" localSheetId="0" hidden="1">0.000001</definedName>
    <definedName name="solver_rbv" localSheetId="1" hidden="1">2</definedName>
    <definedName name="solver_rbv" localSheetId="4" hidden="1">2</definedName>
    <definedName name="solver_rbv" localSheetId="2" hidden="1">2</definedName>
    <definedName name="solver_rbv" localSheetId="5" hidden="1">2</definedName>
    <definedName name="solver_rbv" localSheetId="6" hidden="1">2</definedName>
    <definedName name="solver_rbv" localSheetId="0" hidden="1">2</definedName>
    <definedName name="solver_rel1" localSheetId="1" hidden="1">3</definedName>
    <definedName name="solver_rel1" localSheetId="4" hidden="1">3</definedName>
    <definedName name="solver_rel1" localSheetId="2" hidden="1">3</definedName>
    <definedName name="solver_rel1" localSheetId="5" hidden="1">3</definedName>
    <definedName name="solver_rel1" localSheetId="6" hidden="1">3</definedName>
    <definedName name="solver_rel1" localSheetId="0" hidden="1">3</definedName>
    <definedName name="solver_rel2" localSheetId="1" hidden="1">1</definedName>
    <definedName name="solver_rel2" localSheetId="4" hidden="1">1</definedName>
    <definedName name="solver_rel2" localSheetId="2" hidden="1">1</definedName>
    <definedName name="solver_rel2" localSheetId="5" hidden="1">1</definedName>
    <definedName name="solver_rel2" localSheetId="6" hidden="1">1</definedName>
    <definedName name="solver_rel2" localSheetId="0" hidden="1">1</definedName>
    <definedName name="solver_rhs1" localSheetId="1" hidden="1">10</definedName>
    <definedName name="solver_rhs1" localSheetId="4" hidden="1">10</definedName>
    <definedName name="solver_rhs1" localSheetId="2" hidden="1">10</definedName>
    <definedName name="solver_rhs1" localSheetId="5" hidden="1">10</definedName>
    <definedName name="solver_rhs1" localSheetId="6" hidden="1">10</definedName>
    <definedName name="solver_rhs1" localSheetId="0" hidden="1">10</definedName>
    <definedName name="solver_rhs2" localSheetId="1" hidden="1">0.4</definedName>
    <definedName name="solver_rhs2" localSheetId="4" hidden="1">0.4</definedName>
    <definedName name="solver_rhs2" localSheetId="2" hidden="1">0.4</definedName>
    <definedName name="solver_rhs2" localSheetId="5" hidden="1">0.4</definedName>
    <definedName name="solver_rhs2" localSheetId="6" hidden="1">0.4</definedName>
    <definedName name="solver_rhs2" localSheetId="0" hidden="1">0.4</definedName>
    <definedName name="solver_rlx" localSheetId="1" hidden="1">2</definedName>
    <definedName name="solver_rlx" localSheetId="4" hidden="1">2</definedName>
    <definedName name="solver_rlx" localSheetId="2" hidden="1">2</definedName>
    <definedName name="solver_rlx" localSheetId="5" hidden="1">2</definedName>
    <definedName name="solver_rlx" localSheetId="6" hidden="1">2</definedName>
    <definedName name="solver_rlx" localSheetId="0" hidden="1">2</definedName>
    <definedName name="solver_rsd" localSheetId="1" hidden="1">0</definedName>
    <definedName name="solver_rsd" localSheetId="4" hidden="1">0</definedName>
    <definedName name="solver_rsd" localSheetId="2" hidden="1">0</definedName>
    <definedName name="solver_rsd" localSheetId="5" hidden="1">0</definedName>
    <definedName name="solver_rsd" localSheetId="6" hidden="1">0</definedName>
    <definedName name="solver_rsd" localSheetId="0" hidden="1">0</definedName>
    <definedName name="solver_scl" localSheetId="1" hidden="1">2</definedName>
    <definedName name="solver_scl" localSheetId="4" hidden="1">2</definedName>
    <definedName name="solver_scl" localSheetId="2" hidden="1">2</definedName>
    <definedName name="solver_scl" localSheetId="5" hidden="1">2</definedName>
    <definedName name="solver_scl" localSheetId="6" hidden="1">2</definedName>
    <definedName name="solver_scl" localSheetId="0" hidden="1">2</definedName>
    <definedName name="solver_sho" localSheetId="1" hidden="1">2</definedName>
    <definedName name="solver_sho" localSheetId="4" hidden="1">2</definedName>
    <definedName name="solver_sho" localSheetId="2" hidden="1">2</definedName>
    <definedName name="solver_sho" localSheetId="5" hidden="1">2</definedName>
    <definedName name="solver_sho" localSheetId="6" hidden="1">2</definedName>
    <definedName name="solver_sho" localSheetId="0" hidden="1">2</definedName>
    <definedName name="solver_ssz" localSheetId="1" hidden="1">100</definedName>
    <definedName name="solver_ssz" localSheetId="4" hidden="1">100</definedName>
    <definedName name="solver_ssz" localSheetId="2" hidden="1">100</definedName>
    <definedName name="solver_ssz" localSheetId="5" hidden="1">100</definedName>
    <definedName name="solver_ssz" localSheetId="6" hidden="1">100</definedName>
    <definedName name="solver_ssz" localSheetId="0" hidden="1">100</definedName>
    <definedName name="solver_tim" localSheetId="1" hidden="1">2147483647</definedName>
    <definedName name="solver_tim" localSheetId="4" hidden="1">2147483647</definedName>
    <definedName name="solver_tim" localSheetId="2" hidden="1">2147483647</definedName>
    <definedName name="solver_tim" localSheetId="5" hidden="1">2147483647</definedName>
    <definedName name="solver_tim" localSheetId="6" hidden="1">2147483647</definedName>
    <definedName name="solver_tim" localSheetId="0" hidden="1">2147483647</definedName>
    <definedName name="solver_tol" localSheetId="1" hidden="1">0.01</definedName>
    <definedName name="solver_tol" localSheetId="4" hidden="1">0.01</definedName>
    <definedName name="solver_tol" localSheetId="2" hidden="1">0.01</definedName>
    <definedName name="solver_tol" localSheetId="5" hidden="1">0.01</definedName>
    <definedName name="solver_tol" localSheetId="6" hidden="1">0.01</definedName>
    <definedName name="solver_tol" localSheetId="0" hidden="1">0.01</definedName>
    <definedName name="solver_typ" localSheetId="1" hidden="1">2</definedName>
    <definedName name="solver_typ" localSheetId="4" hidden="1">2</definedName>
    <definedName name="solver_typ" localSheetId="2" hidden="1">2</definedName>
    <definedName name="solver_typ" localSheetId="5" hidden="1">2</definedName>
    <definedName name="solver_typ" localSheetId="6" hidden="1">2</definedName>
    <definedName name="solver_typ" localSheetId="0" hidden="1">2</definedName>
    <definedName name="solver_val" localSheetId="1" hidden="1">0</definedName>
    <definedName name="solver_val" localSheetId="4" hidden="1">0</definedName>
    <definedName name="solver_val" localSheetId="2" hidden="1">0</definedName>
    <definedName name="solver_val" localSheetId="5" hidden="1">0</definedName>
    <definedName name="solver_val" localSheetId="6" hidden="1">0</definedName>
    <definedName name="solver_val" localSheetId="0" hidden="1">0</definedName>
    <definedName name="solver_ver" localSheetId="1" hidden="1">3</definedName>
    <definedName name="solver_ver" localSheetId="4" hidden="1">3</definedName>
    <definedName name="solver_ver" localSheetId="2" hidden="1">3</definedName>
    <definedName name="solver_ver" localSheetId="5" hidden="1">3</definedName>
    <definedName name="solver_ver" localSheetId="6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4" l="1"/>
  <c r="O7" i="5"/>
  <c r="O10" i="5" s="1"/>
  <c r="O11" i="5" s="1"/>
  <c r="O7" i="4"/>
  <c r="O6" i="4"/>
  <c r="O12" i="5"/>
  <c r="X5" i="4"/>
  <c r="X9" i="4"/>
  <c r="W9" i="4"/>
  <c r="W5" i="4"/>
  <c r="O11" i="4"/>
  <c r="O10" i="4"/>
  <c r="O10" i="2"/>
  <c r="O11" i="2"/>
  <c r="O8" i="5" l="1"/>
  <c r="O6" i="5" s="1"/>
  <c r="H13" i="5"/>
  <c r="I13" i="5" s="1"/>
  <c r="H11" i="5"/>
  <c r="G3" i="5"/>
  <c r="B12" i="5"/>
  <c r="B11" i="5"/>
  <c r="H5" i="9"/>
  <c r="H5" i="8"/>
  <c r="O15" i="9"/>
  <c r="S9" i="9" s="1"/>
  <c r="H19" i="9"/>
  <c r="E8" i="9"/>
  <c r="K8" i="9"/>
  <c r="H469" i="9"/>
  <c r="E469" i="9"/>
  <c r="H468" i="9"/>
  <c r="E468" i="9"/>
  <c r="H467" i="9"/>
  <c r="E467" i="9"/>
  <c r="H466" i="9"/>
  <c r="E466" i="9"/>
  <c r="H465" i="9"/>
  <c r="E465" i="9"/>
  <c r="H464" i="9"/>
  <c r="E464" i="9"/>
  <c r="H463" i="9"/>
  <c r="E463" i="9"/>
  <c r="H462" i="9"/>
  <c r="E462" i="9"/>
  <c r="H461" i="9"/>
  <c r="E461" i="9"/>
  <c r="H460" i="9"/>
  <c r="E460" i="9"/>
  <c r="H459" i="9"/>
  <c r="E459" i="9"/>
  <c r="H458" i="9"/>
  <c r="E458" i="9"/>
  <c r="H457" i="9"/>
  <c r="E457" i="9"/>
  <c r="H456" i="9"/>
  <c r="E456" i="9"/>
  <c r="H455" i="9"/>
  <c r="E455" i="9"/>
  <c r="H454" i="9"/>
  <c r="E454" i="9"/>
  <c r="H453" i="9"/>
  <c r="E453" i="9"/>
  <c r="H452" i="9"/>
  <c r="E452" i="9"/>
  <c r="H451" i="9"/>
  <c r="E451" i="9"/>
  <c r="H450" i="9"/>
  <c r="E450" i="9"/>
  <c r="H449" i="9"/>
  <c r="E449" i="9"/>
  <c r="H448" i="9"/>
  <c r="E448" i="9"/>
  <c r="H447" i="9"/>
  <c r="E447" i="9"/>
  <c r="H446" i="9"/>
  <c r="E446" i="9"/>
  <c r="H445" i="9"/>
  <c r="E445" i="9"/>
  <c r="H444" i="9"/>
  <c r="E444" i="9"/>
  <c r="H443" i="9"/>
  <c r="E443" i="9"/>
  <c r="H442" i="9"/>
  <c r="E442" i="9"/>
  <c r="H441" i="9"/>
  <c r="E441" i="9"/>
  <c r="H440" i="9"/>
  <c r="E440" i="9"/>
  <c r="H439" i="9"/>
  <c r="E439" i="9"/>
  <c r="H438" i="9"/>
  <c r="E438" i="9"/>
  <c r="H437" i="9"/>
  <c r="E437" i="9"/>
  <c r="H436" i="9"/>
  <c r="E436" i="9"/>
  <c r="H435" i="9"/>
  <c r="E435" i="9"/>
  <c r="H434" i="9"/>
  <c r="E434" i="9"/>
  <c r="H433" i="9"/>
  <c r="E433" i="9"/>
  <c r="H432" i="9"/>
  <c r="E432" i="9"/>
  <c r="H431" i="9"/>
  <c r="E431" i="9"/>
  <c r="H430" i="9"/>
  <c r="E430" i="9"/>
  <c r="H429" i="9"/>
  <c r="E429" i="9"/>
  <c r="H428" i="9"/>
  <c r="E428" i="9"/>
  <c r="H427" i="9"/>
  <c r="E427" i="9"/>
  <c r="H426" i="9"/>
  <c r="E426" i="9"/>
  <c r="H425" i="9"/>
  <c r="E425" i="9"/>
  <c r="H424" i="9"/>
  <c r="E424" i="9"/>
  <c r="H423" i="9"/>
  <c r="E423" i="9"/>
  <c r="H422" i="9"/>
  <c r="E422" i="9"/>
  <c r="H421" i="9"/>
  <c r="E421" i="9"/>
  <c r="H420" i="9"/>
  <c r="E420" i="9"/>
  <c r="H419" i="9"/>
  <c r="E419" i="9"/>
  <c r="H418" i="9"/>
  <c r="E418" i="9"/>
  <c r="H417" i="9"/>
  <c r="E417" i="9"/>
  <c r="H416" i="9"/>
  <c r="E416" i="9"/>
  <c r="H415" i="9"/>
  <c r="E415" i="9"/>
  <c r="H414" i="9"/>
  <c r="E414" i="9"/>
  <c r="H413" i="9"/>
  <c r="E413" i="9"/>
  <c r="H412" i="9"/>
  <c r="E412" i="9"/>
  <c r="H411" i="9"/>
  <c r="E411" i="9"/>
  <c r="H410" i="9"/>
  <c r="E410" i="9"/>
  <c r="H409" i="9"/>
  <c r="E409" i="9"/>
  <c r="H408" i="9"/>
  <c r="E408" i="9"/>
  <c r="H407" i="9"/>
  <c r="E407" i="9"/>
  <c r="H406" i="9"/>
  <c r="E406" i="9"/>
  <c r="H405" i="9"/>
  <c r="E405" i="9"/>
  <c r="H404" i="9"/>
  <c r="E404" i="9"/>
  <c r="H403" i="9"/>
  <c r="E403" i="9"/>
  <c r="H402" i="9"/>
  <c r="E402" i="9"/>
  <c r="H401" i="9"/>
  <c r="E401" i="9"/>
  <c r="H400" i="9"/>
  <c r="E400" i="9"/>
  <c r="H399" i="9"/>
  <c r="E399" i="9"/>
  <c r="H398" i="9"/>
  <c r="E398" i="9"/>
  <c r="H397" i="9"/>
  <c r="E397" i="9"/>
  <c r="H396" i="9"/>
  <c r="E396" i="9"/>
  <c r="H395" i="9"/>
  <c r="E395" i="9"/>
  <c r="H394" i="9"/>
  <c r="E394" i="9"/>
  <c r="H393" i="9"/>
  <c r="E393" i="9"/>
  <c r="H392" i="9"/>
  <c r="E392" i="9"/>
  <c r="H391" i="9"/>
  <c r="E391" i="9"/>
  <c r="H390" i="9"/>
  <c r="E390" i="9"/>
  <c r="H389" i="9"/>
  <c r="E389" i="9"/>
  <c r="H388" i="9"/>
  <c r="E388" i="9"/>
  <c r="H387" i="9"/>
  <c r="E387" i="9"/>
  <c r="H386" i="9"/>
  <c r="E386" i="9"/>
  <c r="H385" i="9"/>
  <c r="E385" i="9"/>
  <c r="H384" i="9"/>
  <c r="E384" i="9"/>
  <c r="H383" i="9"/>
  <c r="E383" i="9"/>
  <c r="H382" i="9"/>
  <c r="E382" i="9"/>
  <c r="H381" i="9"/>
  <c r="E381" i="9"/>
  <c r="H380" i="9"/>
  <c r="E380" i="9"/>
  <c r="H379" i="9"/>
  <c r="E379" i="9"/>
  <c r="H378" i="9"/>
  <c r="E378" i="9"/>
  <c r="H377" i="9"/>
  <c r="E377" i="9"/>
  <c r="H376" i="9"/>
  <c r="E376" i="9"/>
  <c r="H375" i="9"/>
  <c r="E375" i="9"/>
  <c r="H374" i="9"/>
  <c r="E374" i="9"/>
  <c r="H373" i="9"/>
  <c r="E373" i="9"/>
  <c r="H372" i="9"/>
  <c r="E372" i="9"/>
  <c r="H371" i="9"/>
  <c r="E371" i="9"/>
  <c r="H370" i="9"/>
  <c r="E370" i="9"/>
  <c r="H369" i="9"/>
  <c r="E369" i="9"/>
  <c r="H368" i="9"/>
  <c r="E368" i="9"/>
  <c r="H367" i="9"/>
  <c r="E367" i="9"/>
  <c r="H366" i="9"/>
  <c r="E366" i="9"/>
  <c r="H365" i="9"/>
  <c r="E365" i="9"/>
  <c r="H364" i="9"/>
  <c r="E364" i="9"/>
  <c r="H363" i="9"/>
  <c r="E363" i="9"/>
  <c r="H362" i="9"/>
  <c r="E362" i="9"/>
  <c r="H361" i="9"/>
  <c r="E361" i="9"/>
  <c r="H360" i="9"/>
  <c r="E360" i="9"/>
  <c r="H359" i="9"/>
  <c r="E359" i="9"/>
  <c r="H358" i="9"/>
  <c r="E358" i="9"/>
  <c r="H357" i="9"/>
  <c r="E357" i="9"/>
  <c r="H356" i="9"/>
  <c r="E356" i="9"/>
  <c r="H355" i="9"/>
  <c r="E355" i="9"/>
  <c r="H354" i="9"/>
  <c r="E354" i="9"/>
  <c r="H353" i="9"/>
  <c r="E353" i="9"/>
  <c r="H352" i="9"/>
  <c r="E352" i="9"/>
  <c r="H351" i="9"/>
  <c r="E351" i="9"/>
  <c r="H350" i="9"/>
  <c r="E350" i="9"/>
  <c r="H349" i="9"/>
  <c r="E349" i="9"/>
  <c r="H348" i="9"/>
  <c r="E348" i="9"/>
  <c r="H347" i="9"/>
  <c r="E347" i="9"/>
  <c r="H346" i="9"/>
  <c r="E346" i="9"/>
  <c r="H345" i="9"/>
  <c r="E345" i="9"/>
  <c r="H344" i="9"/>
  <c r="E344" i="9"/>
  <c r="H343" i="9"/>
  <c r="E343" i="9"/>
  <c r="H342" i="9"/>
  <c r="E342" i="9"/>
  <c r="H341" i="9"/>
  <c r="E341" i="9"/>
  <c r="H340" i="9"/>
  <c r="E340" i="9"/>
  <c r="H339" i="9"/>
  <c r="E339" i="9"/>
  <c r="H338" i="9"/>
  <c r="E338" i="9"/>
  <c r="H337" i="9"/>
  <c r="E337" i="9"/>
  <c r="H336" i="9"/>
  <c r="E336" i="9"/>
  <c r="H335" i="9"/>
  <c r="E335" i="9"/>
  <c r="H334" i="9"/>
  <c r="E334" i="9"/>
  <c r="J333" i="9"/>
  <c r="H333" i="9"/>
  <c r="E333" i="9"/>
  <c r="H332" i="9"/>
  <c r="E332" i="9"/>
  <c r="H331" i="9"/>
  <c r="E331" i="9"/>
  <c r="H330" i="9"/>
  <c r="E330" i="9"/>
  <c r="H329" i="9"/>
  <c r="E329" i="9"/>
  <c r="H328" i="9"/>
  <c r="E328" i="9"/>
  <c r="H327" i="9"/>
  <c r="E327" i="9"/>
  <c r="H326" i="9"/>
  <c r="E326" i="9"/>
  <c r="H325" i="9"/>
  <c r="E325" i="9"/>
  <c r="H324" i="9"/>
  <c r="E324" i="9"/>
  <c r="H323" i="9"/>
  <c r="E323" i="9"/>
  <c r="H322" i="9"/>
  <c r="E322" i="9"/>
  <c r="H321" i="9"/>
  <c r="E321" i="9"/>
  <c r="H320" i="9"/>
  <c r="E320" i="9"/>
  <c r="H319" i="9"/>
  <c r="E319" i="9"/>
  <c r="H318" i="9"/>
  <c r="E318" i="9"/>
  <c r="H317" i="9"/>
  <c r="E317" i="9"/>
  <c r="H316" i="9"/>
  <c r="E316" i="9"/>
  <c r="H315" i="9"/>
  <c r="E315" i="9"/>
  <c r="H314" i="9"/>
  <c r="E314" i="9"/>
  <c r="H313" i="9"/>
  <c r="E313" i="9"/>
  <c r="H312" i="9"/>
  <c r="E312" i="9"/>
  <c r="H311" i="9"/>
  <c r="E311" i="9"/>
  <c r="H310" i="9"/>
  <c r="E310" i="9"/>
  <c r="H309" i="9"/>
  <c r="E309" i="9"/>
  <c r="H308" i="9"/>
  <c r="E308" i="9"/>
  <c r="H307" i="9"/>
  <c r="E307" i="9"/>
  <c r="H306" i="9"/>
  <c r="E306" i="9"/>
  <c r="H305" i="9"/>
  <c r="E305" i="9"/>
  <c r="H304" i="9"/>
  <c r="E304" i="9"/>
  <c r="H303" i="9"/>
  <c r="E303" i="9"/>
  <c r="H302" i="9"/>
  <c r="E302" i="9"/>
  <c r="H301" i="9"/>
  <c r="E301" i="9"/>
  <c r="H300" i="9"/>
  <c r="E300" i="9"/>
  <c r="H299" i="9"/>
  <c r="E299" i="9"/>
  <c r="H298" i="9"/>
  <c r="E298" i="9"/>
  <c r="H297" i="9"/>
  <c r="E297" i="9"/>
  <c r="H296" i="9"/>
  <c r="E296" i="9"/>
  <c r="H295" i="9"/>
  <c r="E295" i="9"/>
  <c r="H294" i="9"/>
  <c r="E294" i="9"/>
  <c r="H293" i="9"/>
  <c r="E293" i="9"/>
  <c r="H292" i="9"/>
  <c r="E292" i="9"/>
  <c r="H291" i="9"/>
  <c r="E291" i="9"/>
  <c r="H290" i="9"/>
  <c r="E290" i="9"/>
  <c r="H289" i="9"/>
  <c r="E289" i="9"/>
  <c r="H288" i="9"/>
  <c r="E288" i="9"/>
  <c r="H287" i="9"/>
  <c r="E287" i="9"/>
  <c r="H286" i="9"/>
  <c r="E286" i="9"/>
  <c r="H285" i="9"/>
  <c r="E285" i="9"/>
  <c r="H284" i="9"/>
  <c r="E284" i="9"/>
  <c r="H283" i="9"/>
  <c r="E283" i="9"/>
  <c r="H282" i="9"/>
  <c r="E282" i="9"/>
  <c r="H281" i="9"/>
  <c r="E281" i="9"/>
  <c r="H280" i="9"/>
  <c r="E280" i="9"/>
  <c r="H279" i="9"/>
  <c r="E279" i="9"/>
  <c r="H278" i="9"/>
  <c r="E278" i="9"/>
  <c r="H277" i="9"/>
  <c r="E277" i="9"/>
  <c r="H276" i="9"/>
  <c r="E276" i="9"/>
  <c r="H275" i="9"/>
  <c r="E275" i="9"/>
  <c r="H274" i="9"/>
  <c r="E274" i="9"/>
  <c r="H273" i="9"/>
  <c r="E273" i="9"/>
  <c r="H272" i="9"/>
  <c r="E272" i="9"/>
  <c r="H271" i="9"/>
  <c r="E271" i="9"/>
  <c r="H270" i="9"/>
  <c r="E270" i="9"/>
  <c r="H269" i="9"/>
  <c r="E269" i="9"/>
  <c r="H268" i="9"/>
  <c r="E268" i="9"/>
  <c r="H267" i="9"/>
  <c r="E267" i="9"/>
  <c r="H266" i="9"/>
  <c r="E266" i="9"/>
  <c r="H265" i="9"/>
  <c r="E265" i="9"/>
  <c r="H264" i="9"/>
  <c r="E264" i="9"/>
  <c r="H263" i="9"/>
  <c r="E263" i="9"/>
  <c r="H262" i="9"/>
  <c r="E262" i="9"/>
  <c r="H261" i="9"/>
  <c r="E261" i="9"/>
  <c r="H260" i="9"/>
  <c r="E260" i="9"/>
  <c r="H259" i="9"/>
  <c r="E259" i="9"/>
  <c r="H258" i="9"/>
  <c r="E258" i="9"/>
  <c r="H257" i="9"/>
  <c r="E257" i="9"/>
  <c r="H256" i="9"/>
  <c r="E256" i="9"/>
  <c r="H255" i="9"/>
  <c r="E255" i="9"/>
  <c r="H254" i="9"/>
  <c r="E254" i="9"/>
  <c r="H253" i="9"/>
  <c r="E253" i="9"/>
  <c r="H252" i="9"/>
  <c r="E252" i="9"/>
  <c r="H251" i="9"/>
  <c r="E251" i="9"/>
  <c r="H250" i="9"/>
  <c r="E250" i="9"/>
  <c r="H249" i="9"/>
  <c r="E249" i="9"/>
  <c r="H248" i="9"/>
  <c r="E248" i="9"/>
  <c r="H247" i="9"/>
  <c r="E247" i="9"/>
  <c r="H246" i="9"/>
  <c r="E246" i="9"/>
  <c r="H245" i="9"/>
  <c r="E245" i="9"/>
  <c r="H244" i="9"/>
  <c r="E244" i="9"/>
  <c r="H243" i="9"/>
  <c r="E243" i="9"/>
  <c r="H242" i="9"/>
  <c r="E242" i="9"/>
  <c r="H241" i="9"/>
  <c r="E241" i="9"/>
  <c r="H240" i="9"/>
  <c r="E240" i="9"/>
  <c r="H239" i="9"/>
  <c r="E239" i="9"/>
  <c r="H238" i="9"/>
  <c r="E238" i="9"/>
  <c r="H237" i="9"/>
  <c r="E237" i="9"/>
  <c r="H236" i="9"/>
  <c r="E236" i="9"/>
  <c r="H235" i="9"/>
  <c r="E235" i="9"/>
  <c r="H234" i="9"/>
  <c r="E234" i="9"/>
  <c r="H233" i="9"/>
  <c r="E233" i="9"/>
  <c r="H232" i="9"/>
  <c r="E232" i="9"/>
  <c r="H231" i="9"/>
  <c r="E231" i="9"/>
  <c r="H230" i="9"/>
  <c r="E230" i="9"/>
  <c r="H229" i="9"/>
  <c r="E229" i="9"/>
  <c r="H228" i="9"/>
  <c r="E228" i="9"/>
  <c r="H227" i="9"/>
  <c r="E227" i="9"/>
  <c r="H226" i="9"/>
  <c r="E226" i="9"/>
  <c r="H225" i="9"/>
  <c r="E225" i="9"/>
  <c r="H224" i="9"/>
  <c r="E224" i="9"/>
  <c r="H223" i="9"/>
  <c r="E223" i="9"/>
  <c r="H222" i="9"/>
  <c r="E222" i="9"/>
  <c r="H221" i="9"/>
  <c r="E221" i="9"/>
  <c r="H220" i="9"/>
  <c r="E220" i="9"/>
  <c r="H219" i="9"/>
  <c r="E219" i="9"/>
  <c r="H218" i="9"/>
  <c r="E218" i="9"/>
  <c r="H217" i="9"/>
  <c r="E217" i="9"/>
  <c r="H216" i="9"/>
  <c r="E216" i="9"/>
  <c r="H215" i="9"/>
  <c r="E215" i="9"/>
  <c r="H214" i="9"/>
  <c r="E214" i="9"/>
  <c r="H213" i="9"/>
  <c r="E213" i="9"/>
  <c r="H212" i="9"/>
  <c r="E212" i="9"/>
  <c r="H211" i="9"/>
  <c r="E211" i="9"/>
  <c r="H210" i="9"/>
  <c r="E210" i="9"/>
  <c r="H209" i="9"/>
  <c r="E209" i="9"/>
  <c r="H208" i="9"/>
  <c r="E208" i="9"/>
  <c r="H207" i="9"/>
  <c r="E207" i="9"/>
  <c r="H206" i="9"/>
  <c r="E206" i="9"/>
  <c r="H205" i="9"/>
  <c r="E205" i="9"/>
  <c r="H204" i="9"/>
  <c r="E204" i="9"/>
  <c r="H203" i="9"/>
  <c r="E203" i="9"/>
  <c r="H202" i="9"/>
  <c r="E202" i="9"/>
  <c r="H201" i="9"/>
  <c r="E201" i="9"/>
  <c r="H200" i="9"/>
  <c r="E200" i="9"/>
  <c r="H199" i="9"/>
  <c r="E199" i="9"/>
  <c r="H198" i="9"/>
  <c r="E198" i="9"/>
  <c r="H197" i="9"/>
  <c r="E197" i="9"/>
  <c r="H196" i="9"/>
  <c r="E196" i="9"/>
  <c r="H195" i="9"/>
  <c r="E195" i="9"/>
  <c r="H194" i="9"/>
  <c r="E194" i="9"/>
  <c r="H193" i="9"/>
  <c r="E193" i="9"/>
  <c r="H192" i="9"/>
  <c r="E192" i="9"/>
  <c r="H191" i="9"/>
  <c r="E191" i="9"/>
  <c r="H190" i="9"/>
  <c r="E190" i="9"/>
  <c r="H189" i="9"/>
  <c r="E189" i="9"/>
  <c r="H188" i="9"/>
  <c r="E188" i="9"/>
  <c r="H187" i="9"/>
  <c r="E187" i="9"/>
  <c r="H186" i="9"/>
  <c r="E186" i="9"/>
  <c r="H185" i="9"/>
  <c r="E185" i="9"/>
  <c r="H184" i="9"/>
  <c r="E184" i="9"/>
  <c r="H183" i="9"/>
  <c r="E183" i="9"/>
  <c r="H182" i="9"/>
  <c r="E182" i="9"/>
  <c r="H181" i="9"/>
  <c r="E181" i="9"/>
  <c r="H180" i="9"/>
  <c r="E180" i="9"/>
  <c r="H179" i="9"/>
  <c r="E179" i="9"/>
  <c r="H178" i="9"/>
  <c r="E178" i="9"/>
  <c r="H177" i="9"/>
  <c r="E177" i="9"/>
  <c r="H176" i="9"/>
  <c r="E176" i="9"/>
  <c r="H175" i="9"/>
  <c r="E175" i="9"/>
  <c r="H174" i="9"/>
  <c r="E174" i="9"/>
  <c r="H173" i="9"/>
  <c r="E173" i="9"/>
  <c r="H172" i="9"/>
  <c r="E172" i="9"/>
  <c r="H171" i="9"/>
  <c r="E171" i="9"/>
  <c r="H170" i="9"/>
  <c r="E170" i="9"/>
  <c r="H169" i="9"/>
  <c r="E169" i="9"/>
  <c r="H168" i="9"/>
  <c r="E168" i="9"/>
  <c r="H167" i="9"/>
  <c r="E167" i="9"/>
  <c r="H166" i="9"/>
  <c r="E166" i="9"/>
  <c r="H165" i="9"/>
  <c r="E165" i="9"/>
  <c r="H164" i="9"/>
  <c r="E164" i="9"/>
  <c r="H163" i="9"/>
  <c r="E163" i="9"/>
  <c r="H162" i="9"/>
  <c r="E162" i="9"/>
  <c r="H161" i="9"/>
  <c r="E161" i="9"/>
  <c r="H160" i="9"/>
  <c r="E160" i="9"/>
  <c r="H159" i="9"/>
  <c r="E159" i="9"/>
  <c r="H158" i="9"/>
  <c r="E158" i="9"/>
  <c r="H157" i="9"/>
  <c r="E157" i="9"/>
  <c r="H156" i="9"/>
  <c r="E156" i="9"/>
  <c r="H155" i="9"/>
  <c r="E155" i="9"/>
  <c r="H154" i="9"/>
  <c r="E154" i="9"/>
  <c r="H153" i="9"/>
  <c r="E153" i="9"/>
  <c r="H152" i="9"/>
  <c r="E152" i="9"/>
  <c r="H151" i="9"/>
  <c r="E151" i="9"/>
  <c r="H150" i="9"/>
  <c r="E150" i="9"/>
  <c r="H149" i="9"/>
  <c r="E149" i="9"/>
  <c r="H148" i="9"/>
  <c r="E148" i="9"/>
  <c r="H147" i="9"/>
  <c r="E147" i="9"/>
  <c r="H146" i="9"/>
  <c r="E146" i="9"/>
  <c r="H145" i="9"/>
  <c r="E145" i="9"/>
  <c r="H144" i="9"/>
  <c r="E144" i="9"/>
  <c r="H143" i="9"/>
  <c r="E143" i="9"/>
  <c r="H142" i="9"/>
  <c r="E142" i="9"/>
  <c r="H141" i="9"/>
  <c r="E141" i="9"/>
  <c r="H140" i="9"/>
  <c r="E140" i="9"/>
  <c r="H139" i="9"/>
  <c r="E139" i="9"/>
  <c r="H138" i="9"/>
  <c r="E138" i="9"/>
  <c r="H137" i="9"/>
  <c r="E137" i="9"/>
  <c r="H136" i="9"/>
  <c r="E136" i="9"/>
  <c r="H135" i="9"/>
  <c r="E135" i="9"/>
  <c r="H134" i="9"/>
  <c r="E134" i="9"/>
  <c r="H133" i="9"/>
  <c r="E133" i="9"/>
  <c r="H132" i="9"/>
  <c r="E132" i="9"/>
  <c r="H131" i="9"/>
  <c r="E131" i="9"/>
  <c r="H130" i="9"/>
  <c r="E130" i="9"/>
  <c r="H129" i="9"/>
  <c r="E129" i="9"/>
  <c r="H128" i="9"/>
  <c r="E128" i="9"/>
  <c r="H127" i="9"/>
  <c r="E127" i="9"/>
  <c r="H126" i="9"/>
  <c r="E126" i="9"/>
  <c r="H125" i="9"/>
  <c r="E125" i="9"/>
  <c r="H124" i="9"/>
  <c r="E124" i="9"/>
  <c r="H123" i="9"/>
  <c r="E123" i="9"/>
  <c r="H122" i="9"/>
  <c r="E122" i="9"/>
  <c r="H121" i="9"/>
  <c r="E121" i="9"/>
  <c r="H120" i="9"/>
  <c r="E120" i="9"/>
  <c r="H119" i="9"/>
  <c r="E119" i="9"/>
  <c r="H118" i="9"/>
  <c r="E118" i="9"/>
  <c r="H117" i="9"/>
  <c r="E117" i="9"/>
  <c r="H116" i="9"/>
  <c r="E116" i="9"/>
  <c r="H115" i="9"/>
  <c r="E115" i="9"/>
  <c r="H114" i="9"/>
  <c r="E114" i="9"/>
  <c r="H113" i="9"/>
  <c r="E113" i="9"/>
  <c r="H112" i="9"/>
  <c r="E112" i="9"/>
  <c r="H111" i="9"/>
  <c r="E111" i="9"/>
  <c r="H110" i="9"/>
  <c r="E110" i="9"/>
  <c r="H109" i="9"/>
  <c r="E109" i="9"/>
  <c r="H108" i="9"/>
  <c r="E108" i="9"/>
  <c r="H107" i="9"/>
  <c r="E107" i="9"/>
  <c r="H106" i="9"/>
  <c r="E106" i="9"/>
  <c r="H105" i="9"/>
  <c r="E105" i="9"/>
  <c r="H104" i="9"/>
  <c r="E104" i="9"/>
  <c r="H103" i="9"/>
  <c r="E103" i="9"/>
  <c r="H102" i="9"/>
  <c r="E102" i="9"/>
  <c r="H101" i="9"/>
  <c r="E101" i="9"/>
  <c r="H100" i="9"/>
  <c r="E100" i="9"/>
  <c r="H99" i="9"/>
  <c r="E99" i="9"/>
  <c r="H98" i="9"/>
  <c r="E98" i="9"/>
  <c r="H97" i="9"/>
  <c r="E97" i="9"/>
  <c r="H96" i="9"/>
  <c r="E96" i="9"/>
  <c r="H95" i="9"/>
  <c r="E95" i="9"/>
  <c r="H94" i="9"/>
  <c r="E94" i="9"/>
  <c r="H93" i="9"/>
  <c r="E93" i="9"/>
  <c r="H92" i="9"/>
  <c r="E92" i="9"/>
  <c r="H91" i="9"/>
  <c r="E91" i="9"/>
  <c r="H90" i="9"/>
  <c r="E90" i="9"/>
  <c r="H89" i="9"/>
  <c r="E89" i="9"/>
  <c r="H88" i="9"/>
  <c r="E88" i="9"/>
  <c r="H87" i="9"/>
  <c r="E87" i="9"/>
  <c r="H86" i="9"/>
  <c r="E86" i="9"/>
  <c r="H85" i="9"/>
  <c r="E85" i="9"/>
  <c r="H84" i="9"/>
  <c r="E84" i="9"/>
  <c r="H83" i="9"/>
  <c r="E83" i="9"/>
  <c r="H82" i="9"/>
  <c r="E82" i="9"/>
  <c r="H81" i="9"/>
  <c r="E81" i="9"/>
  <c r="H80" i="9"/>
  <c r="E80" i="9"/>
  <c r="H79" i="9"/>
  <c r="E79" i="9"/>
  <c r="H78" i="9"/>
  <c r="E78" i="9"/>
  <c r="H77" i="9"/>
  <c r="E77" i="9"/>
  <c r="H76" i="9"/>
  <c r="E76" i="9"/>
  <c r="H75" i="9"/>
  <c r="E75" i="9"/>
  <c r="H74" i="9"/>
  <c r="E74" i="9"/>
  <c r="H73" i="9"/>
  <c r="E73" i="9"/>
  <c r="H72" i="9"/>
  <c r="E72" i="9"/>
  <c r="H71" i="9"/>
  <c r="E71" i="9"/>
  <c r="H70" i="9"/>
  <c r="E70" i="9"/>
  <c r="H69" i="9"/>
  <c r="E69" i="9"/>
  <c r="H68" i="9"/>
  <c r="E68" i="9"/>
  <c r="H67" i="9"/>
  <c r="E67" i="9"/>
  <c r="H66" i="9"/>
  <c r="E66" i="9"/>
  <c r="H65" i="9"/>
  <c r="E65" i="9"/>
  <c r="H64" i="9"/>
  <c r="E64" i="9"/>
  <c r="H63" i="9"/>
  <c r="E63" i="9"/>
  <c r="H62" i="9"/>
  <c r="E62" i="9"/>
  <c r="H61" i="9"/>
  <c r="E61" i="9"/>
  <c r="H60" i="9"/>
  <c r="E60" i="9"/>
  <c r="H59" i="9"/>
  <c r="E59" i="9"/>
  <c r="H58" i="9"/>
  <c r="E58" i="9"/>
  <c r="H57" i="9"/>
  <c r="E57" i="9"/>
  <c r="H56" i="9"/>
  <c r="E56" i="9"/>
  <c r="H55" i="9"/>
  <c r="E55" i="9"/>
  <c r="H54" i="9"/>
  <c r="E54" i="9"/>
  <c r="H53" i="9"/>
  <c r="E53" i="9"/>
  <c r="H52" i="9"/>
  <c r="E52" i="9"/>
  <c r="H51" i="9"/>
  <c r="E51" i="9"/>
  <c r="H50" i="9"/>
  <c r="E50" i="9"/>
  <c r="H49" i="9"/>
  <c r="E49" i="9"/>
  <c r="H48" i="9"/>
  <c r="E48" i="9"/>
  <c r="H47" i="9"/>
  <c r="E47" i="9"/>
  <c r="H46" i="9"/>
  <c r="E46" i="9"/>
  <c r="H45" i="9"/>
  <c r="E45" i="9"/>
  <c r="H44" i="9"/>
  <c r="E44" i="9"/>
  <c r="H43" i="9"/>
  <c r="E43" i="9"/>
  <c r="H42" i="9"/>
  <c r="E42" i="9"/>
  <c r="H41" i="9"/>
  <c r="E41" i="9"/>
  <c r="H40" i="9"/>
  <c r="E40" i="9"/>
  <c r="H39" i="9"/>
  <c r="E39" i="9"/>
  <c r="H38" i="9"/>
  <c r="E38" i="9"/>
  <c r="H37" i="9"/>
  <c r="E37" i="9"/>
  <c r="H36" i="9"/>
  <c r="E36" i="9"/>
  <c r="H35" i="9"/>
  <c r="E35" i="9"/>
  <c r="H34" i="9"/>
  <c r="E34" i="9"/>
  <c r="H33" i="9"/>
  <c r="E33" i="9"/>
  <c r="H32" i="9"/>
  <c r="E32" i="9"/>
  <c r="H31" i="9"/>
  <c r="E31" i="9"/>
  <c r="H30" i="9"/>
  <c r="E30" i="9"/>
  <c r="R29" i="9"/>
  <c r="H29" i="9"/>
  <c r="E29" i="9"/>
  <c r="H28" i="9"/>
  <c r="E28" i="9"/>
  <c r="Y27" i="9"/>
  <c r="H27" i="9"/>
  <c r="E27" i="9"/>
  <c r="H26" i="9"/>
  <c r="E26" i="9"/>
  <c r="W25" i="9"/>
  <c r="W28" i="9" s="1"/>
  <c r="W29" i="9" s="1"/>
  <c r="H25" i="9"/>
  <c r="E25" i="9"/>
  <c r="H24" i="9"/>
  <c r="E24" i="9"/>
  <c r="H23" i="9"/>
  <c r="E23" i="9"/>
  <c r="H22" i="9"/>
  <c r="E22" i="9"/>
  <c r="T21" i="9"/>
  <c r="H21" i="9"/>
  <c r="E21" i="9"/>
  <c r="H20" i="9"/>
  <c r="E20" i="9"/>
  <c r="E19" i="9"/>
  <c r="R17" i="9"/>
  <c r="B15" i="9"/>
  <c r="E12" i="9"/>
  <c r="H11" i="9"/>
  <c r="K11" i="9" s="1"/>
  <c r="B11" i="9"/>
  <c r="AA9" i="9"/>
  <c r="Z9" i="9"/>
  <c r="V9" i="9"/>
  <c r="U9" i="9"/>
  <c r="T9" i="9"/>
  <c r="H7" i="9"/>
  <c r="H6" i="9"/>
  <c r="AA5" i="9"/>
  <c r="Z5" i="9"/>
  <c r="V5" i="9"/>
  <c r="U5" i="9"/>
  <c r="T5" i="9"/>
  <c r="K5" i="9"/>
  <c r="J382" i="9" s="1"/>
  <c r="O3" i="9"/>
  <c r="K3" i="9"/>
  <c r="J3" i="9"/>
  <c r="H3" i="9"/>
  <c r="E3" i="9"/>
  <c r="W24" i="9" s="1"/>
  <c r="D3" i="9"/>
  <c r="V24" i="9" s="1"/>
  <c r="J1" i="9"/>
  <c r="D1" i="9"/>
  <c r="E12" i="7"/>
  <c r="H469" i="8"/>
  <c r="E469" i="8"/>
  <c r="H468" i="8"/>
  <c r="E468" i="8"/>
  <c r="H467" i="8"/>
  <c r="E467" i="8"/>
  <c r="H466" i="8"/>
  <c r="E466" i="8"/>
  <c r="H465" i="8"/>
  <c r="E465" i="8"/>
  <c r="H464" i="8"/>
  <c r="E464" i="8"/>
  <c r="H463" i="8"/>
  <c r="E463" i="8"/>
  <c r="H462" i="8"/>
  <c r="E462" i="8"/>
  <c r="H461" i="8"/>
  <c r="E461" i="8"/>
  <c r="H460" i="8"/>
  <c r="E460" i="8"/>
  <c r="H459" i="8"/>
  <c r="E459" i="8"/>
  <c r="H458" i="8"/>
  <c r="E458" i="8"/>
  <c r="H457" i="8"/>
  <c r="E457" i="8"/>
  <c r="H456" i="8"/>
  <c r="E456" i="8"/>
  <c r="H455" i="8"/>
  <c r="E455" i="8"/>
  <c r="H454" i="8"/>
  <c r="E454" i="8"/>
  <c r="H453" i="8"/>
  <c r="E453" i="8"/>
  <c r="H452" i="8"/>
  <c r="E452" i="8"/>
  <c r="H451" i="8"/>
  <c r="E451" i="8"/>
  <c r="H450" i="8"/>
  <c r="E450" i="8"/>
  <c r="H449" i="8"/>
  <c r="E449" i="8"/>
  <c r="H448" i="8"/>
  <c r="E448" i="8"/>
  <c r="H447" i="8"/>
  <c r="E447" i="8"/>
  <c r="H446" i="8"/>
  <c r="E446" i="8"/>
  <c r="H445" i="8"/>
  <c r="E445" i="8"/>
  <c r="H444" i="8"/>
  <c r="E444" i="8"/>
  <c r="H443" i="8"/>
  <c r="E443" i="8"/>
  <c r="H442" i="8"/>
  <c r="E442" i="8"/>
  <c r="H441" i="8"/>
  <c r="E441" i="8"/>
  <c r="H440" i="8"/>
  <c r="E440" i="8"/>
  <c r="H439" i="8"/>
  <c r="E439" i="8"/>
  <c r="H438" i="8"/>
  <c r="E438" i="8"/>
  <c r="H437" i="8"/>
  <c r="E437" i="8"/>
  <c r="H436" i="8"/>
  <c r="E436" i="8"/>
  <c r="H435" i="8"/>
  <c r="E435" i="8"/>
  <c r="H434" i="8"/>
  <c r="E434" i="8"/>
  <c r="H433" i="8"/>
  <c r="E433" i="8"/>
  <c r="H432" i="8"/>
  <c r="E432" i="8"/>
  <c r="H431" i="8"/>
  <c r="E431" i="8"/>
  <c r="H430" i="8"/>
  <c r="E430" i="8"/>
  <c r="H429" i="8"/>
  <c r="E429" i="8"/>
  <c r="H428" i="8"/>
  <c r="E428" i="8"/>
  <c r="H427" i="8"/>
  <c r="E427" i="8"/>
  <c r="H426" i="8"/>
  <c r="E426" i="8"/>
  <c r="H425" i="8"/>
  <c r="E425" i="8"/>
  <c r="H424" i="8"/>
  <c r="E424" i="8"/>
  <c r="H423" i="8"/>
  <c r="E423" i="8"/>
  <c r="H422" i="8"/>
  <c r="E422" i="8"/>
  <c r="H421" i="8"/>
  <c r="E421" i="8"/>
  <c r="H420" i="8"/>
  <c r="E420" i="8"/>
  <c r="H419" i="8"/>
  <c r="E419" i="8"/>
  <c r="H418" i="8"/>
  <c r="E418" i="8"/>
  <c r="H417" i="8"/>
  <c r="E417" i="8"/>
  <c r="H416" i="8"/>
  <c r="E416" i="8"/>
  <c r="H415" i="8"/>
  <c r="E415" i="8"/>
  <c r="H414" i="8"/>
  <c r="E414" i="8"/>
  <c r="H413" i="8"/>
  <c r="E413" i="8"/>
  <c r="H412" i="8"/>
  <c r="E412" i="8"/>
  <c r="H411" i="8"/>
  <c r="E411" i="8"/>
  <c r="H410" i="8"/>
  <c r="E410" i="8"/>
  <c r="H409" i="8"/>
  <c r="E409" i="8"/>
  <c r="H408" i="8"/>
  <c r="E408" i="8"/>
  <c r="H407" i="8"/>
  <c r="E407" i="8"/>
  <c r="H406" i="8"/>
  <c r="E406" i="8"/>
  <c r="H405" i="8"/>
  <c r="E405" i="8"/>
  <c r="H404" i="8"/>
  <c r="E404" i="8"/>
  <c r="H403" i="8"/>
  <c r="E403" i="8"/>
  <c r="H402" i="8"/>
  <c r="E402" i="8"/>
  <c r="H401" i="8"/>
  <c r="E401" i="8"/>
  <c r="H400" i="8"/>
  <c r="E400" i="8"/>
  <c r="H399" i="8"/>
  <c r="E399" i="8"/>
  <c r="H398" i="8"/>
  <c r="E398" i="8"/>
  <c r="H397" i="8"/>
  <c r="E397" i="8"/>
  <c r="H396" i="8"/>
  <c r="E396" i="8"/>
  <c r="H395" i="8"/>
  <c r="E395" i="8"/>
  <c r="H394" i="8"/>
  <c r="E394" i="8"/>
  <c r="H393" i="8"/>
  <c r="E393" i="8"/>
  <c r="H392" i="8"/>
  <c r="E392" i="8"/>
  <c r="H391" i="8"/>
  <c r="E391" i="8"/>
  <c r="H390" i="8"/>
  <c r="E390" i="8"/>
  <c r="H389" i="8"/>
  <c r="E389" i="8"/>
  <c r="H388" i="8"/>
  <c r="E388" i="8"/>
  <c r="H387" i="8"/>
  <c r="E387" i="8"/>
  <c r="H386" i="8"/>
  <c r="E386" i="8"/>
  <c r="H385" i="8"/>
  <c r="E385" i="8"/>
  <c r="H384" i="8"/>
  <c r="E384" i="8"/>
  <c r="H383" i="8"/>
  <c r="E383" i="8"/>
  <c r="H382" i="8"/>
  <c r="E382" i="8"/>
  <c r="H381" i="8"/>
  <c r="E381" i="8"/>
  <c r="H380" i="8"/>
  <c r="E380" i="8"/>
  <c r="H379" i="8"/>
  <c r="E379" i="8"/>
  <c r="H378" i="8"/>
  <c r="E378" i="8"/>
  <c r="H377" i="8"/>
  <c r="E377" i="8"/>
  <c r="H376" i="8"/>
  <c r="E376" i="8"/>
  <c r="H375" i="8"/>
  <c r="E375" i="8"/>
  <c r="H374" i="8"/>
  <c r="E374" i="8"/>
  <c r="H373" i="8"/>
  <c r="E373" i="8"/>
  <c r="H372" i="8"/>
  <c r="E372" i="8"/>
  <c r="H371" i="8"/>
  <c r="E371" i="8"/>
  <c r="H370" i="8"/>
  <c r="E370" i="8"/>
  <c r="H369" i="8"/>
  <c r="E369" i="8"/>
  <c r="H368" i="8"/>
  <c r="E368" i="8"/>
  <c r="H367" i="8"/>
  <c r="E367" i="8"/>
  <c r="H366" i="8"/>
  <c r="E366" i="8"/>
  <c r="H365" i="8"/>
  <c r="E365" i="8"/>
  <c r="H364" i="8"/>
  <c r="E364" i="8"/>
  <c r="H363" i="8"/>
  <c r="E363" i="8"/>
  <c r="H362" i="8"/>
  <c r="E362" i="8"/>
  <c r="H361" i="8"/>
  <c r="E361" i="8"/>
  <c r="H360" i="8"/>
  <c r="E360" i="8"/>
  <c r="H359" i="8"/>
  <c r="E359" i="8"/>
  <c r="H358" i="8"/>
  <c r="E358" i="8"/>
  <c r="H357" i="8"/>
  <c r="E357" i="8"/>
  <c r="H356" i="8"/>
  <c r="E356" i="8"/>
  <c r="H355" i="8"/>
  <c r="E355" i="8"/>
  <c r="H354" i="8"/>
  <c r="E354" i="8"/>
  <c r="H353" i="8"/>
  <c r="E353" i="8"/>
  <c r="H352" i="8"/>
  <c r="E352" i="8"/>
  <c r="H351" i="8"/>
  <c r="E351" i="8"/>
  <c r="H350" i="8"/>
  <c r="E350" i="8"/>
  <c r="H349" i="8"/>
  <c r="E349" i="8"/>
  <c r="H348" i="8"/>
  <c r="E348" i="8"/>
  <c r="H347" i="8"/>
  <c r="E347" i="8"/>
  <c r="H346" i="8"/>
  <c r="E346" i="8"/>
  <c r="H345" i="8"/>
  <c r="E345" i="8"/>
  <c r="H344" i="8"/>
  <c r="E344" i="8"/>
  <c r="H343" i="8"/>
  <c r="E343" i="8"/>
  <c r="H342" i="8"/>
  <c r="E342" i="8"/>
  <c r="H341" i="8"/>
  <c r="E341" i="8"/>
  <c r="H340" i="8"/>
  <c r="E340" i="8"/>
  <c r="H339" i="8"/>
  <c r="E339" i="8"/>
  <c r="H338" i="8"/>
  <c r="E338" i="8"/>
  <c r="H337" i="8"/>
  <c r="E337" i="8"/>
  <c r="H336" i="8"/>
  <c r="E336" i="8"/>
  <c r="H335" i="8"/>
  <c r="E335" i="8"/>
  <c r="H334" i="8"/>
  <c r="E334" i="8"/>
  <c r="H333" i="8"/>
  <c r="E333" i="8"/>
  <c r="H332" i="8"/>
  <c r="E332" i="8"/>
  <c r="H331" i="8"/>
  <c r="E331" i="8"/>
  <c r="H330" i="8"/>
  <c r="E330" i="8"/>
  <c r="H329" i="8"/>
  <c r="E329" i="8"/>
  <c r="H328" i="8"/>
  <c r="E328" i="8"/>
  <c r="H327" i="8"/>
  <c r="E327" i="8"/>
  <c r="H326" i="8"/>
  <c r="E326" i="8"/>
  <c r="H325" i="8"/>
  <c r="E325" i="8"/>
  <c r="H324" i="8"/>
  <c r="E324" i="8"/>
  <c r="H323" i="8"/>
  <c r="E323" i="8"/>
  <c r="H322" i="8"/>
  <c r="E322" i="8"/>
  <c r="H321" i="8"/>
  <c r="E321" i="8"/>
  <c r="H320" i="8"/>
  <c r="E320" i="8"/>
  <c r="H319" i="8"/>
  <c r="E319" i="8"/>
  <c r="H318" i="8"/>
  <c r="E318" i="8"/>
  <c r="H317" i="8"/>
  <c r="E317" i="8"/>
  <c r="H316" i="8"/>
  <c r="E316" i="8"/>
  <c r="H315" i="8"/>
  <c r="E315" i="8"/>
  <c r="H314" i="8"/>
  <c r="E314" i="8"/>
  <c r="H313" i="8"/>
  <c r="E313" i="8"/>
  <c r="H312" i="8"/>
  <c r="E312" i="8"/>
  <c r="H311" i="8"/>
  <c r="E311" i="8"/>
  <c r="H310" i="8"/>
  <c r="E310" i="8"/>
  <c r="H309" i="8"/>
  <c r="E309" i="8"/>
  <c r="H308" i="8"/>
  <c r="E308" i="8"/>
  <c r="H307" i="8"/>
  <c r="E307" i="8"/>
  <c r="H306" i="8"/>
  <c r="E306" i="8"/>
  <c r="H305" i="8"/>
  <c r="E305" i="8"/>
  <c r="H304" i="8"/>
  <c r="E304" i="8"/>
  <c r="H303" i="8"/>
  <c r="E303" i="8"/>
  <c r="H302" i="8"/>
  <c r="E302" i="8"/>
  <c r="H301" i="8"/>
  <c r="E301" i="8"/>
  <c r="H300" i="8"/>
  <c r="E300" i="8"/>
  <c r="H299" i="8"/>
  <c r="E299" i="8"/>
  <c r="H298" i="8"/>
  <c r="E298" i="8"/>
  <c r="H297" i="8"/>
  <c r="E297" i="8"/>
  <c r="H296" i="8"/>
  <c r="E296" i="8"/>
  <c r="H295" i="8"/>
  <c r="E295" i="8"/>
  <c r="H294" i="8"/>
  <c r="E294" i="8"/>
  <c r="H293" i="8"/>
  <c r="E293" i="8"/>
  <c r="H292" i="8"/>
  <c r="E292" i="8"/>
  <c r="H291" i="8"/>
  <c r="E291" i="8"/>
  <c r="H290" i="8"/>
  <c r="E290" i="8"/>
  <c r="H289" i="8"/>
  <c r="E289" i="8"/>
  <c r="H288" i="8"/>
  <c r="E288" i="8"/>
  <c r="H287" i="8"/>
  <c r="E287" i="8"/>
  <c r="H286" i="8"/>
  <c r="E286" i="8"/>
  <c r="H285" i="8"/>
  <c r="E285" i="8"/>
  <c r="H284" i="8"/>
  <c r="E284" i="8"/>
  <c r="H283" i="8"/>
  <c r="E283" i="8"/>
  <c r="H282" i="8"/>
  <c r="E282" i="8"/>
  <c r="H281" i="8"/>
  <c r="E281" i="8"/>
  <c r="H280" i="8"/>
  <c r="E280" i="8"/>
  <c r="H279" i="8"/>
  <c r="E279" i="8"/>
  <c r="H278" i="8"/>
  <c r="E278" i="8"/>
  <c r="H277" i="8"/>
  <c r="E277" i="8"/>
  <c r="H276" i="8"/>
  <c r="E276" i="8"/>
  <c r="H275" i="8"/>
  <c r="E275" i="8"/>
  <c r="H274" i="8"/>
  <c r="E274" i="8"/>
  <c r="H273" i="8"/>
  <c r="E273" i="8"/>
  <c r="H272" i="8"/>
  <c r="E272" i="8"/>
  <c r="H271" i="8"/>
  <c r="E271" i="8"/>
  <c r="H270" i="8"/>
  <c r="E270" i="8"/>
  <c r="H269" i="8"/>
  <c r="E269" i="8"/>
  <c r="H268" i="8"/>
  <c r="E268" i="8"/>
  <c r="H267" i="8"/>
  <c r="E267" i="8"/>
  <c r="H266" i="8"/>
  <c r="E266" i="8"/>
  <c r="H265" i="8"/>
  <c r="E265" i="8"/>
  <c r="H264" i="8"/>
  <c r="E264" i="8"/>
  <c r="H263" i="8"/>
  <c r="E263" i="8"/>
  <c r="H262" i="8"/>
  <c r="E262" i="8"/>
  <c r="H261" i="8"/>
  <c r="E261" i="8"/>
  <c r="H260" i="8"/>
  <c r="E260" i="8"/>
  <c r="H259" i="8"/>
  <c r="E259" i="8"/>
  <c r="H258" i="8"/>
  <c r="E258" i="8"/>
  <c r="H257" i="8"/>
  <c r="E257" i="8"/>
  <c r="H256" i="8"/>
  <c r="E256" i="8"/>
  <c r="H255" i="8"/>
  <c r="E255" i="8"/>
  <c r="H254" i="8"/>
  <c r="E254" i="8"/>
  <c r="H253" i="8"/>
  <c r="E253" i="8"/>
  <c r="H252" i="8"/>
  <c r="E252" i="8"/>
  <c r="H251" i="8"/>
  <c r="E251" i="8"/>
  <c r="H250" i="8"/>
  <c r="E250" i="8"/>
  <c r="H249" i="8"/>
  <c r="E249" i="8"/>
  <c r="H248" i="8"/>
  <c r="E248" i="8"/>
  <c r="H247" i="8"/>
  <c r="E247" i="8"/>
  <c r="H246" i="8"/>
  <c r="E246" i="8"/>
  <c r="H245" i="8"/>
  <c r="E245" i="8"/>
  <c r="H244" i="8"/>
  <c r="E244" i="8"/>
  <c r="H243" i="8"/>
  <c r="E243" i="8"/>
  <c r="H242" i="8"/>
  <c r="E242" i="8"/>
  <c r="H241" i="8"/>
  <c r="E241" i="8"/>
  <c r="H240" i="8"/>
  <c r="E240" i="8"/>
  <c r="H239" i="8"/>
  <c r="E239" i="8"/>
  <c r="H238" i="8"/>
  <c r="E238" i="8"/>
  <c r="H237" i="8"/>
  <c r="E237" i="8"/>
  <c r="H236" i="8"/>
  <c r="E236" i="8"/>
  <c r="H235" i="8"/>
  <c r="E235" i="8"/>
  <c r="H234" i="8"/>
  <c r="E234" i="8"/>
  <c r="H233" i="8"/>
  <c r="E233" i="8"/>
  <c r="H232" i="8"/>
  <c r="E232" i="8"/>
  <c r="H231" i="8"/>
  <c r="E231" i="8"/>
  <c r="H230" i="8"/>
  <c r="E230" i="8"/>
  <c r="H229" i="8"/>
  <c r="E229" i="8"/>
  <c r="H228" i="8"/>
  <c r="E228" i="8"/>
  <c r="H227" i="8"/>
  <c r="E227" i="8"/>
  <c r="H226" i="8"/>
  <c r="E226" i="8"/>
  <c r="H225" i="8"/>
  <c r="E225" i="8"/>
  <c r="H224" i="8"/>
  <c r="E224" i="8"/>
  <c r="H223" i="8"/>
  <c r="E223" i="8"/>
  <c r="H222" i="8"/>
  <c r="E222" i="8"/>
  <c r="H221" i="8"/>
  <c r="E221" i="8"/>
  <c r="H220" i="8"/>
  <c r="E220" i="8"/>
  <c r="H219" i="8"/>
  <c r="E219" i="8"/>
  <c r="H218" i="8"/>
  <c r="E218" i="8"/>
  <c r="H217" i="8"/>
  <c r="E217" i="8"/>
  <c r="H216" i="8"/>
  <c r="E216" i="8"/>
  <c r="H215" i="8"/>
  <c r="E215" i="8"/>
  <c r="H214" i="8"/>
  <c r="E214" i="8"/>
  <c r="H213" i="8"/>
  <c r="E213" i="8"/>
  <c r="H212" i="8"/>
  <c r="E212" i="8"/>
  <c r="H211" i="8"/>
  <c r="E211" i="8"/>
  <c r="H210" i="8"/>
  <c r="E210" i="8"/>
  <c r="H209" i="8"/>
  <c r="E209" i="8"/>
  <c r="H208" i="8"/>
  <c r="E208" i="8"/>
  <c r="H207" i="8"/>
  <c r="E207" i="8"/>
  <c r="H206" i="8"/>
  <c r="E206" i="8"/>
  <c r="H205" i="8"/>
  <c r="E205" i="8"/>
  <c r="H204" i="8"/>
  <c r="E204" i="8"/>
  <c r="H203" i="8"/>
  <c r="E203" i="8"/>
  <c r="H202" i="8"/>
  <c r="E202" i="8"/>
  <c r="H201" i="8"/>
  <c r="E201" i="8"/>
  <c r="H200" i="8"/>
  <c r="E200" i="8"/>
  <c r="H199" i="8"/>
  <c r="E199" i="8"/>
  <c r="H198" i="8"/>
  <c r="E198" i="8"/>
  <c r="H197" i="8"/>
  <c r="E197" i="8"/>
  <c r="H196" i="8"/>
  <c r="E196" i="8"/>
  <c r="H195" i="8"/>
  <c r="E195" i="8"/>
  <c r="H194" i="8"/>
  <c r="E194" i="8"/>
  <c r="H193" i="8"/>
  <c r="E193" i="8"/>
  <c r="H192" i="8"/>
  <c r="E192" i="8"/>
  <c r="H191" i="8"/>
  <c r="E191" i="8"/>
  <c r="H190" i="8"/>
  <c r="E190" i="8"/>
  <c r="H189" i="8"/>
  <c r="E189" i="8"/>
  <c r="H188" i="8"/>
  <c r="E188" i="8"/>
  <c r="H187" i="8"/>
  <c r="E187" i="8"/>
  <c r="H186" i="8"/>
  <c r="E186" i="8"/>
  <c r="H185" i="8"/>
  <c r="E185" i="8"/>
  <c r="H184" i="8"/>
  <c r="E184" i="8"/>
  <c r="H183" i="8"/>
  <c r="E183" i="8"/>
  <c r="H182" i="8"/>
  <c r="E182" i="8"/>
  <c r="H181" i="8"/>
  <c r="E181" i="8"/>
  <c r="H180" i="8"/>
  <c r="E180" i="8"/>
  <c r="H179" i="8"/>
  <c r="E179" i="8"/>
  <c r="H178" i="8"/>
  <c r="E178" i="8"/>
  <c r="H177" i="8"/>
  <c r="E177" i="8"/>
  <c r="H176" i="8"/>
  <c r="E176" i="8"/>
  <c r="H175" i="8"/>
  <c r="E175" i="8"/>
  <c r="H174" i="8"/>
  <c r="E174" i="8"/>
  <c r="H173" i="8"/>
  <c r="E173" i="8"/>
  <c r="H172" i="8"/>
  <c r="E172" i="8"/>
  <c r="H171" i="8"/>
  <c r="E171" i="8"/>
  <c r="H170" i="8"/>
  <c r="E170" i="8"/>
  <c r="H169" i="8"/>
  <c r="E169" i="8"/>
  <c r="H168" i="8"/>
  <c r="E168" i="8"/>
  <c r="H167" i="8"/>
  <c r="E167" i="8"/>
  <c r="H166" i="8"/>
  <c r="E166" i="8"/>
  <c r="H165" i="8"/>
  <c r="E165" i="8"/>
  <c r="H164" i="8"/>
  <c r="E164" i="8"/>
  <c r="H163" i="8"/>
  <c r="E163" i="8"/>
  <c r="H162" i="8"/>
  <c r="E162" i="8"/>
  <c r="H161" i="8"/>
  <c r="E161" i="8"/>
  <c r="H160" i="8"/>
  <c r="E160" i="8"/>
  <c r="H159" i="8"/>
  <c r="E159" i="8"/>
  <c r="H158" i="8"/>
  <c r="E158" i="8"/>
  <c r="H157" i="8"/>
  <c r="E157" i="8"/>
  <c r="H156" i="8"/>
  <c r="E156" i="8"/>
  <c r="H155" i="8"/>
  <c r="E155" i="8"/>
  <c r="H154" i="8"/>
  <c r="E154" i="8"/>
  <c r="H153" i="8"/>
  <c r="E153" i="8"/>
  <c r="H152" i="8"/>
  <c r="E152" i="8"/>
  <c r="H151" i="8"/>
  <c r="E151" i="8"/>
  <c r="H150" i="8"/>
  <c r="E150" i="8"/>
  <c r="H149" i="8"/>
  <c r="E149" i="8"/>
  <c r="H148" i="8"/>
  <c r="E148" i="8"/>
  <c r="H147" i="8"/>
  <c r="E147" i="8"/>
  <c r="H146" i="8"/>
  <c r="E146" i="8"/>
  <c r="H145" i="8"/>
  <c r="E145" i="8"/>
  <c r="H144" i="8"/>
  <c r="E144" i="8"/>
  <c r="H143" i="8"/>
  <c r="E143" i="8"/>
  <c r="H142" i="8"/>
  <c r="E142" i="8"/>
  <c r="H141" i="8"/>
  <c r="E141" i="8"/>
  <c r="H140" i="8"/>
  <c r="E140" i="8"/>
  <c r="H139" i="8"/>
  <c r="E139" i="8"/>
  <c r="H138" i="8"/>
  <c r="E138" i="8"/>
  <c r="H137" i="8"/>
  <c r="E137" i="8"/>
  <c r="H136" i="8"/>
  <c r="E136" i="8"/>
  <c r="H135" i="8"/>
  <c r="E135" i="8"/>
  <c r="H134" i="8"/>
  <c r="E134" i="8"/>
  <c r="H133" i="8"/>
  <c r="E133" i="8"/>
  <c r="H132" i="8"/>
  <c r="E132" i="8"/>
  <c r="H131" i="8"/>
  <c r="E131" i="8"/>
  <c r="H130" i="8"/>
  <c r="E130" i="8"/>
  <c r="H129" i="8"/>
  <c r="E129" i="8"/>
  <c r="H128" i="8"/>
  <c r="E128" i="8"/>
  <c r="H127" i="8"/>
  <c r="E127" i="8"/>
  <c r="H126" i="8"/>
  <c r="E126" i="8"/>
  <c r="H125" i="8"/>
  <c r="E125" i="8"/>
  <c r="H124" i="8"/>
  <c r="E124" i="8"/>
  <c r="H123" i="8"/>
  <c r="E123" i="8"/>
  <c r="H122" i="8"/>
  <c r="E122" i="8"/>
  <c r="H121" i="8"/>
  <c r="E121" i="8"/>
  <c r="H120" i="8"/>
  <c r="E120" i="8"/>
  <c r="H119" i="8"/>
  <c r="E119" i="8"/>
  <c r="H118" i="8"/>
  <c r="E118" i="8"/>
  <c r="H117" i="8"/>
  <c r="E117" i="8"/>
  <c r="H116" i="8"/>
  <c r="E116" i="8"/>
  <c r="H115" i="8"/>
  <c r="E115" i="8"/>
  <c r="H114" i="8"/>
  <c r="E114" i="8"/>
  <c r="H113" i="8"/>
  <c r="E113" i="8"/>
  <c r="H112" i="8"/>
  <c r="E112" i="8"/>
  <c r="H111" i="8"/>
  <c r="E111" i="8"/>
  <c r="H110" i="8"/>
  <c r="E110" i="8"/>
  <c r="H109" i="8"/>
  <c r="E109" i="8"/>
  <c r="H108" i="8"/>
  <c r="E108" i="8"/>
  <c r="H107" i="8"/>
  <c r="E107" i="8"/>
  <c r="H106" i="8"/>
  <c r="E106" i="8"/>
  <c r="H105" i="8"/>
  <c r="E105" i="8"/>
  <c r="H104" i="8"/>
  <c r="E104" i="8"/>
  <c r="H103" i="8"/>
  <c r="E103" i="8"/>
  <c r="H102" i="8"/>
  <c r="E102" i="8"/>
  <c r="H101" i="8"/>
  <c r="E101" i="8"/>
  <c r="H100" i="8"/>
  <c r="E100" i="8"/>
  <c r="H99" i="8"/>
  <c r="E99" i="8"/>
  <c r="H98" i="8"/>
  <c r="E98" i="8"/>
  <c r="H97" i="8"/>
  <c r="E97" i="8"/>
  <c r="H96" i="8"/>
  <c r="E96" i="8"/>
  <c r="H95" i="8"/>
  <c r="E95" i="8"/>
  <c r="H94" i="8"/>
  <c r="E94" i="8"/>
  <c r="H93" i="8"/>
  <c r="E93" i="8"/>
  <c r="H92" i="8"/>
  <c r="E92" i="8"/>
  <c r="H91" i="8"/>
  <c r="E91" i="8"/>
  <c r="H90" i="8"/>
  <c r="E90" i="8"/>
  <c r="H89" i="8"/>
  <c r="E89" i="8"/>
  <c r="H88" i="8"/>
  <c r="E88" i="8"/>
  <c r="H87" i="8"/>
  <c r="E87" i="8"/>
  <c r="H86" i="8"/>
  <c r="E86" i="8"/>
  <c r="H85" i="8"/>
  <c r="E85" i="8"/>
  <c r="H84" i="8"/>
  <c r="E84" i="8"/>
  <c r="H83" i="8"/>
  <c r="E83" i="8"/>
  <c r="H82" i="8"/>
  <c r="E82" i="8"/>
  <c r="H81" i="8"/>
  <c r="E81" i="8"/>
  <c r="H80" i="8"/>
  <c r="E80" i="8"/>
  <c r="H79" i="8"/>
  <c r="E79" i="8"/>
  <c r="H78" i="8"/>
  <c r="E78" i="8"/>
  <c r="H77" i="8"/>
  <c r="E77" i="8"/>
  <c r="H76" i="8"/>
  <c r="E76" i="8"/>
  <c r="H75" i="8"/>
  <c r="E75" i="8"/>
  <c r="H74" i="8"/>
  <c r="E74" i="8"/>
  <c r="H73" i="8"/>
  <c r="E73" i="8"/>
  <c r="H72" i="8"/>
  <c r="E72" i="8"/>
  <c r="H71" i="8"/>
  <c r="E71" i="8"/>
  <c r="H70" i="8"/>
  <c r="E70" i="8"/>
  <c r="H69" i="8"/>
  <c r="E69" i="8"/>
  <c r="H68" i="8"/>
  <c r="E68" i="8"/>
  <c r="H67" i="8"/>
  <c r="E67" i="8"/>
  <c r="H66" i="8"/>
  <c r="E66" i="8"/>
  <c r="H65" i="8"/>
  <c r="E65" i="8"/>
  <c r="H64" i="8"/>
  <c r="E64" i="8"/>
  <c r="H63" i="8"/>
  <c r="E63" i="8"/>
  <c r="H62" i="8"/>
  <c r="E62" i="8"/>
  <c r="H61" i="8"/>
  <c r="E61" i="8"/>
  <c r="H60" i="8"/>
  <c r="E60" i="8"/>
  <c r="H59" i="8"/>
  <c r="E59" i="8"/>
  <c r="H58" i="8"/>
  <c r="E58" i="8"/>
  <c r="H57" i="8"/>
  <c r="E57" i="8"/>
  <c r="H56" i="8"/>
  <c r="E56" i="8"/>
  <c r="H55" i="8"/>
  <c r="E55" i="8"/>
  <c r="H54" i="8"/>
  <c r="E54" i="8"/>
  <c r="H53" i="8"/>
  <c r="E53" i="8"/>
  <c r="H52" i="8"/>
  <c r="E52" i="8"/>
  <c r="H51" i="8"/>
  <c r="E51" i="8"/>
  <c r="H50" i="8"/>
  <c r="E50" i="8"/>
  <c r="H49" i="8"/>
  <c r="E49" i="8"/>
  <c r="H48" i="8"/>
  <c r="E48" i="8"/>
  <c r="H47" i="8"/>
  <c r="E47" i="8"/>
  <c r="H46" i="8"/>
  <c r="E46" i="8"/>
  <c r="H45" i="8"/>
  <c r="E45" i="8"/>
  <c r="H44" i="8"/>
  <c r="E44" i="8"/>
  <c r="H43" i="8"/>
  <c r="E43" i="8"/>
  <c r="H42" i="8"/>
  <c r="E42" i="8"/>
  <c r="H41" i="8"/>
  <c r="E41" i="8"/>
  <c r="H40" i="8"/>
  <c r="E40" i="8"/>
  <c r="H39" i="8"/>
  <c r="E39" i="8"/>
  <c r="H38" i="8"/>
  <c r="E38" i="8"/>
  <c r="H37" i="8"/>
  <c r="E37" i="8"/>
  <c r="H36" i="8"/>
  <c r="E36" i="8"/>
  <c r="H35" i="8"/>
  <c r="E35" i="8"/>
  <c r="H34" i="8"/>
  <c r="E34" i="8"/>
  <c r="H33" i="8"/>
  <c r="E33" i="8"/>
  <c r="H32" i="8"/>
  <c r="E32" i="8"/>
  <c r="H31" i="8"/>
  <c r="E31" i="8"/>
  <c r="H30" i="8"/>
  <c r="E30" i="8"/>
  <c r="R29" i="8"/>
  <c r="H29" i="8"/>
  <c r="E29" i="8"/>
  <c r="H28" i="8"/>
  <c r="E28" i="8"/>
  <c r="Y27" i="8"/>
  <c r="H27" i="8"/>
  <c r="E27" i="8"/>
  <c r="H26" i="8"/>
  <c r="E26" i="8"/>
  <c r="W25" i="8"/>
  <c r="H25" i="8"/>
  <c r="E25" i="8"/>
  <c r="H24" i="8"/>
  <c r="E24" i="8"/>
  <c r="H23" i="8"/>
  <c r="E23" i="8"/>
  <c r="H22" i="8"/>
  <c r="E22" i="8"/>
  <c r="T21" i="8"/>
  <c r="H21" i="8"/>
  <c r="E21" i="8"/>
  <c r="H20" i="8"/>
  <c r="E20" i="8"/>
  <c r="H19" i="8"/>
  <c r="E19" i="8"/>
  <c r="R17" i="8"/>
  <c r="O15" i="8"/>
  <c r="R21" i="8" s="1"/>
  <c r="V21" i="8" s="1"/>
  <c r="B15" i="8"/>
  <c r="E12" i="8"/>
  <c r="H11" i="8"/>
  <c r="B11" i="8"/>
  <c r="E11" i="8" s="1"/>
  <c r="AA9" i="8"/>
  <c r="Z9" i="8"/>
  <c r="V9" i="8"/>
  <c r="U9" i="8"/>
  <c r="T9" i="8"/>
  <c r="E8" i="8"/>
  <c r="H7" i="8"/>
  <c r="H6" i="8"/>
  <c r="K12" i="8" s="1"/>
  <c r="AA5" i="8"/>
  <c r="Z5" i="8"/>
  <c r="V5" i="8"/>
  <c r="U5" i="8"/>
  <c r="T5" i="8"/>
  <c r="K5" i="8"/>
  <c r="J329" i="8" s="1"/>
  <c r="O3" i="8"/>
  <c r="K3" i="8"/>
  <c r="J3" i="8"/>
  <c r="H3" i="8"/>
  <c r="E3" i="8"/>
  <c r="W24" i="8" s="1"/>
  <c r="D3" i="8"/>
  <c r="V24" i="8" s="1"/>
  <c r="J1" i="8"/>
  <c r="D1" i="8"/>
  <c r="H11" i="7"/>
  <c r="K11" i="7" s="1"/>
  <c r="H19" i="7"/>
  <c r="O15" i="7"/>
  <c r="R17" i="7"/>
  <c r="B15" i="7"/>
  <c r="K8" i="7"/>
  <c r="T9" i="7"/>
  <c r="AA5" i="7"/>
  <c r="Z5" i="7"/>
  <c r="Z9" i="7"/>
  <c r="T5" i="7"/>
  <c r="E3" i="4"/>
  <c r="AD4" i="3"/>
  <c r="E8" i="4"/>
  <c r="H6" i="7"/>
  <c r="H3" i="7"/>
  <c r="H7" i="7"/>
  <c r="O3" i="7"/>
  <c r="K3" i="7"/>
  <c r="J3" i="7"/>
  <c r="J1" i="7"/>
  <c r="D1" i="7"/>
  <c r="X9" i="5" l="1"/>
  <c r="W9" i="5"/>
  <c r="X5" i="5"/>
  <c r="W5" i="5"/>
  <c r="E4" i="5"/>
  <c r="H12" i="5"/>
  <c r="K12" i="9"/>
  <c r="J198" i="9"/>
  <c r="J455" i="9"/>
  <c r="J159" i="9"/>
  <c r="J120" i="9"/>
  <c r="J48" i="9"/>
  <c r="J225" i="9"/>
  <c r="J26" i="9"/>
  <c r="J216" i="9"/>
  <c r="J287" i="9"/>
  <c r="J151" i="9"/>
  <c r="J143" i="9"/>
  <c r="J243" i="9"/>
  <c r="I19" i="9"/>
  <c r="J87" i="9"/>
  <c r="J47" i="9"/>
  <c r="J62" i="9"/>
  <c r="J70" i="9"/>
  <c r="J94" i="9"/>
  <c r="J173" i="9"/>
  <c r="J197" i="9"/>
  <c r="J295" i="9"/>
  <c r="J444" i="9"/>
  <c r="J40" i="9"/>
  <c r="J86" i="9"/>
  <c r="J103" i="9"/>
  <c r="J142" i="9"/>
  <c r="J233" i="9"/>
  <c r="J277" i="9"/>
  <c r="J55" i="9"/>
  <c r="J79" i="9"/>
  <c r="J111" i="9"/>
  <c r="J126" i="9"/>
  <c r="J134" i="9"/>
  <c r="J182" i="9"/>
  <c r="J190" i="9"/>
  <c r="J315" i="9"/>
  <c r="J370" i="9"/>
  <c r="J436" i="9"/>
  <c r="J419" i="9"/>
  <c r="J33" i="9"/>
  <c r="J167" i="9"/>
  <c r="J234" i="9"/>
  <c r="J64" i="9"/>
  <c r="J49" i="9"/>
  <c r="J105" i="9"/>
  <c r="J152" i="9"/>
  <c r="J160" i="9"/>
  <c r="J271" i="9"/>
  <c r="J279" i="9"/>
  <c r="J326" i="9"/>
  <c r="J81" i="9"/>
  <c r="J65" i="9"/>
  <c r="J73" i="9"/>
  <c r="J113" i="9"/>
  <c r="J263" i="9"/>
  <c r="J21" i="9"/>
  <c r="J57" i="9"/>
  <c r="J121" i="9"/>
  <c r="J308" i="9"/>
  <c r="J28" i="9"/>
  <c r="J35" i="9"/>
  <c r="J43" i="9"/>
  <c r="J50" i="9"/>
  <c r="J210" i="9"/>
  <c r="J272" i="9"/>
  <c r="J362" i="9"/>
  <c r="J135" i="9"/>
  <c r="J191" i="9"/>
  <c r="J42" i="9"/>
  <c r="J97" i="9"/>
  <c r="J128" i="9"/>
  <c r="J168" i="9"/>
  <c r="J82" i="9"/>
  <c r="J122" i="9"/>
  <c r="J193" i="9"/>
  <c r="J246" i="9"/>
  <c r="J421" i="9"/>
  <c r="J112" i="9"/>
  <c r="J146" i="9"/>
  <c r="J154" i="9"/>
  <c r="J264" i="9"/>
  <c r="J328" i="9"/>
  <c r="J403" i="9"/>
  <c r="J440" i="9"/>
  <c r="J72" i="9"/>
  <c r="J183" i="9"/>
  <c r="J22" i="9"/>
  <c r="J66" i="9"/>
  <c r="J74" i="9"/>
  <c r="J107" i="9"/>
  <c r="J29" i="9"/>
  <c r="J44" i="9"/>
  <c r="J130" i="9"/>
  <c r="J170" i="9"/>
  <c r="J186" i="9"/>
  <c r="J337" i="9"/>
  <c r="J394" i="9"/>
  <c r="J459" i="9"/>
  <c r="J91" i="9"/>
  <c r="J123" i="9"/>
  <c r="J163" i="9"/>
  <c r="J320" i="9"/>
  <c r="J366" i="9"/>
  <c r="J37" i="9"/>
  <c r="J60" i="9"/>
  <c r="J100" i="9"/>
  <c r="J108" i="9"/>
  <c r="J139" i="9"/>
  <c r="J147" i="9"/>
  <c r="J179" i="9"/>
  <c r="J203" i="9"/>
  <c r="J212" i="9"/>
  <c r="J221" i="9"/>
  <c r="J404" i="9"/>
  <c r="J45" i="9"/>
  <c r="J84" i="9"/>
  <c r="J131" i="9"/>
  <c r="J187" i="9"/>
  <c r="J195" i="9"/>
  <c r="J248" i="9"/>
  <c r="J358" i="9"/>
  <c r="J433" i="9"/>
  <c r="J175" i="9"/>
  <c r="J124" i="9"/>
  <c r="J164" i="9"/>
  <c r="J231" i="9"/>
  <c r="J330" i="9"/>
  <c r="J252" i="9"/>
  <c r="J52" i="9"/>
  <c r="J24" i="9"/>
  <c r="J53" i="9"/>
  <c r="J61" i="9"/>
  <c r="J117" i="9"/>
  <c r="J172" i="9"/>
  <c r="J180" i="9"/>
  <c r="J85" i="9"/>
  <c r="J157" i="9"/>
  <c r="J276" i="9"/>
  <c r="J19" i="9"/>
  <c r="J30" i="9"/>
  <c r="J25" i="9"/>
  <c r="J31" i="9"/>
  <c r="J110" i="9"/>
  <c r="J125" i="9"/>
  <c r="J165" i="9"/>
  <c r="J259" i="9"/>
  <c r="J388" i="9"/>
  <c r="S5" i="9"/>
  <c r="R24" i="9"/>
  <c r="W30" i="9"/>
  <c r="E11" i="9"/>
  <c r="G72" i="9" s="1"/>
  <c r="G74" i="9"/>
  <c r="G232" i="9"/>
  <c r="G321" i="9"/>
  <c r="G314" i="9"/>
  <c r="G405" i="9"/>
  <c r="G400" i="9"/>
  <c r="G290" i="9"/>
  <c r="B13" i="9"/>
  <c r="R19" i="9"/>
  <c r="R25" i="9"/>
  <c r="R21" i="9"/>
  <c r="V21" i="9" s="1"/>
  <c r="J171" i="9"/>
  <c r="J209" i="9"/>
  <c r="J218" i="9"/>
  <c r="J226" i="9"/>
  <c r="J239" i="9"/>
  <c r="J284" i="9"/>
  <c r="J465" i="9"/>
  <c r="J445" i="9"/>
  <c r="J425" i="9"/>
  <c r="J405" i="9"/>
  <c r="J385" i="9"/>
  <c r="J365" i="9"/>
  <c r="J345" i="9"/>
  <c r="J325" i="9"/>
  <c r="J305" i="9"/>
  <c r="J285" i="9"/>
  <c r="J265" i="9"/>
  <c r="J245" i="9"/>
  <c r="J467" i="9"/>
  <c r="J447" i="9"/>
  <c r="J427" i="9"/>
  <c r="J458" i="9"/>
  <c r="J438" i="9"/>
  <c r="J418" i="9"/>
  <c r="J451" i="9"/>
  <c r="J431" i="9"/>
  <c r="J411" i="9"/>
  <c r="J391" i="9"/>
  <c r="J464" i="9"/>
  <c r="J390" i="9"/>
  <c r="J383" i="9"/>
  <c r="J360" i="9"/>
  <c r="J353" i="9"/>
  <c r="J346" i="9"/>
  <c r="J316" i="9"/>
  <c r="J309" i="9"/>
  <c r="J437" i="9"/>
  <c r="J397" i="9"/>
  <c r="J355" i="9"/>
  <c r="J348" i="9"/>
  <c r="J318" i="9"/>
  <c r="J311" i="9"/>
  <c r="J304" i="9"/>
  <c r="J281" i="9"/>
  <c r="J267" i="9"/>
  <c r="J469" i="9"/>
  <c r="J452" i="9"/>
  <c r="J432" i="9"/>
  <c r="J426" i="9"/>
  <c r="J415" i="9"/>
  <c r="J389" i="9"/>
  <c r="J446" i="9"/>
  <c r="J402" i="9"/>
  <c r="J466" i="9"/>
  <c r="J463" i="9"/>
  <c r="J407" i="9"/>
  <c r="J374" i="9"/>
  <c r="J303" i="9"/>
  <c r="J247" i="9"/>
  <c r="J235" i="9"/>
  <c r="J196" i="9"/>
  <c r="J460" i="9"/>
  <c r="J457" i="9"/>
  <c r="J443" i="9"/>
  <c r="J423" i="9"/>
  <c r="J454" i="9"/>
  <c r="J434" i="9"/>
  <c r="J417" i="9"/>
  <c r="J409" i="9"/>
  <c r="J399" i="9"/>
  <c r="J448" i="9"/>
  <c r="J428" i="9"/>
  <c r="J393" i="9"/>
  <c r="J379" i="9"/>
  <c r="J376" i="9"/>
  <c r="J343" i="9"/>
  <c r="J335" i="9"/>
  <c r="J327" i="9"/>
  <c r="J297" i="9"/>
  <c r="J260" i="9"/>
  <c r="J255" i="9"/>
  <c r="J240" i="9"/>
  <c r="J213" i="9"/>
  <c r="J206" i="9"/>
  <c r="J199" i="9"/>
  <c r="J176" i="9"/>
  <c r="J156" i="9"/>
  <c r="J136" i="9"/>
  <c r="J116" i="9"/>
  <c r="J96" i="9"/>
  <c r="J76" i="9"/>
  <c r="J56" i="9"/>
  <c r="J36" i="9"/>
  <c r="J450" i="9"/>
  <c r="J429" i="9"/>
  <c r="J387" i="9"/>
  <c r="J357" i="9"/>
  <c r="J289" i="9"/>
  <c r="J273" i="9"/>
  <c r="J461" i="9"/>
  <c r="J384" i="9"/>
  <c r="J373" i="9"/>
  <c r="J319" i="9"/>
  <c r="J302" i="9"/>
  <c r="J237" i="9"/>
  <c r="J232" i="9"/>
  <c r="J220" i="9"/>
  <c r="J185" i="9"/>
  <c r="J178" i="9"/>
  <c r="J158" i="9"/>
  <c r="J138" i="9"/>
  <c r="J118" i="9"/>
  <c r="J98" i="9"/>
  <c r="J78" i="9"/>
  <c r="J58" i="9"/>
  <c r="J38" i="9"/>
  <c r="J468" i="9"/>
  <c r="J453" i="9"/>
  <c r="J439" i="9"/>
  <c r="J414" i="9"/>
  <c r="J408" i="9"/>
  <c r="J354" i="9"/>
  <c r="J351" i="9"/>
  <c r="J340" i="9"/>
  <c r="J332" i="9"/>
  <c r="J324" i="9"/>
  <c r="J313" i="9"/>
  <c r="J294" i="9"/>
  <c r="J278" i="9"/>
  <c r="J242" i="9"/>
  <c r="J227" i="9"/>
  <c r="J208" i="9"/>
  <c r="J201" i="9"/>
  <c r="J194" i="9"/>
  <c r="J169" i="9"/>
  <c r="J435" i="9"/>
  <c r="J307" i="9"/>
  <c r="J299" i="9"/>
  <c r="J291" i="9"/>
  <c r="J275" i="9"/>
  <c r="J456" i="9"/>
  <c r="J449" i="9"/>
  <c r="J424" i="9"/>
  <c r="J401" i="9"/>
  <c r="J395" i="9"/>
  <c r="J392" i="9"/>
  <c r="J367" i="9"/>
  <c r="J321" i="9"/>
  <c r="J420" i="9"/>
  <c r="J413" i="9"/>
  <c r="J331" i="9"/>
  <c r="J293" i="9"/>
  <c r="J410" i="9"/>
  <c r="J380" i="9"/>
  <c r="J372" i="9"/>
  <c r="J369" i="9"/>
  <c r="J339" i="9"/>
  <c r="J323" i="9"/>
  <c r="J312" i="9"/>
  <c r="J301" i="9"/>
  <c r="J256" i="9"/>
  <c r="J251" i="9"/>
  <c r="J241" i="9"/>
  <c r="J219" i="9"/>
  <c r="J207" i="9"/>
  <c r="J400" i="9"/>
  <c r="J349" i="9"/>
  <c r="J322" i="9"/>
  <c r="J283" i="9"/>
  <c r="J257" i="9"/>
  <c r="J250" i="9"/>
  <c r="J223" i="9"/>
  <c r="J200" i="9"/>
  <c r="J150" i="9"/>
  <c r="J140" i="9"/>
  <c r="J133" i="9"/>
  <c r="J104" i="9"/>
  <c r="J75" i="9"/>
  <c r="J68" i="9"/>
  <c r="J442" i="9"/>
  <c r="J368" i="9"/>
  <c r="J364" i="9"/>
  <c r="J314" i="9"/>
  <c r="J217" i="9"/>
  <c r="J214" i="9"/>
  <c r="J192" i="9"/>
  <c r="J145" i="9"/>
  <c r="J99" i="9"/>
  <c r="J92" i="9"/>
  <c r="J63" i="9"/>
  <c r="J51" i="9"/>
  <c r="J462" i="9"/>
  <c r="J441" i="9"/>
  <c r="J363" i="9"/>
  <c r="J359" i="9"/>
  <c r="J334" i="9"/>
  <c r="J253" i="9"/>
  <c r="J177" i="9"/>
  <c r="J161" i="9"/>
  <c r="J109" i="9"/>
  <c r="J101" i="9"/>
  <c r="J83" i="9"/>
  <c r="J39" i="9"/>
  <c r="J32" i="9"/>
  <c r="J371" i="9"/>
  <c r="J338" i="9"/>
  <c r="J296" i="9"/>
  <c r="J269" i="9"/>
  <c r="J261" i="9"/>
  <c r="J249" i="9"/>
  <c r="J230" i="9"/>
  <c r="J148" i="9"/>
  <c r="J127" i="9"/>
  <c r="J114" i="9"/>
  <c r="J88" i="9"/>
  <c r="J80" i="9"/>
  <c r="J67" i="9"/>
  <c r="J54" i="9"/>
  <c r="J350" i="9"/>
  <c r="J342" i="9"/>
  <c r="J329" i="9"/>
  <c r="J317" i="9"/>
  <c r="J288" i="9"/>
  <c r="J224" i="9"/>
  <c r="J211" i="9"/>
  <c r="J205" i="9"/>
  <c r="J188" i="9"/>
  <c r="J174" i="9"/>
  <c r="J166" i="9"/>
  <c r="J119" i="9"/>
  <c r="J106" i="9"/>
  <c r="J93" i="9"/>
  <c r="J59" i="9"/>
  <c r="J34" i="9"/>
  <c r="J430" i="9"/>
  <c r="J396" i="9"/>
  <c r="J375" i="9"/>
  <c r="J300" i="9"/>
  <c r="J292" i="9"/>
  <c r="J280" i="9"/>
  <c r="J236" i="9"/>
  <c r="J202" i="9"/>
  <c r="J153" i="9"/>
  <c r="J137" i="9"/>
  <c r="J132" i="9"/>
  <c r="J77" i="9"/>
  <c r="J46" i="9"/>
  <c r="J386" i="9"/>
  <c r="J341" i="9"/>
  <c r="J268" i="9"/>
  <c r="J229" i="9"/>
  <c r="J155" i="9"/>
  <c r="J129" i="9"/>
  <c r="J95" i="9"/>
  <c r="J90" i="9"/>
  <c r="J69" i="9"/>
  <c r="J27" i="9"/>
  <c r="J23" i="9"/>
  <c r="J361" i="9"/>
  <c r="J336" i="9"/>
  <c r="J204" i="9"/>
  <c r="J184" i="9"/>
  <c r="J398" i="9"/>
  <c r="J381" i="9"/>
  <c r="J344" i="9"/>
  <c r="J298" i="9"/>
  <c r="J290" i="9"/>
  <c r="J286" i="9"/>
  <c r="J238" i="9"/>
  <c r="J222" i="9"/>
  <c r="J181" i="9"/>
  <c r="J162" i="9"/>
  <c r="J149" i="9"/>
  <c r="J115" i="9"/>
  <c r="J102" i="9"/>
  <c r="J89" i="9"/>
  <c r="J71" i="9"/>
  <c r="J412" i="9"/>
  <c r="J356" i="9"/>
  <c r="J310" i="9"/>
  <c r="J306" i="9"/>
  <c r="J282" i="9"/>
  <c r="J244" i="9"/>
  <c r="J228" i="9"/>
  <c r="J189" i="9"/>
  <c r="J422" i="9"/>
  <c r="J377" i="9"/>
  <c r="J352" i="9"/>
  <c r="J416" i="9"/>
  <c r="J274" i="9"/>
  <c r="J347" i="9"/>
  <c r="J266" i="9"/>
  <c r="J262" i="9"/>
  <c r="J254" i="9"/>
  <c r="J406" i="9"/>
  <c r="J270" i="9"/>
  <c r="J258" i="9"/>
  <c r="O11" i="9"/>
  <c r="O12" i="9" s="1"/>
  <c r="J20" i="9"/>
  <c r="J41" i="9"/>
  <c r="J141" i="9"/>
  <c r="J144" i="9"/>
  <c r="J215" i="9"/>
  <c r="J378" i="9"/>
  <c r="B11" i="7"/>
  <c r="E11" i="7" s="1"/>
  <c r="B16" i="7" s="1"/>
  <c r="J312" i="8"/>
  <c r="J97" i="8"/>
  <c r="J89" i="8"/>
  <c r="J257" i="8"/>
  <c r="J106" i="8"/>
  <c r="J39" i="8"/>
  <c r="J72" i="8"/>
  <c r="J221" i="8"/>
  <c r="J388" i="8"/>
  <c r="J270" i="8"/>
  <c r="J369" i="8"/>
  <c r="J261" i="8"/>
  <c r="J391" i="8"/>
  <c r="J326" i="8"/>
  <c r="J249" i="8"/>
  <c r="J466" i="8"/>
  <c r="J67" i="8"/>
  <c r="J76" i="8"/>
  <c r="J194" i="8"/>
  <c r="J243" i="8"/>
  <c r="J379" i="8"/>
  <c r="J154" i="8"/>
  <c r="J88" i="8"/>
  <c r="J113" i="8"/>
  <c r="J130" i="8"/>
  <c r="J422" i="8"/>
  <c r="J441" i="8"/>
  <c r="J52" i="8"/>
  <c r="J38" i="8"/>
  <c r="J46" i="8"/>
  <c r="J274" i="8"/>
  <c r="J395" i="8"/>
  <c r="J451" i="8"/>
  <c r="J63" i="8"/>
  <c r="J149" i="8"/>
  <c r="J157" i="8"/>
  <c r="J184" i="8"/>
  <c r="J229" i="8"/>
  <c r="J330" i="8"/>
  <c r="J23" i="8"/>
  <c r="J397" i="8"/>
  <c r="J116" i="8"/>
  <c r="J49" i="8"/>
  <c r="J214" i="8"/>
  <c r="J277" i="8"/>
  <c r="J342" i="8"/>
  <c r="J82" i="8"/>
  <c r="J133" i="8"/>
  <c r="J286" i="8"/>
  <c r="J66" i="8"/>
  <c r="J152" i="8"/>
  <c r="J187" i="8"/>
  <c r="J205" i="8"/>
  <c r="J58" i="8"/>
  <c r="J92" i="8"/>
  <c r="J100" i="8"/>
  <c r="J109" i="8"/>
  <c r="J126" i="8"/>
  <c r="J287" i="8"/>
  <c r="J177" i="8"/>
  <c r="J57" i="8"/>
  <c r="J125" i="8"/>
  <c r="J142" i="8"/>
  <c r="J160" i="8"/>
  <c r="J42" i="8"/>
  <c r="J170" i="8"/>
  <c r="J197" i="8"/>
  <c r="J334" i="8"/>
  <c r="J51" i="8"/>
  <c r="J85" i="8"/>
  <c r="J400" i="8"/>
  <c r="J119" i="8"/>
  <c r="J383" i="8"/>
  <c r="J60" i="8"/>
  <c r="J94" i="8"/>
  <c r="J235" i="8"/>
  <c r="J262" i="8"/>
  <c r="J199" i="8"/>
  <c r="J227" i="8"/>
  <c r="J254" i="8"/>
  <c r="J309" i="8"/>
  <c r="J375" i="8"/>
  <c r="J401" i="8"/>
  <c r="J78" i="8"/>
  <c r="J290" i="8"/>
  <c r="J421" i="8"/>
  <c r="J440" i="8"/>
  <c r="J35" i="8"/>
  <c r="J19" i="8"/>
  <c r="J44" i="8"/>
  <c r="J95" i="8"/>
  <c r="J138" i="8"/>
  <c r="J164" i="8"/>
  <c r="J112" i="8"/>
  <c r="J129" i="8"/>
  <c r="J155" i="8"/>
  <c r="J183" i="8"/>
  <c r="J228" i="8"/>
  <c r="O11" i="8"/>
  <c r="O12" i="8" s="1"/>
  <c r="S5" i="8"/>
  <c r="R25" i="8"/>
  <c r="R19" i="8"/>
  <c r="G104" i="8"/>
  <c r="G34" i="8"/>
  <c r="G236" i="8"/>
  <c r="G416" i="8"/>
  <c r="G194" i="8"/>
  <c r="G175" i="8"/>
  <c r="G445" i="8"/>
  <c r="G98" i="8"/>
  <c r="G122" i="8"/>
  <c r="G180" i="8"/>
  <c r="G348" i="8"/>
  <c r="G60" i="8"/>
  <c r="G76" i="8"/>
  <c r="G265" i="8"/>
  <c r="G205" i="8"/>
  <c r="G181" i="8"/>
  <c r="G266" i="8"/>
  <c r="G30" i="8"/>
  <c r="G116" i="8"/>
  <c r="G94" i="8"/>
  <c r="G55" i="8"/>
  <c r="G110" i="8"/>
  <c r="G167" i="8"/>
  <c r="G206" i="8"/>
  <c r="G174" i="8"/>
  <c r="G232" i="8"/>
  <c r="G357" i="8"/>
  <c r="G46" i="8"/>
  <c r="G72" i="8"/>
  <c r="G225" i="8"/>
  <c r="G295" i="8"/>
  <c r="G330" i="8"/>
  <c r="G152" i="8"/>
  <c r="G388" i="8"/>
  <c r="W28" i="8"/>
  <c r="W29" i="8" s="1"/>
  <c r="W30" i="8"/>
  <c r="G57" i="8"/>
  <c r="G158" i="8"/>
  <c r="G221" i="8"/>
  <c r="G254" i="8"/>
  <c r="G426" i="8"/>
  <c r="B13" i="8"/>
  <c r="G136" i="8"/>
  <c r="G85" i="8"/>
  <c r="G97" i="8"/>
  <c r="G107" i="8"/>
  <c r="G347" i="8"/>
  <c r="G42" i="8"/>
  <c r="G69" i="8"/>
  <c r="G170" i="8"/>
  <c r="G184" i="8"/>
  <c r="G450" i="8"/>
  <c r="G257" i="8"/>
  <c r="G452" i="8"/>
  <c r="G432" i="8"/>
  <c r="G412" i="8"/>
  <c r="G392" i="8"/>
  <c r="G372" i="8"/>
  <c r="G352" i="8"/>
  <c r="G332" i="8"/>
  <c r="G312" i="8"/>
  <c r="G292" i="8"/>
  <c r="G272" i="8"/>
  <c r="G252" i="8"/>
  <c r="G463" i="8"/>
  <c r="G443" i="8"/>
  <c r="G423" i="8"/>
  <c r="G403" i="8"/>
  <c r="G383" i="8"/>
  <c r="G363" i="8"/>
  <c r="G343" i="8"/>
  <c r="G323" i="8"/>
  <c r="G303" i="8"/>
  <c r="G283" i="8"/>
  <c r="G263" i="8"/>
  <c r="G243" i="8"/>
  <c r="G451" i="8"/>
  <c r="G431" i="8"/>
  <c r="G411" i="8"/>
  <c r="G391" i="8"/>
  <c r="G371" i="8"/>
  <c r="G351" i="8"/>
  <c r="G331" i="8"/>
  <c r="G311" i="8"/>
  <c r="G291" i="8"/>
  <c r="G271" i="8"/>
  <c r="G251" i="8"/>
  <c r="G231" i="8"/>
  <c r="G444" i="8"/>
  <c r="G414" i="8"/>
  <c r="G409" i="8"/>
  <c r="G379" i="8"/>
  <c r="G346" i="8"/>
  <c r="K346" i="8" s="1"/>
  <c r="M346" i="8" s="1"/>
  <c r="G336" i="8"/>
  <c r="G321" i="8"/>
  <c r="G253" i="8"/>
  <c r="G248" i="8"/>
  <c r="G209" i="8"/>
  <c r="G466" i="8"/>
  <c r="G456" i="8"/>
  <c r="G441" i="8"/>
  <c r="G373" i="8"/>
  <c r="G368" i="8"/>
  <c r="G358" i="8"/>
  <c r="G453" i="8"/>
  <c r="G434" i="8"/>
  <c r="G415" i="8"/>
  <c r="G355" i="8"/>
  <c r="G302" i="8"/>
  <c r="G297" i="8"/>
  <c r="G289" i="8"/>
  <c r="G250" i="8"/>
  <c r="G235" i="8"/>
  <c r="K235" i="8" s="1"/>
  <c r="M235" i="8" s="1"/>
  <c r="G214" i="8"/>
  <c r="G207" i="8"/>
  <c r="G200" i="8"/>
  <c r="G455" i="8"/>
  <c r="G435" i="8"/>
  <c r="G401" i="8"/>
  <c r="G376" i="8"/>
  <c r="G255" i="8"/>
  <c r="G244" i="8"/>
  <c r="G239" i="8"/>
  <c r="G234" i="8"/>
  <c r="G229" i="8"/>
  <c r="G224" i="8"/>
  <c r="G217" i="8"/>
  <c r="G195" i="8"/>
  <c r="G188" i="8"/>
  <c r="G168" i="8"/>
  <c r="G148" i="8"/>
  <c r="G128" i="8"/>
  <c r="G108" i="8"/>
  <c r="G88" i="8"/>
  <c r="G68" i="8"/>
  <c r="G48" i="8"/>
  <c r="G398" i="8"/>
  <c r="G395" i="8"/>
  <c r="G387" i="8"/>
  <c r="G367" i="8"/>
  <c r="G359" i="8"/>
  <c r="G469" i="8"/>
  <c r="G449" i="8"/>
  <c r="G446" i="8"/>
  <c r="G421" i="8"/>
  <c r="G384" i="8"/>
  <c r="G440" i="8"/>
  <c r="G424" i="8"/>
  <c r="G324" i="8"/>
  <c r="G299" i="8"/>
  <c r="G287" i="8"/>
  <c r="G284" i="8"/>
  <c r="G242" i="8"/>
  <c r="G211" i="8"/>
  <c r="G196" i="8"/>
  <c r="G133" i="8"/>
  <c r="G126" i="8"/>
  <c r="G119" i="8"/>
  <c r="G96" i="8"/>
  <c r="G89" i="8"/>
  <c r="G82" i="8"/>
  <c r="G52" i="8"/>
  <c r="G45" i="8"/>
  <c r="G25" i="8"/>
  <c r="G23" i="8"/>
  <c r="G21" i="8"/>
  <c r="G341" i="8"/>
  <c r="G465" i="8"/>
  <c r="G462" i="8"/>
  <c r="G459" i="8"/>
  <c r="G427" i="8"/>
  <c r="G404" i="8"/>
  <c r="G364" i="8"/>
  <c r="G338" i="8"/>
  <c r="G335" i="8"/>
  <c r="G307" i="8"/>
  <c r="G304" i="8"/>
  <c r="G267" i="8"/>
  <c r="G264" i="8"/>
  <c r="G256" i="8"/>
  <c r="G172" i="8"/>
  <c r="G454" i="8"/>
  <c r="G447" i="8"/>
  <c r="G429" i="8"/>
  <c r="G422" i="8"/>
  <c r="G365" i="8"/>
  <c r="G166" i="8"/>
  <c r="G142" i="8"/>
  <c r="G125" i="8"/>
  <c r="G113" i="8"/>
  <c r="G79" i="8"/>
  <c r="G67" i="8"/>
  <c r="G43" i="8"/>
  <c r="G36" i="8"/>
  <c r="G29" i="8"/>
  <c r="G436" i="8"/>
  <c r="G425" i="8"/>
  <c r="G407" i="8"/>
  <c r="G273" i="8"/>
  <c r="G215" i="8"/>
  <c r="G193" i="8"/>
  <c r="G161" i="8"/>
  <c r="G154" i="8"/>
  <c r="G120" i="8"/>
  <c r="G31" i="8"/>
  <c r="G461" i="8"/>
  <c r="G393" i="8"/>
  <c r="G386" i="8"/>
  <c r="G375" i="8"/>
  <c r="G325" i="8"/>
  <c r="G322" i="8"/>
  <c r="G316" i="8"/>
  <c r="G313" i="8"/>
  <c r="G285" i="8"/>
  <c r="G276" i="8"/>
  <c r="G270" i="8"/>
  <c r="K270" i="8" s="1"/>
  <c r="M270" i="8" s="1"/>
  <c r="G261" i="8"/>
  <c r="G228" i="8"/>
  <c r="G178" i="8"/>
  <c r="G149" i="8"/>
  <c r="G137" i="8"/>
  <c r="G91" i="8"/>
  <c r="G74" i="8"/>
  <c r="G62" i="8"/>
  <c r="G38" i="8"/>
  <c r="G468" i="8"/>
  <c r="G418" i="8"/>
  <c r="G361" i="8"/>
  <c r="G344" i="8"/>
  <c r="G282" i="8"/>
  <c r="G258" i="8"/>
  <c r="G220" i="8"/>
  <c r="G212" i="8"/>
  <c r="G201" i="8"/>
  <c r="G190" i="8"/>
  <c r="G173" i="8"/>
  <c r="G144" i="8"/>
  <c r="G132" i="8"/>
  <c r="G103" i="8"/>
  <c r="G457" i="8"/>
  <c r="G406" i="8"/>
  <c r="G396" i="8"/>
  <c r="G389" i="8"/>
  <c r="G382" i="8"/>
  <c r="G328" i="8"/>
  <c r="G310" i="8"/>
  <c r="G294" i="8"/>
  <c r="G279" i="8"/>
  <c r="G464" i="8"/>
  <c r="G430" i="8"/>
  <c r="G301" i="8"/>
  <c r="G249" i="8"/>
  <c r="G241" i="8"/>
  <c r="G160" i="8"/>
  <c r="G146" i="8"/>
  <c r="G135" i="8"/>
  <c r="G129" i="8"/>
  <c r="G84" i="8"/>
  <c r="G81" i="8"/>
  <c r="G65" i="8"/>
  <c r="G20" i="8"/>
  <c r="G274" i="8"/>
  <c r="G370" i="8"/>
  <c r="G354" i="8"/>
  <c r="G339" i="8"/>
  <c r="G442" i="8"/>
  <c r="G438" i="8"/>
  <c r="G399" i="8"/>
  <c r="G374" i="8"/>
  <c r="G319" i="8"/>
  <c r="G315" i="8"/>
  <c r="K315" i="8" s="1"/>
  <c r="M315" i="8" s="1"/>
  <c r="G230" i="8"/>
  <c r="G185" i="8"/>
  <c r="K185" i="8" s="1"/>
  <c r="M185" i="8" s="1"/>
  <c r="G171" i="8"/>
  <c r="G151" i="8"/>
  <c r="G117" i="8"/>
  <c r="G70" i="8"/>
  <c r="G32" i="8"/>
  <c r="G22" i="8"/>
  <c r="G420" i="8"/>
  <c r="G362" i="8"/>
  <c r="G334" i="8"/>
  <c r="G300" i="8"/>
  <c r="G296" i="8"/>
  <c r="G288" i="8"/>
  <c r="G237" i="8"/>
  <c r="G182" i="8"/>
  <c r="G140" i="8"/>
  <c r="G114" i="8"/>
  <c r="G86" i="8"/>
  <c r="G78" i="8"/>
  <c r="K78" i="8" s="1"/>
  <c r="M78" i="8" s="1"/>
  <c r="G59" i="8"/>
  <c r="G51" i="8"/>
  <c r="K51" i="8" s="1"/>
  <c r="M51" i="8" s="1"/>
  <c r="G410" i="8"/>
  <c r="G281" i="8"/>
  <c r="G216" i="8"/>
  <c r="G197" i="8"/>
  <c r="G183" i="8"/>
  <c r="G163" i="8"/>
  <c r="G157" i="8"/>
  <c r="G109" i="8"/>
  <c r="G106" i="8"/>
  <c r="G27" i="8"/>
  <c r="G19" i="8"/>
  <c r="G41" i="8"/>
  <c r="G35" i="8"/>
  <c r="G385" i="8"/>
  <c r="B16" i="8"/>
  <c r="G306" i="8"/>
  <c r="G280" i="8"/>
  <c r="G189" i="8"/>
  <c r="K189" i="8" s="1"/>
  <c r="M189" i="8" s="1"/>
  <c r="G153" i="8"/>
  <c r="G147" i="8"/>
  <c r="G134" i="8"/>
  <c r="G118" i="8"/>
  <c r="G83" i="8"/>
  <c r="G80" i="8"/>
  <c r="G71" i="8"/>
  <c r="G40" i="8"/>
  <c r="G26" i="8"/>
  <c r="G353" i="8"/>
  <c r="G340" i="8"/>
  <c r="G327" i="8"/>
  <c r="G275" i="8"/>
  <c r="G259" i="8"/>
  <c r="G222" i="8"/>
  <c r="G124" i="8"/>
  <c r="G467" i="8"/>
  <c r="G413" i="8"/>
  <c r="G318" i="8"/>
  <c r="G314" i="8"/>
  <c r="K314" i="8" s="1"/>
  <c r="M314" i="8" s="1"/>
  <c r="G127" i="8"/>
  <c r="G439" i="8"/>
  <c r="G350" i="8"/>
  <c r="G333" i="8"/>
  <c r="G227" i="8"/>
  <c r="G179" i="8"/>
  <c r="G141" i="8"/>
  <c r="G138" i="8"/>
  <c r="G53" i="8"/>
  <c r="G400" i="8"/>
  <c r="G345" i="8"/>
  <c r="G337" i="8"/>
  <c r="G320" i="8"/>
  <c r="G260" i="8"/>
  <c r="G247" i="8"/>
  <c r="G208" i="8"/>
  <c r="G112" i="8"/>
  <c r="G47" i="8"/>
  <c r="G44" i="8"/>
  <c r="G169" i="8"/>
  <c r="K169" i="8" s="1"/>
  <c r="M169" i="8" s="1"/>
  <c r="G203" i="8"/>
  <c r="G448" i="8"/>
  <c r="G428" i="8"/>
  <c r="G381" i="8"/>
  <c r="G223" i="8"/>
  <c r="G204" i="8"/>
  <c r="G186" i="8"/>
  <c r="G176" i="8"/>
  <c r="G115" i="8"/>
  <c r="G105" i="8"/>
  <c r="G102" i="8"/>
  <c r="G93" i="8"/>
  <c r="G90" i="8"/>
  <c r="G87" i="8"/>
  <c r="G50" i="8"/>
  <c r="G24" i="8"/>
  <c r="G219" i="8"/>
  <c r="G162" i="8"/>
  <c r="G233" i="8"/>
  <c r="G111" i="8"/>
  <c r="K111" i="8" s="1"/>
  <c r="M111" i="8" s="1"/>
  <c r="G458" i="8"/>
  <c r="G433" i="8"/>
  <c r="K433" i="8" s="1"/>
  <c r="M433" i="8" s="1"/>
  <c r="G377" i="8"/>
  <c r="G349" i="8"/>
  <c r="G298" i="8"/>
  <c r="G121" i="8"/>
  <c r="G99" i="8"/>
  <c r="G56" i="8"/>
  <c r="G419" i="8"/>
  <c r="G394" i="8"/>
  <c r="G390" i="8"/>
  <c r="G293" i="8"/>
  <c r="G268" i="8"/>
  <c r="G238" i="8"/>
  <c r="G156" i="8"/>
  <c r="G150" i="8"/>
  <c r="G131" i="8"/>
  <c r="G37" i="8"/>
  <c r="G226" i="8"/>
  <c r="G165" i="8"/>
  <c r="K165" i="8" s="1"/>
  <c r="M165" i="8" s="1"/>
  <c r="G77" i="8"/>
  <c r="G159" i="8"/>
  <c r="K159" i="8" s="1"/>
  <c r="M159" i="8" s="1"/>
  <c r="G405" i="8"/>
  <c r="G317" i="8"/>
  <c r="G199" i="8"/>
  <c r="G187" i="8"/>
  <c r="G92" i="8"/>
  <c r="G305" i="8"/>
  <c r="G213" i="8"/>
  <c r="G155" i="8"/>
  <c r="G75" i="8"/>
  <c r="G218" i="8"/>
  <c r="G366" i="8"/>
  <c r="G326" i="8"/>
  <c r="G246" i="8"/>
  <c r="G164" i="8"/>
  <c r="G58" i="8"/>
  <c r="G54" i="8"/>
  <c r="G240" i="8"/>
  <c r="G49" i="8"/>
  <c r="K49" i="8" s="1"/>
  <c r="M49" i="8" s="1"/>
  <c r="G61" i="8"/>
  <c r="G417" i="8"/>
  <c r="K417" i="8" s="1"/>
  <c r="M417" i="8" s="1"/>
  <c r="G380" i="8"/>
  <c r="G198" i="8"/>
  <c r="G192" i="8"/>
  <c r="G123" i="8"/>
  <c r="G356" i="8"/>
  <c r="G286" i="8"/>
  <c r="G269" i="8"/>
  <c r="G245" i="8"/>
  <c r="G145" i="8"/>
  <c r="G100" i="8"/>
  <c r="G66" i="8"/>
  <c r="G402" i="8"/>
  <c r="G139" i="8"/>
  <c r="G95" i="8"/>
  <c r="G39" i="8"/>
  <c r="G309" i="8"/>
  <c r="E4" i="8"/>
  <c r="G408" i="8"/>
  <c r="K408" i="8" s="1"/>
  <c r="M408" i="8" s="1"/>
  <c r="G378" i="8"/>
  <c r="G73" i="8"/>
  <c r="G130" i="8"/>
  <c r="G290" i="8"/>
  <c r="G101" i="8"/>
  <c r="G360" i="8"/>
  <c r="G63" i="8"/>
  <c r="G177" i="8"/>
  <c r="G397" i="8"/>
  <c r="G202" i="8"/>
  <c r="G262" i="8"/>
  <c r="G277" i="8"/>
  <c r="G369" i="8"/>
  <c r="G33" i="8"/>
  <c r="G143" i="8"/>
  <c r="G191" i="8"/>
  <c r="G210" i="8"/>
  <c r="G278" i="8"/>
  <c r="G308" i="8"/>
  <c r="G437" i="8"/>
  <c r="G460" i="8"/>
  <c r="G28" i="8"/>
  <c r="G64" i="8"/>
  <c r="G329" i="8"/>
  <c r="G342" i="8"/>
  <c r="J465" i="8"/>
  <c r="J445" i="8"/>
  <c r="J425" i="8"/>
  <c r="J405" i="8"/>
  <c r="J385" i="8"/>
  <c r="J365" i="8"/>
  <c r="J345" i="8"/>
  <c r="J325" i="8"/>
  <c r="J305" i="8"/>
  <c r="J285" i="8"/>
  <c r="J265" i="8"/>
  <c r="J456" i="8"/>
  <c r="J436" i="8"/>
  <c r="J416" i="8"/>
  <c r="J396" i="8"/>
  <c r="J376" i="8"/>
  <c r="J356" i="8"/>
  <c r="J336" i="8"/>
  <c r="J316" i="8"/>
  <c r="J296" i="8"/>
  <c r="J276" i="8"/>
  <c r="J256" i="8"/>
  <c r="J464" i="8"/>
  <c r="J444" i="8"/>
  <c r="J424" i="8"/>
  <c r="J404" i="8"/>
  <c r="J384" i="8"/>
  <c r="J364" i="8"/>
  <c r="J344" i="8"/>
  <c r="J324" i="8"/>
  <c r="J304" i="8"/>
  <c r="J284" i="8"/>
  <c r="J264" i="8"/>
  <c r="J244" i="8"/>
  <c r="J469" i="8"/>
  <c r="J454" i="8"/>
  <c r="J439" i="8"/>
  <c r="J406" i="8"/>
  <c r="J381" i="8"/>
  <c r="J371" i="8"/>
  <c r="J323" i="8"/>
  <c r="J308" i="8"/>
  <c r="J298" i="8"/>
  <c r="J293" i="8"/>
  <c r="J222" i="8"/>
  <c r="J202" i="8"/>
  <c r="J443" i="8"/>
  <c r="J428" i="8"/>
  <c r="J418" i="8"/>
  <c r="J413" i="8"/>
  <c r="J355" i="8"/>
  <c r="J340" i="8"/>
  <c r="J431" i="8"/>
  <c r="J412" i="8"/>
  <c r="J382" i="8"/>
  <c r="J374" i="8"/>
  <c r="J360" i="8"/>
  <c r="J320" i="8"/>
  <c r="J294" i="8"/>
  <c r="J273" i="8"/>
  <c r="J260" i="8"/>
  <c r="J237" i="8"/>
  <c r="J216" i="8"/>
  <c r="J209" i="8"/>
  <c r="J463" i="8"/>
  <c r="J449" i="8"/>
  <c r="J432" i="8"/>
  <c r="J353" i="8"/>
  <c r="J317" i="8"/>
  <c r="J279" i="8"/>
  <c r="J268" i="8"/>
  <c r="J252" i="8"/>
  <c r="J231" i="8"/>
  <c r="J219" i="8"/>
  <c r="J181" i="8"/>
  <c r="J161" i="8"/>
  <c r="J141" i="8"/>
  <c r="J121" i="8"/>
  <c r="J101" i="8"/>
  <c r="J81" i="8"/>
  <c r="J61" i="8"/>
  <c r="J41" i="8"/>
  <c r="J30" i="8"/>
  <c r="J26" i="8"/>
  <c r="J429" i="8"/>
  <c r="J426" i="8"/>
  <c r="J415" i="8"/>
  <c r="J409" i="8"/>
  <c r="J403" i="8"/>
  <c r="J446" i="8"/>
  <c r="J367" i="8"/>
  <c r="J335" i="8"/>
  <c r="J321" i="8"/>
  <c r="J310" i="8"/>
  <c r="J307" i="8"/>
  <c r="J239" i="8"/>
  <c r="J203" i="8"/>
  <c r="J193" i="8"/>
  <c r="J158" i="8"/>
  <c r="J135" i="8"/>
  <c r="J128" i="8"/>
  <c r="J91" i="8"/>
  <c r="J84" i="8"/>
  <c r="J54" i="8"/>
  <c r="J47" i="8"/>
  <c r="J40" i="8"/>
  <c r="J414" i="8"/>
  <c r="J361" i="8"/>
  <c r="J358" i="8"/>
  <c r="J349" i="8"/>
  <c r="J332" i="8"/>
  <c r="J468" i="8"/>
  <c r="J433" i="8"/>
  <c r="J430" i="8"/>
  <c r="J407" i="8"/>
  <c r="J373" i="8"/>
  <c r="J370" i="8"/>
  <c r="J352" i="8"/>
  <c r="J346" i="8"/>
  <c r="J315" i="8"/>
  <c r="J301" i="8"/>
  <c r="J295" i="8"/>
  <c r="J281" i="8"/>
  <c r="J278" i="8"/>
  <c r="J275" i="8"/>
  <c r="J253" i="8"/>
  <c r="J250" i="8"/>
  <c r="J247" i="8"/>
  <c r="J236" i="8"/>
  <c r="J223" i="8"/>
  <c r="J218" i="8"/>
  <c r="J174" i="8"/>
  <c r="J461" i="8"/>
  <c r="J393" i="8"/>
  <c r="J386" i="8"/>
  <c r="J368" i="8"/>
  <c r="J341" i="8"/>
  <c r="J338" i="8"/>
  <c r="J313" i="8"/>
  <c r="J282" i="8"/>
  <c r="J267" i="8"/>
  <c r="J258" i="8"/>
  <c r="J220" i="8"/>
  <c r="J212" i="8"/>
  <c r="J201" i="8"/>
  <c r="J173" i="8"/>
  <c r="J144" i="8"/>
  <c r="J132" i="8"/>
  <c r="J103" i="8"/>
  <c r="J86" i="8"/>
  <c r="J55" i="8"/>
  <c r="J20" i="8"/>
  <c r="J457" i="8"/>
  <c r="J389" i="8"/>
  <c r="J351" i="8"/>
  <c r="J190" i="8"/>
  <c r="J185" i="8"/>
  <c r="J180" i="8"/>
  <c r="J168" i="8"/>
  <c r="J163" i="8"/>
  <c r="J156" i="8"/>
  <c r="J127" i="8"/>
  <c r="J115" i="8"/>
  <c r="J69" i="8"/>
  <c r="J50" i="8"/>
  <c r="J45" i="8"/>
  <c r="J22" i="8"/>
  <c r="J450" i="8"/>
  <c r="J378" i="8"/>
  <c r="J347" i="8"/>
  <c r="J328" i="8"/>
  <c r="J319" i="8"/>
  <c r="J225" i="8"/>
  <c r="J206" i="8"/>
  <c r="J151" i="8"/>
  <c r="J139" i="8"/>
  <c r="J122" i="8"/>
  <c r="J98" i="8"/>
  <c r="J33" i="8"/>
  <c r="J354" i="8"/>
  <c r="J331" i="8"/>
  <c r="J297" i="8"/>
  <c r="J291" i="8"/>
  <c r="J288" i="8"/>
  <c r="J245" i="8"/>
  <c r="J242" i="8"/>
  <c r="J217" i="8"/>
  <c r="J198" i="8"/>
  <c r="J195" i="8"/>
  <c r="J110" i="8"/>
  <c r="J105" i="8"/>
  <c r="J460" i="8"/>
  <c r="J410" i="8"/>
  <c r="J357" i="8"/>
  <c r="J303" i="8"/>
  <c r="J300" i="8"/>
  <c r="J248" i="8"/>
  <c r="J233" i="8"/>
  <c r="J455" i="8"/>
  <c r="J442" i="8"/>
  <c r="J438" i="8"/>
  <c r="J408" i="8"/>
  <c r="J399" i="8"/>
  <c r="J234" i="8"/>
  <c r="J230" i="8"/>
  <c r="J171" i="8"/>
  <c r="J165" i="8"/>
  <c r="J120" i="8"/>
  <c r="J117" i="8"/>
  <c r="J32" i="8"/>
  <c r="J25" i="8"/>
  <c r="J182" i="8"/>
  <c r="J434" i="8"/>
  <c r="J420" i="8"/>
  <c r="J362" i="8"/>
  <c r="J394" i="8"/>
  <c r="J266" i="8"/>
  <c r="J259" i="8"/>
  <c r="J207" i="8"/>
  <c r="J188" i="8"/>
  <c r="J179" i="8"/>
  <c r="J83" i="8"/>
  <c r="J64" i="8"/>
  <c r="J37" i="8"/>
  <c r="J27" i="8"/>
  <c r="J459" i="8"/>
  <c r="J402" i="8"/>
  <c r="J390" i="8"/>
  <c r="J322" i="8"/>
  <c r="J292" i="8"/>
  <c r="J240" i="8"/>
  <c r="J210" i="8"/>
  <c r="J191" i="8"/>
  <c r="J148" i="8"/>
  <c r="J131" i="8"/>
  <c r="J111" i="8"/>
  <c r="J75" i="8"/>
  <c r="J56" i="8"/>
  <c r="J48" i="8"/>
  <c r="J453" i="8"/>
  <c r="J448" i="8"/>
  <c r="J363" i="8"/>
  <c r="J272" i="8"/>
  <c r="J208" i="8"/>
  <c r="J186" i="8"/>
  <c r="J176" i="8"/>
  <c r="J102" i="8"/>
  <c r="J93" i="8"/>
  <c r="J87" i="8"/>
  <c r="J24" i="8"/>
  <c r="J99" i="8"/>
  <c r="J90" i="8"/>
  <c r="J77" i="8"/>
  <c r="J318" i="8"/>
  <c r="J314" i="8"/>
  <c r="J246" i="8"/>
  <c r="J211" i="8"/>
  <c r="J175" i="8"/>
  <c r="J143" i="8"/>
  <c r="J140" i="8"/>
  <c r="J114" i="8"/>
  <c r="J34" i="8"/>
  <c r="J31" i="8"/>
  <c r="J437" i="8"/>
  <c r="J427" i="8"/>
  <c r="J398" i="8"/>
  <c r="J380" i="8"/>
  <c r="J366" i="8"/>
  <c r="J192" i="8"/>
  <c r="J348" i="8"/>
  <c r="J343" i="8"/>
  <c r="J458" i="8"/>
  <c r="J377" i="8"/>
  <c r="J359" i="8"/>
  <c r="J204" i="8"/>
  <c r="J166" i="8"/>
  <c r="J59" i="8"/>
  <c r="J423" i="8"/>
  <c r="J311" i="8"/>
  <c r="J289" i="8"/>
  <c r="J251" i="8"/>
  <c r="J238" i="8"/>
  <c r="J169" i="8"/>
  <c r="J96" i="8"/>
  <c r="J62" i="8"/>
  <c r="J53" i="8"/>
  <c r="J196" i="8"/>
  <c r="J283" i="8"/>
  <c r="J419" i="8"/>
  <c r="J372" i="8"/>
  <c r="J306" i="8"/>
  <c r="J302" i="8"/>
  <c r="J280" i="8"/>
  <c r="J200" i="8"/>
  <c r="J189" i="8"/>
  <c r="J153" i="8"/>
  <c r="J150" i="8"/>
  <c r="J147" i="8"/>
  <c r="J118" i="8"/>
  <c r="J80" i="8"/>
  <c r="J74" i="8"/>
  <c r="J71" i="8"/>
  <c r="J68" i="8"/>
  <c r="J65" i="8"/>
  <c r="J29" i="8"/>
  <c r="J21" i="8"/>
  <c r="J447" i="8"/>
  <c r="J271" i="8"/>
  <c r="J241" i="8"/>
  <c r="J146" i="8"/>
  <c r="J452" i="8"/>
  <c r="J327" i="8"/>
  <c r="J255" i="8"/>
  <c r="J226" i="8"/>
  <c r="J172" i="8"/>
  <c r="J134" i="8"/>
  <c r="J124" i="8"/>
  <c r="J108" i="8"/>
  <c r="J215" i="8"/>
  <c r="J462" i="8"/>
  <c r="J467" i="8"/>
  <c r="J263" i="8"/>
  <c r="J162" i="8"/>
  <c r="J159" i="8"/>
  <c r="J137" i="8"/>
  <c r="J178" i="8"/>
  <c r="J43" i="8"/>
  <c r="J73" i="8"/>
  <c r="J107" i="8"/>
  <c r="J232" i="8"/>
  <c r="J337" i="8"/>
  <c r="J28" i="8"/>
  <c r="J36" i="8"/>
  <c r="J70" i="8"/>
  <c r="J104" i="8"/>
  <c r="J136" i="8"/>
  <c r="J167" i="8"/>
  <c r="J333" i="8"/>
  <c r="J350" i="8"/>
  <c r="J435" i="8"/>
  <c r="J79" i="8"/>
  <c r="J123" i="8"/>
  <c r="J145" i="8"/>
  <c r="J224" i="8"/>
  <c r="J269" i="8"/>
  <c r="J299" i="8"/>
  <c r="J339" i="8"/>
  <c r="J387" i="8"/>
  <c r="J392" i="8"/>
  <c r="J213" i="8"/>
  <c r="J411" i="8"/>
  <c r="J417" i="8"/>
  <c r="R24" i="8"/>
  <c r="S9" i="8"/>
  <c r="K12" i="7"/>
  <c r="R24" i="7"/>
  <c r="U5" i="7"/>
  <c r="R25" i="7"/>
  <c r="V5" i="7"/>
  <c r="V9" i="7"/>
  <c r="K4" i="7"/>
  <c r="G263" i="9" l="1"/>
  <c r="G431" i="9"/>
  <c r="G155" i="9"/>
  <c r="G139" i="9"/>
  <c r="K139" i="9" s="1"/>
  <c r="M139" i="9" s="1"/>
  <c r="G86" i="9"/>
  <c r="G71" i="9"/>
  <c r="K71" i="9" s="1"/>
  <c r="M71" i="9" s="1"/>
  <c r="G88" i="9"/>
  <c r="G282" i="9"/>
  <c r="K282" i="9" s="1"/>
  <c r="M282" i="9" s="1"/>
  <c r="G423" i="9"/>
  <c r="G201" i="9"/>
  <c r="G264" i="9"/>
  <c r="G267" i="9"/>
  <c r="K267" i="9" s="1"/>
  <c r="M267" i="9" s="1"/>
  <c r="G391" i="9"/>
  <c r="G191" i="9"/>
  <c r="G227" i="9"/>
  <c r="K227" i="9" s="1"/>
  <c r="M227" i="9" s="1"/>
  <c r="G91" i="9"/>
  <c r="K91" i="9" s="1"/>
  <c r="M91" i="9" s="1"/>
  <c r="G96" i="9"/>
  <c r="K96" i="9" s="1"/>
  <c r="M96" i="9" s="1"/>
  <c r="G280" i="9"/>
  <c r="G296" i="9"/>
  <c r="G187" i="9"/>
  <c r="G306" i="9"/>
  <c r="G179" i="9"/>
  <c r="G368" i="9"/>
  <c r="G164" i="9"/>
  <c r="G348" i="9"/>
  <c r="K348" i="9" s="1"/>
  <c r="M348" i="9" s="1"/>
  <c r="G291" i="9"/>
  <c r="K291" i="9" s="1"/>
  <c r="M291" i="9" s="1"/>
  <c r="G362" i="9"/>
  <c r="K362" i="9" s="1"/>
  <c r="M362" i="9" s="1"/>
  <c r="G409" i="9"/>
  <c r="K409" i="9" s="1"/>
  <c r="M409" i="9" s="1"/>
  <c r="G281" i="9"/>
  <c r="E4" i="9"/>
  <c r="K74" i="9" s="1"/>
  <c r="M74" i="9" s="1"/>
  <c r="G297" i="9"/>
  <c r="G38" i="9"/>
  <c r="K38" i="9" s="1"/>
  <c r="M38" i="9" s="1"/>
  <c r="G322" i="9"/>
  <c r="K322" i="9" s="1"/>
  <c r="M322" i="9" s="1"/>
  <c r="G236" i="9"/>
  <c r="K236" i="9" s="1"/>
  <c r="M236" i="9" s="1"/>
  <c r="G230" i="9"/>
  <c r="K230" i="9" s="1"/>
  <c r="M230" i="9" s="1"/>
  <c r="G149" i="9"/>
  <c r="K149" i="9" s="1"/>
  <c r="M149" i="9" s="1"/>
  <c r="G357" i="9"/>
  <c r="K467" i="8"/>
  <c r="M467" i="8" s="1"/>
  <c r="K76" i="8"/>
  <c r="M76" i="8" s="1"/>
  <c r="G37" i="9"/>
  <c r="G207" i="9"/>
  <c r="G234" i="9"/>
  <c r="G174" i="9"/>
  <c r="G416" i="9"/>
  <c r="G60" i="9"/>
  <c r="K60" i="9" s="1"/>
  <c r="M60" i="9" s="1"/>
  <c r="G25" i="9"/>
  <c r="K25" i="9" s="1"/>
  <c r="M25" i="9" s="1"/>
  <c r="G364" i="9"/>
  <c r="K364" i="9" s="1"/>
  <c r="M364" i="9" s="1"/>
  <c r="G315" i="9"/>
  <c r="G414" i="9"/>
  <c r="G243" i="9"/>
  <c r="K243" i="9" s="1"/>
  <c r="M243" i="9" s="1"/>
  <c r="G156" i="9"/>
  <c r="G49" i="9"/>
  <c r="K49" i="9" s="1"/>
  <c r="M49" i="9" s="1"/>
  <c r="G326" i="9"/>
  <c r="K326" i="9" s="1"/>
  <c r="M326" i="9" s="1"/>
  <c r="G370" i="9"/>
  <c r="K370" i="9" s="1"/>
  <c r="M370" i="9" s="1"/>
  <c r="G305" i="9"/>
  <c r="K305" i="9" s="1"/>
  <c r="M305" i="9" s="1"/>
  <c r="G379" i="9"/>
  <c r="G300" i="9"/>
  <c r="G437" i="9"/>
  <c r="K437" i="9" s="1"/>
  <c r="M437" i="9" s="1"/>
  <c r="G429" i="9"/>
  <c r="G344" i="9"/>
  <c r="G272" i="9"/>
  <c r="G387" i="9"/>
  <c r="G238" i="9"/>
  <c r="G209" i="9"/>
  <c r="G94" i="9"/>
  <c r="K94" i="9" s="1"/>
  <c r="M94" i="9" s="1"/>
  <c r="G373" i="9"/>
  <c r="K373" i="9" s="1"/>
  <c r="M373" i="9" s="1"/>
  <c r="G355" i="9"/>
  <c r="G442" i="9"/>
  <c r="K442" i="9" s="1"/>
  <c r="M442" i="9" s="1"/>
  <c r="G115" i="9"/>
  <c r="G270" i="9"/>
  <c r="K270" i="9" s="1"/>
  <c r="M270" i="9" s="1"/>
  <c r="G239" i="9"/>
  <c r="K239" i="9" s="1"/>
  <c r="M239" i="9" s="1"/>
  <c r="G22" i="9"/>
  <c r="K22" i="9" s="1"/>
  <c r="M22" i="9" s="1"/>
  <c r="G124" i="9"/>
  <c r="K124" i="9" s="1"/>
  <c r="M124" i="9" s="1"/>
  <c r="G84" i="9"/>
  <c r="K84" i="9" s="1"/>
  <c r="M84" i="9" s="1"/>
  <c r="G271" i="9"/>
  <c r="G365" i="9"/>
  <c r="G461" i="9"/>
  <c r="K461" i="9" s="1"/>
  <c r="M461" i="9" s="1"/>
  <c r="G462" i="9"/>
  <c r="G246" i="9"/>
  <c r="G61" i="9"/>
  <c r="G375" i="9"/>
  <c r="G460" i="9"/>
  <c r="G335" i="9"/>
  <c r="G276" i="9"/>
  <c r="G349" i="9"/>
  <c r="K349" i="9" s="1"/>
  <c r="M349" i="9" s="1"/>
  <c r="G457" i="9"/>
  <c r="K457" i="9" s="1"/>
  <c r="M457" i="9" s="1"/>
  <c r="G441" i="9"/>
  <c r="G358" i="9"/>
  <c r="K358" i="9" s="1"/>
  <c r="M358" i="9" s="1"/>
  <c r="G312" i="9"/>
  <c r="G252" i="9"/>
  <c r="K252" i="9" s="1"/>
  <c r="M252" i="9" s="1"/>
  <c r="G216" i="9"/>
  <c r="K216" i="9" s="1"/>
  <c r="M216" i="9" s="1"/>
  <c r="G444" i="9"/>
  <c r="K444" i="9" s="1"/>
  <c r="M444" i="9" s="1"/>
  <c r="G54" i="9"/>
  <c r="K54" i="9" s="1"/>
  <c r="M54" i="9" s="1"/>
  <c r="G336" i="9"/>
  <c r="G430" i="9"/>
  <c r="G215" i="9"/>
  <c r="K215" i="9" s="1"/>
  <c r="M215" i="9" s="1"/>
  <c r="G56" i="9"/>
  <c r="G342" i="9"/>
  <c r="G327" i="9"/>
  <c r="G396" i="9"/>
  <c r="G330" i="9"/>
  <c r="G443" i="9"/>
  <c r="G435" i="9"/>
  <c r="G351" i="9"/>
  <c r="K351" i="9" s="1"/>
  <c r="M351" i="9" s="1"/>
  <c r="G292" i="9"/>
  <c r="K292" i="9" s="1"/>
  <c r="M292" i="9" s="1"/>
  <c r="G129" i="9"/>
  <c r="G42" i="9"/>
  <c r="K42" i="9" s="1"/>
  <c r="M42" i="9" s="1"/>
  <c r="G328" i="9"/>
  <c r="K328" i="9" s="1"/>
  <c r="M328" i="9" s="1"/>
  <c r="G146" i="9"/>
  <c r="K146" i="9" s="1"/>
  <c r="M146" i="9" s="1"/>
  <c r="G350" i="9"/>
  <c r="K350" i="9" s="1"/>
  <c r="M350" i="9" s="1"/>
  <c r="G50" i="9"/>
  <c r="K50" i="9" s="1"/>
  <c r="M50" i="9" s="1"/>
  <c r="G320" i="9"/>
  <c r="K320" i="9" s="1"/>
  <c r="M320" i="9" s="1"/>
  <c r="G108" i="9"/>
  <c r="K108" i="9" s="1"/>
  <c r="M108" i="9" s="1"/>
  <c r="G331" i="9"/>
  <c r="G369" i="9"/>
  <c r="G32" i="9"/>
  <c r="K32" i="9" s="1"/>
  <c r="M32" i="9" s="1"/>
  <c r="G30" i="9"/>
  <c r="G289" i="9"/>
  <c r="G97" i="9"/>
  <c r="G463" i="9"/>
  <c r="G278" i="9"/>
  <c r="G393" i="9"/>
  <c r="G284" i="9"/>
  <c r="G363" i="9"/>
  <c r="K363" i="9" s="1"/>
  <c r="M363" i="9" s="1"/>
  <c r="G415" i="9"/>
  <c r="K415" i="9" s="1"/>
  <c r="M415" i="9" s="1"/>
  <c r="G449" i="9"/>
  <c r="G388" i="9"/>
  <c r="K388" i="9" s="1"/>
  <c r="M388" i="9" s="1"/>
  <c r="G332" i="9"/>
  <c r="K332" i="9" s="1"/>
  <c r="M332" i="9" s="1"/>
  <c r="G413" i="9"/>
  <c r="K413" i="9" s="1"/>
  <c r="M413" i="9" s="1"/>
  <c r="G366" i="9"/>
  <c r="K366" i="9" s="1"/>
  <c r="M366" i="9" s="1"/>
  <c r="G225" i="9"/>
  <c r="K225" i="9" s="1"/>
  <c r="M225" i="9" s="1"/>
  <c r="G382" i="9"/>
  <c r="K382" i="9" s="1"/>
  <c r="M382" i="9" s="1"/>
  <c r="G53" i="9"/>
  <c r="K53" i="9" s="1"/>
  <c r="M53" i="9" s="1"/>
  <c r="G378" i="9"/>
  <c r="G111" i="9"/>
  <c r="G385" i="9"/>
  <c r="K385" i="9" s="1"/>
  <c r="M385" i="9" s="1"/>
  <c r="G374" i="9"/>
  <c r="G39" i="9"/>
  <c r="K39" i="9" s="1"/>
  <c r="M39" i="9" s="1"/>
  <c r="G62" i="9"/>
  <c r="G406" i="9"/>
  <c r="G114" i="9"/>
  <c r="G254" i="9"/>
  <c r="G324" i="9"/>
  <c r="G399" i="9"/>
  <c r="K399" i="9" s="1"/>
  <c r="M399" i="9" s="1"/>
  <c r="G308" i="9"/>
  <c r="K308" i="9" s="1"/>
  <c r="M308" i="9" s="1"/>
  <c r="G433" i="9"/>
  <c r="G426" i="9"/>
  <c r="K426" i="9" s="1"/>
  <c r="M426" i="9" s="1"/>
  <c r="G421" i="9"/>
  <c r="K421" i="9" s="1"/>
  <c r="M421" i="9" s="1"/>
  <c r="G417" i="9"/>
  <c r="K417" i="9" s="1"/>
  <c r="M417" i="9" s="1"/>
  <c r="G352" i="9"/>
  <c r="K352" i="9" s="1"/>
  <c r="M352" i="9" s="1"/>
  <c r="G110" i="9"/>
  <c r="K110" i="9" s="1"/>
  <c r="M110" i="9" s="1"/>
  <c r="G403" i="9"/>
  <c r="K403" i="9" s="1"/>
  <c r="M403" i="9" s="1"/>
  <c r="G73" i="9"/>
  <c r="K73" i="9" s="1"/>
  <c r="M73" i="9" s="1"/>
  <c r="G447" i="9"/>
  <c r="G47" i="9"/>
  <c r="G78" i="9"/>
  <c r="K78" i="9" s="1"/>
  <c r="M78" i="9" s="1"/>
  <c r="G303" i="9"/>
  <c r="G150" i="9"/>
  <c r="G100" i="9"/>
  <c r="G193" i="9"/>
  <c r="G148" i="9"/>
  <c r="G448" i="9"/>
  <c r="G229" i="9"/>
  <c r="G101" i="9"/>
  <c r="K101" i="9" s="1"/>
  <c r="M101" i="9" s="1"/>
  <c r="G112" i="9"/>
  <c r="K112" i="9" s="1"/>
  <c r="M112" i="9" s="1"/>
  <c r="G80" i="9"/>
  <c r="G167" i="9"/>
  <c r="K167" i="9" s="1"/>
  <c r="M167" i="9" s="1"/>
  <c r="G304" i="9"/>
  <c r="K304" i="9" s="1"/>
  <c r="M304" i="9" s="1"/>
  <c r="G408" i="9"/>
  <c r="K408" i="9" s="1"/>
  <c r="M408" i="9" s="1"/>
  <c r="G45" i="9"/>
  <c r="K45" i="9" s="1"/>
  <c r="M45" i="9" s="1"/>
  <c r="G20" i="9"/>
  <c r="K20" i="9" s="1"/>
  <c r="M20" i="9" s="1"/>
  <c r="G266" i="9"/>
  <c r="K266" i="9" s="1"/>
  <c r="M266" i="9" s="1"/>
  <c r="G183" i="9"/>
  <c r="K183" i="9" s="1"/>
  <c r="M183" i="9" s="1"/>
  <c r="G217" i="9"/>
  <c r="G427" i="9"/>
  <c r="G392" i="9"/>
  <c r="K392" i="9" s="1"/>
  <c r="M392" i="9" s="1"/>
  <c r="G258" i="9"/>
  <c r="G186" i="9"/>
  <c r="G121" i="9"/>
  <c r="G428" i="9"/>
  <c r="G67" i="9"/>
  <c r="G75" i="9"/>
  <c r="G131" i="9"/>
  <c r="G340" i="9"/>
  <c r="K340" i="9" s="1"/>
  <c r="M340" i="9" s="1"/>
  <c r="G436" i="9"/>
  <c r="K436" i="9" s="1"/>
  <c r="M436" i="9" s="1"/>
  <c r="G469" i="9"/>
  <c r="G455" i="9"/>
  <c r="K455" i="9" s="1"/>
  <c r="M455" i="9" s="1"/>
  <c r="G422" i="9"/>
  <c r="K422" i="9" s="1"/>
  <c r="M422" i="9" s="1"/>
  <c r="G372" i="9"/>
  <c r="K372" i="9" s="1"/>
  <c r="M372" i="9" s="1"/>
  <c r="G27" i="9"/>
  <c r="K27" i="9" s="1"/>
  <c r="M27" i="9" s="1"/>
  <c r="G95" i="9"/>
  <c r="K95" i="9" s="1"/>
  <c r="M95" i="9" s="1"/>
  <c r="G456" i="9"/>
  <c r="K456" i="9" s="1"/>
  <c r="M456" i="9" s="1"/>
  <c r="G171" i="9"/>
  <c r="K171" i="9" s="1"/>
  <c r="M171" i="9" s="1"/>
  <c r="G120" i="9"/>
  <c r="G214" i="9"/>
  <c r="G158" i="9"/>
  <c r="K158" i="9" s="1"/>
  <c r="M158" i="9" s="1"/>
  <c r="G192" i="9"/>
  <c r="G295" i="9"/>
  <c r="G127" i="9"/>
  <c r="G122" i="9"/>
  <c r="G90" i="9"/>
  <c r="G177" i="9"/>
  <c r="G318" i="9"/>
  <c r="G439" i="9"/>
  <c r="K439" i="9" s="1"/>
  <c r="M439" i="9" s="1"/>
  <c r="G65" i="9"/>
  <c r="K65" i="9" s="1"/>
  <c r="M65" i="9" s="1"/>
  <c r="G43" i="9"/>
  <c r="G283" i="9"/>
  <c r="K283" i="9" s="1"/>
  <c r="M283" i="9" s="1"/>
  <c r="G203" i="9"/>
  <c r="K203" i="9" s="1"/>
  <c r="M203" i="9" s="1"/>
  <c r="G242" i="9"/>
  <c r="K242" i="9" s="1"/>
  <c r="M242" i="9" s="1"/>
  <c r="G459" i="9"/>
  <c r="K459" i="9" s="1"/>
  <c r="M459" i="9" s="1"/>
  <c r="G412" i="9"/>
  <c r="K412" i="9" s="1"/>
  <c r="M412" i="9" s="1"/>
  <c r="G402" i="9"/>
  <c r="K402" i="9" s="1"/>
  <c r="M402" i="9" s="1"/>
  <c r="G98" i="9"/>
  <c r="K98" i="9" s="1"/>
  <c r="M98" i="9" s="1"/>
  <c r="G168" i="9"/>
  <c r="G194" i="9"/>
  <c r="G299" i="9"/>
  <c r="K299" i="9" s="1"/>
  <c r="M299" i="9" s="1"/>
  <c r="G135" i="9"/>
  <c r="K135" i="9" s="1"/>
  <c r="M135" i="9" s="1"/>
  <c r="G241" i="9"/>
  <c r="G446" i="9"/>
  <c r="G63" i="9"/>
  <c r="G298" i="9"/>
  <c r="G432" i="9"/>
  <c r="G247" i="9"/>
  <c r="G160" i="9"/>
  <c r="K160" i="9" s="1"/>
  <c r="M160" i="9" s="1"/>
  <c r="G118" i="9"/>
  <c r="K118" i="9" s="1"/>
  <c r="M118" i="9" s="1"/>
  <c r="B16" i="9"/>
  <c r="R9" i="9" s="1"/>
  <c r="G196" i="9"/>
  <c r="K196" i="9" s="1"/>
  <c r="M196" i="9" s="1"/>
  <c r="G175" i="9"/>
  <c r="K175" i="9" s="1"/>
  <c r="M175" i="9" s="1"/>
  <c r="G104" i="9"/>
  <c r="K104" i="9" s="1"/>
  <c r="M104" i="9" s="1"/>
  <c r="G256" i="9"/>
  <c r="K256" i="9" s="1"/>
  <c r="M256" i="9" s="1"/>
  <c r="G219" i="9"/>
  <c r="K219" i="9" s="1"/>
  <c r="M219" i="9" s="1"/>
  <c r="G341" i="9"/>
  <c r="K341" i="9" s="1"/>
  <c r="M341" i="9" s="1"/>
  <c r="G208" i="9"/>
  <c r="K208" i="9" s="1"/>
  <c r="M208" i="9" s="1"/>
  <c r="G151" i="9"/>
  <c r="G162" i="9"/>
  <c r="G244" i="9"/>
  <c r="K244" i="9" s="1"/>
  <c r="M244" i="9" s="1"/>
  <c r="G359" i="9"/>
  <c r="G453" i="9"/>
  <c r="G105" i="9"/>
  <c r="K105" i="9" s="1"/>
  <c r="M105" i="9" s="1"/>
  <c r="G83" i="9"/>
  <c r="G313" i="9"/>
  <c r="G257" i="9"/>
  <c r="G309" i="9"/>
  <c r="G398" i="9"/>
  <c r="K398" i="9" s="1"/>
  <c r="M398" i="9" s="1"/>
  <c r="G452" i="9"/>
  <c r="K452" i="9" s="1"/>
  <c r="M452" i="9" s="1"/>
  <c r="G288" i="9"/>
  <c r="G26" i="9"/>
  <c r="K26" i="9" s="1"/>
  <c r="M26" i="9" s="1"/>
  <c r="G325" i="9"/>
  <c r="K325" i="9" s="1"/>
  <c r="M325" i="9" s="1"/>
  <c r="G198" i="9"/>
  <c r="K198" i="9" s="1"/>
  <c r="M198" i="9" s="1"/>
  <c r="G161" i="9"/>
  <c r="K161" i="9" s="1"/>
  <c r="M161" i="9" s="1"/>
  <c r="G126" i="9"/>
  <c r="K126" i="9" s="1"/>
  <c r="M126" i="9" s="1"/>
  <c r="G334" i="9"/>
  <c r="K334" i="9" s="1"/>
  <c r="M334" i="9" s="1"/>
  <c r="G85" i="9"/>
  <c r="K85" i="9" s="1"/>
  <c r="M85" i="9" s="1"/>
  <c r="G233" i="9"/>
  <c r="G48" i="9"/>
  <c r="G245" i="9"/>
  <c r="K245" i="9" s="1"/>
  <c r="M245" i="9" s="1"/>
  <c r="G152" i="9"/>
  <c r="G31" i="9"/>
  <c r="K31" i="9" s="1"/>
  <c r="M31" i="9" s="1"/>
  <c r="G395" i="9"/>
  <c r="K395" i="9" s="1"/>
  <c r="M395" i="9" s="1"/>
  <c r="G178" i="9"/>
  <c r="G117" i="9"/>
  <c r="G262" i="9"/>
  <c r="G323" i="9"/>
  <c r="G46" i="9"/>
  <c r="K46" i="9" s="1"/>
  <c r="M46" i="9" s="1"/>
  <c r="G249" i="9"/>
  <c r="K249" i="9" s="1"/>
  <c r="M249" i="9" s="1"/>
  <c r="G169" i="9"/>
  <c r="G182" i="9"/>
  <c r="K182" i="9" s="1"/>
  <c r="M182" i="9" s="1"/>
  <c r="G302" i="9"/>
  <c r="K302" i="9" s="1"/>
  <c r="M302" i="9" s="1"/>
  <c r="G367" i="9"/>
  <c r="K367" i="9" s="1"/>
  <c r="M367" i="9" s="1"/>
  <c r="G468" i="9"/>
  <c r="K468" i="9" s="1"/>
  <c r="M468" i="9" s="1"/>
  <c r="G125" i="9"/>
  <c r="K125" i="9" s="1"/>
  <c r="M125" i="9" s="1"/>
  <c r="G103" i="9"/>
  <c r="K103" i="9" s="1"/>
  <c r="M103" i="9" s="1"/>
  <c r="G338" i="9"/>
  <c r="K338" i="9" s="1"/>
  <c r="M338" i="9" s="1"/>
  <c r="G269" i="9"/>
  <c r="G316" i="9"/>
  <c r="G418" i="9"/>
  <c r="K418" i="9" s="1"/>
  <c r="M418" i="9" s="1"/>
  <c r="G40" i="9"/>
  <c r="G464" i="9"/>
  <c r="G347" i="9"/>
  <c r="G154" i="9"/>
  <c r="G159" i="9"/>
  <c r="G58" i="9"/>
  <c r="G466" i="9"/>
  <c r="G222" i="9"/>
  <c r="K222" i="9" s="1"/>
  <c r="M222" i="9" s="1"/>
  <c r="G134" i="9"/>
  <c r="K134" i="9" s="1"/>
  <c r="M134" i="9" s="1"/>
  <c r="G275" i="9"/>
  <c r="G394" i="9"/>
  <c r="K394" i="9" s="1"/>
  <c r="M394" i="9" s="1"/>
  <c r="G51" i="9"/>
  <c r="K51" i="9" s="1"/>
  <c r="M51" i="9" s="1"/>
  <c r="G253" i="9"/>
  <c r="K253" i="9" s="1"/>
  <c r="M253" i="9" s="1"/>
  <c r="G172" i="9"/>
  <c r="K172" i="9" s="1"/>
  <c r="M172" i="9" s="1"/>
  <c r="G195" i="9"/>
  <c r="K195" i="9" s="1"/>
  <c r="M195" i="9" s="1"/>
  <c r="G361" i="9"/>
  <c r="K361" i="9" s="1"/>
  <c r="M361" i="9" s="1"/>
  <c r="G389" i="9"/>
  <c r="K389" i="9" s="1"/>
  <c r="M389" i="9" s="1"/>
  <c r="G176" i="9"/>
  <c r="G145" i="9"/>
  <c r="G123" i="9"/>
  <c r="K123" i="9" s="1"/>
  <c r="M123" i="9" s="1"/>
  <c r="G343" i="9"/>
  <c r="G286" i="9"/>
  <c r="G346" i="9"/>
  <c r="G438" i="9"/>
  <c r="G35" i="9"/>
  <c r="G81" i="9"/>
  <c r="G237" i="9"/>
  <c r="G142" i="9"/>
  <c r="K142" i="9" s="1"/>
  <c r="M142" i="9" s="1"/>
  <c r="G166" i="9"/>
  <c r="K166" i="9" s="1"/>
  <c r="M166" i="9" s="1"/>
  <c r="G99" i="9"/>
  <c r="G19" i="9"/>
  <c r="K19" i="9" s="1"/>
  <c r="M19" i="9" s="1"/>
  <c r="G231" i="9"/>
  <c r="K231" i="9" s="1"/>
  <c r="M231" i="9" s="1"/>
  <c r="G285" i="9"/>
  <c r="K285" i="9" s="1"/>
  <c r="M285" i="9" s="1"/>
  <c r="G333" i="9"/>
  <c r="K333" i="9" s="1"/>
  <c r="M333" i="9" s="1"/>
  <c r="G66" i="9"/>
  <c r="K66" i="9" s="1"/>
  <c r="M66" i="9" s="1"/>
  <c r="G77" i="9"/>
  <c r="K77" i="9" s="1"/>
  <c r="M77" i="9" s="1"/>
  <c r="G451" i="9"/>
  <c r="K451" i="9" s="1"/>
  <c r="M451" i="9" s="1"/>
  <c r="G180" i="9"/>
  <c r="G220" i="9"/>
  <c r="G380" i="9"/>
  <c r="K380" i="9" s="1"/>
  <c r="M380" i="9" s="1"/>
  <c r="G401" i="9"/>
  <c r="G199" i="9"/>
  <c r="G165" i="9"/>
  <c r="G143" i="9"/>
  <c r="G356" i="9"/>
  <c r="G301" i="9"/>
  <c r="G353" i="9"/>
  <c r="G458" i="9"/>
  <c r="K458" i="9" s="1"/>
  <c r="M458" i="9" s="1"/>
  <c r="G228" i="9"/>
  <c r="K228" i="9" s="1"/>
  <c r="M228" i="9" s="1"/>
  <c r="G265" i="9"/>
  <c r="G136" i="9"/>
  <c r="K136" i="9" s="1"/>
  <c r="M136" i="9" s="1"/>
  <c r="G170" i="9"/>
  <c r="K170" i="9" s="1"/>
  <c r="M170" i="9" s="1"/>
  <c r="G188" i="9"/>
  <c r="K188" i="9" s="1"/>
  <c r="M188" i="9" s="1"/>
  <c r="G59" i="9"/>
  <c r="K59" i="9" s="1"/>
  <c r="M59" i="9" s="1"/>
  <c r="G279" i="9"/>
  <c r="K279" i="9" s="1"/>
  <c r="M279" i="9" s="1"/>
  <c r="G345" i="9"/>
  <c r="K345" i="9" s="1"/>
  <c r="M345" i="9" s="1"/>
  <c r="G411" i="9"/>
  <c r="K411" i="9" s="1"/>
  <c r="M411" i="9" s="1"/>
  <c r="G79" i="9"/>
  <c r="G116" i="9"/>
  <c r="G44" i="9"/>
  <c r="K44" i="9" s="1"/>
  <c r="M44" i="9" s="1"/>
  <c r="G221" i="9"/>
  <c r="G226" i="9"/>
  <c r="G419" i="9"/>
  <c r="G404" i="9"/>
  <c r="G206" i="9"/>
  <c r="G190" i="9"/>
  <c r="G163" i="9"/>
  <c r="G371" i="9"/>
  <c r="K371" i="9" s="1"/>
  <c r="M371" i="9" s="1"/>
  <c r="G311" i="9"/>
  <c r="K311" i="9" s="1"/>
  <c r="M311" i="9" s="1"/>
  <c r="G360" i="9"/>
  <c r="G425" i="9"/>
  <c r="K425" i="9" s="1"/>
  <c r="M425" i="9" s="1"/>
  <c r="G181" i="9"/>
  <c r="K181" i="9" s="1"/>
  <c r="M181" i="9" s="1"/>
  <c r="G128" i="9"/>
  <c r="K128" i="9" s="1"/>
  <c r="M128" i="9" s="1"/>
  <c r="G119" i="9"/>
  <c r="K119" i="9" s="1"/>
  <c r="M119" i="9" s="1"/>
  <c r="G173" i="9"/>
  <c r="K173" i="9" s="1"/>
  <c r="M173" i="9" s="1"/>
  <c r="G329" i="9"/>
  <c r="K329" i="9" s="1"/>
  <c r="M329" i="9" s="1"/>
  <c r="G93" i="9"/>
  <c r="K93" i="9" s="1"/>
  <c r="M93" i="9" s="1"/>
  <c r="G41" i="9"/>
  <c r="K41" i="9" s="1"/>
  <c r="M41" i="9" s="1"/>
  <c r="G144" i="9"/>
  <c r="G274" i="9"/>
  <c r="K274" i="9" s="1"/>
  <c r="M274" i="9" s="1"/>
  <c r="G92" i="9"/>
  <c r="G132" i="9"/>
  <c r="G70" i="9"/>
  <c r="K70" i="9" s="1"/>
  <c r="M70" i="9" s="1"/>
  <c r="G277" i="9"/>
  <c r="G235" i="9"/>
  <c r="G467" i="9"/>
  <c r="G407" i="9"/>
  <c r="G213" i="9"/>
  <c r="K213" i="9" s="1"/>
  <c r="M213" i="9" s="1"/>
  <c r="G218" i="9"/>
  <c r="K218" i="9" s="1"/>
  <c r="M218" i="9" s="1"/>
  <c r="G197" i="9"/>
  <c r="G376" i="9"/>
  <c r="K376" i="9" s="1"/>
  <c r="M376" i="9" s="1"/>
  <c r="G319" i="9"/>
  <c r="K319" i="9" s="1"/>
  <c r="M319" i="9" s="1"/>
  <c r="G383" i="9"/>
  <c r="K383" i="9" s="1"/>
  <c r="M383" i="9" s="1"/>
  <c r="G445" i="9"/>
  <c r="K445" i="9" s="1"/>
  <c r="M445" i="9" s="1"/>
  <c r="G34" i="9"/>
  <c r="K34" i="9" s="1"/>
  <c r="M34" i="9" s="1"/>
  <c r="G76" i="9"/>
  <c r="K76" i="9" s="1"/>
  <c r="M76" i="9" s="1"/>
  <c r="G224" i="9"/>
  <c r="K224" i="9" s="1"/>
  <c r="M224" i="9" s="1"/>
  <c r="G68" i="9"/>
  <c r="G107" i="9"/>
  <c r="G293" i="9"/>
  <c r="K293" i="9" s="1"/>
  <c r="M293" i="9" s="1"/>
  <c r="G137" i="9"/>
  <c r="G261" i="9"/>
  <c r="G205" i="9"/>
  <c r="K205" i="9" s="1"/>
  <c r="M205" i="9" s="1"/>
  <c r="G255" i="9"/>
  <c r="G240" i="9"/>
  <c r="G381" i="9"/>
  <c r="G354" i="9"/>
  <c r="G390" i="9"/>
  <c r="K390" i="9" s="1"/>
  <c r="M390" i="9" s="1"/>
  <c r="G465" i="9"/>
  <c r="K465" i="9" s="1"/>
  <c r="M465" i="9" s="1"/>
  <c r="G147" i="9"/>
  <c r="G36" i="9"/>
  <c r="K36" i="9" s="1"/>
  <c r="M36" i="9" s="1"/>
  <c r="G185" i="9"/>
  <c r="K185" i="9" s="1"/>
  <c r="M185" i="9" s="1"/>
  <c r="G33" i="9"/>
  <c r="K33" i="9" s="1"/>
  <c r="M33" i="9" s="1"/>
  <c r="G450" i="9"/>
  <c r="K450" i="9" s="1"/>
  <c r="M450" i="9" s="1"/>
  <c r="G57" i="9"/>
  <c r="K57" i="9" s="1"/>
  <c r="M57" i="9" s="1"/>
  <c r="G113" i="9"/>
  <c r="K113" i="9" s="1"/>
  <c r="M113" i="9" s="1"/>
  <c r="G24" i="9"/>
  <c r="K24" i="9" s="1"/>
  <c r="M24" i="9" s="1"/>
  <c r="G424" i="9"/>
  <c r="G204" i="9"/>
  <c r="G133" i="9"/>
  <c r="K133" i="9" s="1"/>
  <c r="M133" i="9" s="1"/>
  <c r="G23" i="9"/>
  <c r="G21" i="9"/>
  <c r="G29" i="9"/>
  <c r="G189" i="9"/>
  <c r="G210" i="9"/>
  <c r="G87" i="9"/>
  <c r="G339" i="9"/>
  <c r="G157" i="9"/>
  <c r="K157" i="9" s="1"/>
  <c r="M157" i="9" s="1"/>
  <c r="G153" i="9"/>
  <c r="K153" i="9" s="1"/>
  <c r="M153" i="9" s="1"/>
  <c r="G130" i="9"/>
  <c r="G28" i="9"/>
  <c r="K28" i="9" s="1"/>
  <c r="M28" i="9" s="1"/>
  <c r="G287" i="9"/>
  <c r="K287" i="9" s="1"/>
  <c r="M287" i="9" s="1"/>
  <c r="G212" i="9"/>
  <c r="K212" i="9" s="1"/>
  <c r="M212" i="9" s="1"/>
  <c r="G310" i="9"/>
  <c r="K310" i="9" s="1"/>
  <c r="M310" i="9" s="1"/>
  <c r="G260" i="9"/>
  <c r="K260" i="9" s="1"/>
  <c r="M260" i="9" s="1"/>
  <c r="G250" i="9"/>
  <c r="K250" i="9" s="1"/>
  <c r="M250" i="9" s="1"/>
  <c r="G211" i="9"/>
  <c r="K211" i="9" s="1"/>
  <c r="M211" i="9" s="1"/>
  <c r="G386" i="9"/>
  <c r="G384" i="9"/>
  <c r="G440" i="9"/>
  <c r="K440" i="9" s="1"/>
  <c r="M440" i="9" s="1"/>
  <c r="G434" i="9"/>
  <c r="G317" i="9"/>
  <c r="G106" i="9"/>
  <c r="G251" i="9"/>
  <c r="G141" i="9"/>
  <c r="G109" i="9"/>
  <c r="G82" i="9"/>
  <c r="G64" i="9"/>
  <c r="K64" i="9" s="1"/>
  <c r="M64" i="9" s="1"/>
  <c r="G55" i="9"/>
  <c r="K55" i="9" s="1"/>
  <c r="M55" i="9" s="1"/>
  <c r="G69" i="9"/>
  <c r="G248" i="9"/>
  <c r="K248" i="9" s="1"/>
  <c r="M248" i="9" s="1"/>
  <c r="G397" i="9"/>
  <c r="K397" i="9" s="1"/>
  <c r="M397" i="9" s="1"/>
  <c r="G138" i="9"/>
  <c r="K138" i="9" s="1"/>
  <c r="M138" i="9" s="1"/>
  <c r="G377" i="9"/>
  <c r="K377" i="9" s="1"/>
  <c r="M377" i="9" s="1"/>
  <c r="G184" i="9"/>
  <c r="K184" i="9" s="1"/>
  <c r="M184" i="9" s="1"/>
  <c r="G202" i="9"/>
  <c r="K202" i="9" s="1"/>
  <c r="M202" i="9" s="1"/>
  <c r="G140" i="9"/>
  <c r="K140" i="9" s="1"/>
  <c r="M140" i="9" s="1"/>
  <c r="G52" i="9"/>
  <c r="G294" i="9"/>
  <c r="G259" i="9"/>
  <c r="K259" i="9" s="1"/>
  <c r="M259" i="9" s="1"/>
  <c r="G337" i="9"/>
  <c r="G273" i="9"/>
  <c r="G268" i="9"/>
  <c r="G223" i="9"/>
  <c r="G420" i="9"/>
  <c r="G410" i="9"/>
  <c r="G307" i="9"/>
  <c r="G454" i="9"/>
  <c r="K454" i="9" s="1"/>
  <c r="M454" i="9" s="1"/>
  <c r="K431" i="9"/>
  <c r="M431" i="9" s="1"/>
  <c r="G200" i="9"/>
  <c r="K200" i="9" s="1"/>
  <c r="M200" i="9" s="1"/>
  <c r="G89" i="9"/>
  <c r="K89" i="9" s="1"/>
  <c r="M89" i="9" s="1"/>
  <c r="G102" i="9"/>
  <c r="K102" i="9" s="1"/>
  <c r="M102" i="9" s="1"/>
  <c r="K400" i="9"/>
  <c r="M400" i="9" s="1"/>
  <c r="K314" i="9"/>
  <c r="M314" i="9" s="1"/>
  <c r="K201" i="9"/>
  <c r="M201" i="9" s="1"/>
  <c r="K423" i="9"/>
  <c r="M423" i="9" s="1"/>
  <c r="K155" i="9"/>
  <c r="M155" i="9" s="1"/>
  <c r="K280" i="9"/>
  <c r="M280" i="9" s="1"/>
  <c r="K391" i="9"/>
  <c r="M391" i="9" s="1"/>
  <c r="K296" i="9"/>
  <c r="M296" i="9" s="1"/>
  <c r="I454" i="9"/>
  <c r="I434" i="9"/>
  <c r="I414" i="9"/>
  <c r="I394" i="9"/>
  <c r="I374" i="9"/>
  <c r="I354" i="9"/>
  <c r="I334" i="9"/>
  <c r="I314" i="9"/>
  <c r="I294" i="9"/>
  <c r="I274" i="9"/>
  <c r="I254" i="9"/>
  <c r="I234" i="9"/>
  <c r="I456" i="9"/>
  <c r="I436" i="9"/>
  <c r="I467" i="9"/>
  <c r="I447" i="9"/>
  <c r="I427" i="9"/>
  <c r="I460" i="9"/>
  <c r="I440" i="9"/>
  <c r="I420" i="9"/>
  <c r="I400" i="9"/>
  <c r="I448" i="9"/>
  <c r="I407" i="9"/>
  <c r="I395" i="9"/>
  <c r="I337" i="9"/>
  <c r="I330" i="9"/>
  <c r="I323" i="9"/>
  <c r="I300" i="9"/>
  <c r="I293" i="9"/>
  <c r="I286" i="9"/>
  <c r="I466" i="9"/>
  <c r="I461" i="9"/>
  <c r="I445" i="9"/>
  <c r="I432" i="9"/>
  <c r="I429" i="9"/>
  <c r="I419" i="9"/>
  <c r="I409" i="9"/>
  <c r="I385" i="9"/>
  <c r="I362" i="9"/>
  <c r="I339" i="9"/>
  <c r="I332" i="9"/>
  <c r="I295" i="9"/>
  <c r="I288" i="9"/>
  <c r="I258" i="9"/>
  <c r="I251" i="9"/>
  <c r="I244" i="9"/>
  <c r="I219" i="9"/>
  <c r="I410" i="9"/>
  <c r="I469" i="9"/>
  <c r="I452" i="9"/>
  <c r="I426" i="9"/>
  <c r="I415" i="9"/>
  <c r="I397" i="9"/>
  <c r="I446" i="9"/>
  <c r="I402" i="9"/>
  <c r="I379" i="9"/>
  <c r="I359" i="9"/>
  <c r="I346" i="9"/>
  <c r="I326" i="9"/>
  <c r="I316" i="9"/>
  <c r="I276" i="9"/>
  <c r="I252" i="9"/>
  <c r="I240" i="9"/>
  <c r="I221" i="9"/>
  <c r="I214" i="9"/>
  <c r="I205" i="9"/>
  <c r="I185" i="9"/>
  <c r="I463" i="9"/>
  <c r="I451" i="9"/>
  <c r="I404" i="9"/>
  <c r="I417" i="9"/>
  <c r="I399" i="9"/>
  <c r="I305" i="9"/>
  <c r="I273" i="9"/>
  <c r="I261" i="9"/>
  <c r="I465" i="9"/>
  <c r="I443" i="9"/>
  <c r="I396" i="9"/>
  <c r="I368" i="9"/>
  <c r="I322" i="9"/>
  <c r="I268" i="9"/>
  <c r="I250" i="9"/>
  <c r="I218" i="9"/>
  <c r="I190" i="9"/>
  <c r="I183" i="9"/>
  <c r="I165" i="9"/>
  <c r="I145" i="9"/>
  <c r="I125" i="9"/>
  <c r="I105" i="9"/>
  <c r="I85" i="9"/>
  <c r="I65" i="9"/>
  <c r="I45" i="9"/>
  <c r="I457" i="9"/>
  <c r="I393" i="9"/>
  <c r="I376" i="9"/>
  <c r="I360" i="9"/>
  <c r="I343" i="9"/>
  <c r="I335" i="9"/>
  <c r="I327" i="9"/>
  <c r="I297" i="9"/>
  <c r="I281" i="9"/>
  <c r="I260" i="9"/>
  <c r="I255" i="9"/>
  <c r="I450" i="9"/>
  <c r="I425" i="9"/>
  <c r="I390" i="9"/>
  <c r="I387" i="9"/>
  <c r="I357" i="9"/>
  <c r="I289" i="9"/>
  <c r="I265" i="9"/>
  <c r="I225" i="9"/>
  <c r="I192" i="9"/>
  <c r="I167" i="9"/>
  <c r="I147" i="9"/>
  <c r="I127" i="9"/>
  <c r="I107" i="9"/>
  <c r="I87" i="9"/>
  <c r="I67" i="9"/>
  <c r="I47" i="9"/>
  <c r="I418" i="9"/>
  <c r="I411" i="9"/>
  <c r="I405" i="9"/>
  <c r="I384" i="9"/>
  <c r="I373" i="9"/>
  <c r="I365" i="9"/>
  <c r="I319" i="9"/>
  <c r="I302" i="9"/>
  <c r="I247" i="9"/>
  <c r="I237" i="9"/>
  <c r="I232" i="9"/>
  <c r="I220" i="9"/>
  <c r="I178" i="9"/>
  <c r="I464" i="9"/>
  <c r="I428" i="9"/>
  <c r="I421" i="9"/>
  <c r="I378" i="9"/>
  <c r="I345" i="9"/>
  <c r="I329" i="9"/>
  <c r="I283" i="9"/>
  <c r="I270" i="9"/>
  <c r="I262" i="9"/>
  <c r="I435" i="9"/>
  <c r="I307" i="9"/>
  <c r="I299" i="9"/>
  <c r="I291" i="9"/>
  <c r="I275" i="9"/>
  <c r="I267" i="9"/>
  <c r="I249" i="9"/>
  <c r="I438" i="9"/>
  <c r="I364" i="9"/>
  <c r="I350" i="9"/>
  <c r="I315" i="9"/>
  <c r="I285" i="9"/>
  <c r="I272" i="9"/>
  <c r="I264" i="9"/>
  <c r="I413" i="9"/>
  <c r="I331" i="9"/>
  <c r="I246" i="9"/>
  <c r="I236" i="9"/>
  <c r="I231" i="9"/>
  <c r="I224" i="9"/>
  <c r="I462" i="9"/>
  <c r="I433" i="9"/>
  <c r="I383" i="9"/>
  <c r="I298" i="9"/>
  <c r="I238" i="9"/>
  <c r="I187" i="9"/>
  <c r="I172" i="9"/>
  <c r="I157" i="9"/>
  <c r="I121" i="9"/>
  <c r="I116" i="9"/>
  <c r="I109" i="9"/>
  <c r="I468" i="9"/>
  <c r="I437" i="9"/>
  <c r="I372" i="9"/>
  <c r="I349" i="9"/>
  <c r="I257" i="9"/>
  <c r="I223" i="9"/>
  <c r="I200" i="9"/>
  <c r="I150" i="9"/>
  <c r="I140" i="9"/>
  <c r="I133" i="9"/>
  <c r="I104" i="9"/>
  <c r="I75" i="9"/>
  <c r="I68" i="9"/>
  <c r="I58" i="9"/>
  <c r="I388" i="9"/>
  <c r="I367" i="9"/>
  <c r="I355" i="9"/>
  <c r="I243" i="9"/>
  <c r="I227" i="9"/>
  <c r="I191" i="9"/>
  <c r="I143" i="9"/>
  <c r="I130" i="9"/>
  <c r="I70" i="9"/>
  <c r="I49" i="9"/>
  <c r="I44" i="9"/>
  <c r="I441" i="9"/>
  <c r="I392" i="9"/>
  <c r="I363" i="9"/>
  <c r="I253" i="9"/>
  <c r="I208" i="9"/>
  <c r="I177" i="9"/>
  <c r="I161" i="9"/>
  <c r="I101" i="9"/>
  <c r="I83" i="9"/>
  <c r="I39" i="9"/>
  <c r="I32" i="9"/>
  <c r="I371" i="9"/>
  <c r="I338" i="9"/>
  <c r="I325" i="9"/>
  <c r="I304" i="9"/>
  <c r="I296" i="9"/>
  <c r="I269" i="9"/>
  <c r="I230" i="9"/>
  <c r="I158" i="9"/>
  <c r="I148" i="9"/>
  <c r="I114" i="9"/>
  <c r="I98" i="9"/>
  <c r="I88" i="9"/>
  <c r="I80" i="9"/>
  <c r="I54" i="9"/>
  <c r="I342" i="9"/>
  <c r="I321" i="9"/>
  <c r="I317" i="9"/>
  <c r="I211" i="9"/>
  <c r="I196" i="9"/>
  <c r="I188" i="9"/>
  <c r="I174" i="9"/>
  <c r="I166" i="9"/>
  <c r="I119" i="9"/>
  <c r="I106" i="9"/>
  <c r="I93" i="9"/>
  <c r="I59" i="9"/>
  <c r="I34" i="9"/>
  <c r="I370" i="9"/>
  <c r="I366" i="9"/>
  <c r="I358" i="9"/>
  <c r="I245" i="9"/>
  <c r="I193" i="9"/>
  <c r="I179" i="9"/>
  <c r="I171" i="9"/>
  <c r="I163" i="9"/>
  <c r="I142" i="9"/>
  <c r="I103" i="9"/>
  <c r="I82" i="9"/>
  <c r="I25" i="9"/>
  <c r="I449" i="9"/>
  <c r="I423" i="9"/>
  <c r="I408" i="9"/>
  <c r="I303" i="9"/>
  <c r="I287" i="9"/>
  <c r="I279" i="9"/>
  <c r="I248" i="9"/>
  <c r="I210" i="9"/>
  <c r="I459" i="9"/>
  <c r="I403" i="9"/>
  <c r="I348" i="9"/>
  <c r="I271" i="9"/>
  <c r="I263" i="9"/>
  <c r="I241" i="9"/>
  <c r="I216" i="9"/>
  <c r="I195" i="9"/>
  <c r="I136" i="9"/>
  <c r="I131" i="9"/>
  <c r="I123" i="9"/>
  <c r="I84" i="9"/>
  <c r="I76" i="9"/>
  <c r="I63" i="9"/>
  <c r="I398" i="9"/>
  <c r="I389" i="9"/>
  <c r="I381" i="9"/>
  <c r="I344" i="9"/>
  <c r="I290" i="9"/>
  <c r="I278" i="9"/>
  <c r="I222" i="9"/>
  <c r="I412" i="9"/>
  <c r="I356" i="9"/>
  <c r="I310" i="9"/>
  <c r="I306" i="9"/>
  <c r="I282" i="9"/>
  <c r="I453" i="9"/>
  <c r="I442" i="9"/>
  <c r="I422" i="9"/>
  <c r="I377" i="9"/>
  <c r="I352" i="9"/>
  <c r="I458" i="9"/>
  <c r="I416" i="9"/>
  <c r="I318" i="9"/>
  <c r="I431" i="9"/>
  <c r="I347" i="9"/>
  <c r="I301" i="9"/>
  <c r="I266" i="9"/>
  <c r="I439" i="9"/>
  <c r="I320" i="9"/>
  <c r="I280" i="9"/>
  <c r="I124" i="9"/>
  <c r="I94" i="9"/>
  <c r="I60" i="9"/>
  <c r="I38" i="9"/>
  <c r="I30" i="9"/>
  <c r="I292" i="9"/>
  <c r="I215" i="9"/>
  <c r="I206" i="9"/>
  <c r="I144" i="9"/>
  <c r="I141" i="9"/>
  <c r="I41" i="9"/>
  <c r="I20" i="9"/>
  <c r="K4" i="9"/>
  <c r="K13" i="9" s="1"/>
  <c r="I27" i="9"/>
  <c r="I175" i="9"/>
  <c r="I168" i="9"/>
  <c r="I120" i="9"/>
  <c r="I100" i="9"/>
  <c r="I90" i="9"/>
  <c r="I56" i="9"/>
  <c r="I53" i="9"/>
  <c r="I50" i="9"/>
  <c r="I22" i="9"/>
  <c r="I444" i="9"/>
  <c r="I369" i="9"/>
  <c r="I351" i="9"/>
  <c r="I189" i="9"/>
  <c r="I312" i="9"/>
  <c r="I151" i="9"/>
  <c r="I134" i="9"/>
  <c r="I117" i="9"/>
  <c r="I97" i="9"/>
  <c r="I424" i="9"/>
  <c r="I201" i="9"/>
  <c r="I186" i="9"/>
  <c r="I182" i="9"/>
  <c r="I154" i="9"/>
  <c r="I137" i="9"/>
  <c r="I35" i="9"/>
  <c r="I197" i="9"/>
  <c r="I430" i="9"/>
  <c r="I235" i="9"/>
  <c r="I113" i="9"/>
  <c r="I110" i="9"/>
  <c r="I382" i="9"/>
  <c r="I324" i="9"/>
  <c r="I311" i="9"/>
  <c r="I284" i="9"/>
  <c r="I239" i="9"/>
  <c r="I226" i="9"/>
  <c r="I209" i="9"/>
  <c r="I164" i="9"/>
  <c r="I86" i="9"/>
  <c r="I69" i="9"/>
  <c r="I29" i="9"/>
  <c r="I375" i="9"/>
  <c r="I160" i="9"/>
  <c r="I153" i="9"/>
  <c r="I79" i="9"/>
  <c r="I62" i="9"/>
  <c r="I46" i="9"/>
  <c r="I40" i="9"/>
  <c r="I401" i="9"/>
  <c r="I336" i="9"/>
  <c r="I259" i="9"/>
  <c r="I213" i="9"/>
  <c r="I181" i="9"/>
  <c r="I126" i="9"/>
  <c r="I96" i="9"/>
  <c r="I89" i="9"/>
  <c r="I72" i="9"/>
  <c r="I43" i="9"/>
  <c r="I37" i="9"/>
  <c r="I309" i="9"/>
  <c r="I242" i="9"/>
  <c r="I229" i="9"/>
  <c r="I199" i="9"/>
  <c r="I184" i="9"/>
  <c r="I149" i="9"/>
  <c r="I139" i="9"/>
  <c r="I92" i="9"/>
  <c r="I55" i="9"/>
  <c r="I26" i="9"/>
  <c r="I21" i="9"/>
  <c r="I78" i="9"/>
  <c r="I406" i="9"/>
  <c r="I386" i="9"/>
  <c r="I380" i="9"/>
  <c r="I361" i="9"/>
  <c r="I132" i="9"/>
  <c r="I122" i="9"/>
  <c r="I115" i="9"/>
  <c r="I102" i="9"/>
  <c r="I52" i="9"/>
  <c r="I341" i="9"/>
  <c r="I173" i="9"/>
  <c r="I170" i="9"/>
  <c r="I159" i="9"/>
  <c r="I152" i="9"/>
  <c r="I118" i="9"/>
  <c r="I112" i="9"/>
  <c r="I95" i="9"/>
  <c r="I61" i="9"/>
  <c r="I36" i="9"/>
  <c r="I455" i="9"/>
  <c r="I308" i="9"/>
  <c r="I228" i="9"/>
  <c r="I155" i="9"/>
  <c r="I135" i="9"/>
  <c r="I71" i="9"/>
  <c r="I51" i="9"/>
  <c r="I48" i="9"/>
  <c r="I42" i="9"/>
  <c r="I340" i="9"/>
  <c r="I233" i="9"/>
  <c r="I176" i="9"/>
  <c r="I162" i="9"/>
  <c r="I128" i="9"/>
  <c r="I81" i="9"/>
  <c r="I74" i="9"/>
  <c r="I33" i="9"/>
  <c r="I28" i="9"/>
  <c r="I212" i="9"/>
  <c r="I204" i="9"/>
  <c r="I198" i="9"/>
  <c r="I180" i="9"/>
  <c r="I156" i="9"/>
  <c r="I203" i="9"/>
  <c r="I313" i="9"/>
  <c r="I99" i="9"/>
  <c r="I23" i="9"/>
  <c r="I391" i="9"/>
  <c r="I129" i="9"/>
  <c r="I256" i="9"/>
  <c r="I111" i="9"/>
  <c r="I24" i="9"/>
  <c r="I217" i="9"/>
  <c r="I138" i="9"/>
  <c r="I64" i="9"/>
  <c r="I31" i="9"/>
  <c r="I328" i="9"/>
  <c r="I202" i="9"/>
  <c r="I353" i="9"/>
  <c r="I277" i="9"/>
  <c r="I207" i="9"/>
  <c r="I333" i="9"/>
  <c r="I194" i="9"/>
  <c r="I91" i="9"/>
  <c r="I57" i="9"/>
  <c r="I108" i="9"/>
  <c r="I73" i="9"/>
  <c r="I77" i="9"/>
  <c r="I66" i="9"/>
  <c r="I169" i="9"/>
  <c r="I146" i="9"/>
  <c r="K35" i="9"/>
  <c r="M35" i="9" s="1"/>
  <c r="K257" i="9"/>
  <c r="M257" i="9" s="1"/>
  <c r="K313" i="9"/>
  <c r="M313" i="9" s="1"/>
  <c r="K122" i="9"/>
  <c r="M122" i="9" s="1"/>
  <c r="K178" i="9"/>
  <c r="M178" i="9" s="1"/>
  <c r="K290" i="8"/>
  <c r="M290" i="8" s="1"/>
  <c r="K198" i="8"/>
  <c r="M198" i="8" s="1"/>
  <c r="K317" i="8"/>
  <c r="M317" i="8" s="1"/>
  <c r="K349" i="8"/>
  <c r="M349" i="8" s="1"/>
  <c r="K381" i="8"/>
  <c r="M381" i="8" s="1"/>
  <c r="K333" i="8"/>
  <c r="M333" i="8" s="1"/>
  <c r="K118" i="8"/>
  <c r="M118" i="8" s="1"/>
  <c r="K281" i="8"/>
  <c r="M281" i="8" s="1"/>
  <c r="K151" i="8"/>
  <c r="M151" i="8" s="1"/>
  <c r="K146" i="8"/>
  <c r="M146" i="8" s="1"/>
  <c r="K190" i="8"/>
  <c r="M190" i="8" s="1"/>
  <c r="K276" i="8"/>
  <c r="M276" i="8" s="1"/>
  <c r="K29" i="8"/>
  <c r="M29" i="8" s="1"/>
  <c r="K130" i="8"/>
  <c r="M130" i="8" s="1"/>
  <c r="K377" i="8"/>
  <c r="M377" i="8" s="1"/>
  <c r="K428" i="8"/>
  <c r="M428" i="8" s="1"/>
  <c r="K350" i="8"/>
  <c r="M350" i="8" s="1"/>
  <c r="K134" i="8"/>
  <c r="M134" i="8" s="1"/>
  <c r="K410" i="8"/>
  <c r="M410" i="8" s="1"/>
  <c r="K285" i="8"/>
  <c r="M285" i="8" s="1"/>
  <c r="K338" i="8"/>
  <c r="M338" i="8" s="1"/>
  <c r="K211" i="8"/>
  <c r="M211" i="8" s="1"/>
  <c r="K336" i="8"/>
  <c r="M336" i="8" s="1"/>
  <c r="K452" i="8"/>
  <c r="M452" i="8" s="1"/>
  <c r="K265" i="8"/>
  <c r="M265" i="8" s="1"/>
  <c r="K226" i="8"/>
  <c r="M226" i="8" s="1"/>
  <c r="E4" i="7"/>
  <c r="E13" i="7" s="1"/>
  <c r="E14" i="7" s="1"/>
  <c r="K419" i="8"/>
  <c r="M419" i="8" s="1"/>
  <c r="K244" i="8"/>
  <c r="M244" i="8" s="1"/>
  <c r="K378" i="8"/>
  <c r="M378" i="8" s="1"/>
  <c r="K61" i="8"/>
  <c r="M61" i="8" s="1"/>
  <c r="K77" i="8"/>
  <c r="M77" i="8" s="1"/>
  <c r="K458" i="8"/>
  <c r="M458" i="8" s="1"/>
  <c r="K203" i="8"/>
  <c r="M203" i="8" s="1"/>
  <c r="K127" i="8"/>
  <c r="M127" i="8" s="1"/>
  <c r="K153" i="8"/>
  <c r="M153" i="8" s="1"/>
  <c r="K59" i="8"/>
  <c r="M59" i="8" s="1"/>
  <c r="K230" i="8"/>
  <c r="M230" i="8" s="1"/>
  <c r="K249" i="8"/>
  <c r="M249" i="8" s="1"/>
  <c r="K220" i="8"/>
  <c r="M220" i="8" s="1"/>
  <c r="K316" i="8"/>
  <c r="M316" i="8" s="1"/>
  <c r="K67" i="8"/>
  <c r="M67" i="8" s="1"/>
  <c r="K404" i="8"/>
  <c r="M404" i="8" s="1"/>
  <c r="K284" i="8"/>
  <c r="M284" i="8" s="1"/>
  <c r="K128" i="8"/>
  <c r="M128" i="8" s="1"/>
  <c r="K250" i="8"/>
  <c r="M250" i="8" s="1"/>
  <c r="K379" i="8"/>
  <c r="M379" i="8" s="1"/>
  <c r="K323" i="8"/>
  <c r="M323" i="8" s="1"/>
  <c r="K33" i="8"/>
  <c r="M33" i="8" s="1"/>
  <c r="K369" i="8"/>
  <c r="M369" i="8" s="1"/>
  <c r="K107" i="8"/>
  <c r="M107" i="8" s="1"/>
  <c r="K326" i="8"/>
  <c r="M326" i="8" s="1"/>
  <c r="K277" i="8"/>
  <c r="M277" i="8" s="1"/>
  <c r="K385" i="8"/>
  <c r="M385" i="8" s="1"/>
  <c r="K105" i="8"/>
  <c r="M105" i="8" s="1"/>
  <c r="K255" i="8"/>
  <c r="M255" i="8" s="1"/>
  <c r="K72" i="8"/>
  <c r="M72" i="8" s="1"/>
  <c r="K99" i="8"/>
  <c r="M99" i="8" s="1"/>
  <c r="K335" i="8"/>
  <c r="M335" i="8" s="1"/>
  <c r="K196" i="8"/>
  <c r="M196" i="8" s="1"/>
  <c r="K68" i="8"/>
  <c r="M68" i="8" s="1"/>
  <c r="K207" i="8"/>
  <c r="M207" i="8" s="1"/>
  <c r="K321" i="8"/>
  <c r="M321" i="8" s="1"/>
  <c r="K263" i="8"/>
  <c r="M263" i="8" s="1"/>
  <c r="K432" i="8"/>
  <c r="M432" i="8" s="1"/>
  <c r="K347" i="8"/>
  <c r="M347" i="8" s="1"/>
  <c r="K158" i="8"/>
  <c r="M158" i="8" s="1"/>
  <c r="K225" i="8"/>
  <c r="M225" i="8" s="1"/>
  <c r="K205" i="8"/>
  <c r="M205" i="8" s="1"/>
  <c r="K301" i="8"/>
  <c r="M301" i="8" s="1"/>
  <c r="K258" i="8"/>
  <c r="M258" i="8" s="1"/>
  <c r="K322" i="8"/>
  <c r="M322" i="8" s="1"/>
  <c r="K79" i="8"/>
  <c r="M79" i="8" s="1"/>
  <c r="K427" i="8"/>
  <c r="M427" i="8" s="1"/>
  <c r="K287" i="8"/>
  <c r="M287" i="8" s="1"/>
  <c r="K148" i="8"/>
  <c r="M148" i="8" s="1"/>
  <c r="K289" i="8"/>
  <c r="M289" i="8" s="1"/>
  <c r="K409" i="8"/>
  <c r="M409" i="8" s="1"/>
  <c r="K343" i="8"/>
  <c r="M343" i="8" s="1"/>
  <c r="K180" i="8"/>
  <c r="M180" i="8" s="1"/>
  <c r="K430" i="8"/>
  <c r="M430" i="8" s="1"/>
  <c r="K122" i="8"/>
  <c r="M122" i="8" s="1"/>
  <c r="K356" i="8"/>
  <c r="M356" i="8" s="1"/>
  <c r="K399" i="8"/>
  <c r="M399" i="8" s="1"/>
  <c r="K465" i="8"/>
  <c r="M465" i="8" s="1"/>
  <c r="K450" i="8"/>
  <c r="M450" i="8" s="1"/>
  <c r="K98" i="8"/>
  <c r="M98" i="8" s="1"/>
  <c r="K371" i="8"/>
  <c r="M371" i="8" s="1"/>
  <c r="K124" i="8"/>
  <c r="M124" i="8" s="1"/>
  <c r="K341" i="8"/>
  <c r="M341" i="8" s="1"/>
  <c r="K468" i="8"/>
  <c r="M468" i="8" s="1"/>
  <c r="K365" i="8"/>
  <c r="M365" i="8" s="1"/>
  <c r="K402" i="8"/>
  <c r="M402" i="8" s="1"/>
  <c r="K64" i="8"/>
  <c r="M64" i="8" s="1"/>
  <c r="K238" i="8"/>
  <c r="M238" i="8" s="1"/>
  <c r="K275" i="8"/>
  <c r="M275" i="8" s="1"/>
  <c r="K382" i="8"/>
  <c r="M382" i="8" s="1"/>
  <c r="K370" i="8"/>
  <c r="M370" i="8" s="1"/>
  <c r="K268" i="8"/>
  <c r="M268" i="8" s="1"/>
  <c r="K416" i="8"/>
  <c r="M416" i="8" s="1"/>
  <c r="K90" i="8"/>
  <c r="M90" i="8" s="1"/>
  <c r="K74" i="8"/>
  <c r="M74" i="8" s="1"/>
  <c r="K345" i="8"/>
  <c r="M345" i="8" s="1"/>
  <c r="K359" i="8"/>
  <c r="M359" i="8" s="1"/>
  <c r="K152" i="8"/>
  <c r="M152" i="8" s="1"/>
  <c r="K84" i="8"/>
  <c r="M84" i="8" s="1"/>
  <c r="K187" i="8"/>
  <c r="M187" i="8" s="1"/>
  <c r="K254" i="8"/>
  <c r="M254" i="8" s="1"/>
  <c r="K330" i="8"/>
  <c r="M330" i="8" s="1"/>
  <c r="K266" i="8"/>
  <c r="M266" i="8" s="1"/>
  <c r="K319" i="8"/>
  <c r="M319" i="8" s="1"/>
  <c r="K139" i="8"/>
  <c r="M139" i="8" s="1"/>
  <c r="K28" i="8"/>
  <c r="M28" i="8" s="1"/>
  <c r="K453" i="8"/>
  <c r="M453" i="8" s="1"/>
  <c r="K93" i="8"/>
  <c r="M93" i="8" s="1"/>
  <c r="K389" i="8"/>
  <c r="M389" i="8" s="1"/>
  <c r="K45" i="8"/>
  <c r="M45" i="8" s="1"/>
  <c r="K334" i="8"/>
  <c r="M334" i="8" s="1"/>
  <c r="K466" i="8"/>
  <c r="M466" i="8" s="1"/>
  <c r="K55" i="8"/>
  <c r="M55" i="8" s="1"/>
  <c r="K94" i="8"/>
  <c r="M94" i="8" s="1"/>
  <c r="K210" i="8"/>
  <c r="M210" i="8" s="1"/>
  <c r="K116" i="8"/>
  <c r="M116" i="8" s="1"/>
  <c r="K372" i="8"/>
  <c r="M372" i="8" s="1"/>
  <c r="K426" i="8"/>
  <c r="M426" i="8" s="1"/>
  <c r="K30" i="8"/>
  <c r="M30" i="8" s="1"/>
  <c r="K121" i="8"/>
  <c r="M121" i="8" s="1"/>
  <c r="K42" i="8"/>
  <c r="M42" i="8" s="1"/>
  <c r="K295" i="8"/>
  <c r="M295" i="8" s="1"/>
  <c r="K181" i="8"/>
  <c r="M181" i="8" s="1"/>
  <c r="K167" i="8"/>
  <c r="M167" i="8" s="1"/>
  <c r="K144" i="8"/>
  <c r="M144" i="8" s="1"/>
  <c r="K248" i="8"/>
  <c r="M248" i="8" s="1"/>
  <c r="K407" i="8"/>
  <c r="M407" i="8" s="1"/>
  <c r="K191" i="8"/>
  <c r="M191" i="8" s="1"/>
  <c r="K387" i="8"/>
  <c r="M387" i="8" s="1"/>
  <c r="K65" i="8"/>
  <c r="M65" i="8" s="1"/>
  <c r="E13" i="8"/>
  <c r="E15" i="8" s="1"/>
  <c r="E16" i="8" s="1"/>
  <c r="K104" i="8"/>
  <c r="M104" i="8" s="1"/>
  <c r="K232" i="8"/>
  <c r="M232" i="8" s="1"/>
  <c r="K240" i="8"/>
  <c r="M240" i="8" s="1"/>
  <c r="K233" i="8"/>
  <c r="M233" i="8" s="1"/>
  <c r="K318" i="8"/>
  <c r="M318" i="8" s="1"/>
  <c r="K280" i="8"/>
  <c r="M280" i="8" s="1"/>
  <c r="K325" i="8"/>
  <c r="M325" i="8" s="1"/>
  <c r="K459" i="8"/>
  <c r="M459" i="8" s="1"/>
  <c r="K168" i="8"/>
  <c r="M168" i="8" s="1"/>
  <c r="K297" i="8"/>
  <c r="M297" i="8" s="1"/>
  <c r="K414" i="8"/>
  <c r="M414" i="8" s="1"/>
  <c r="K37" i="8"/>
  <c r="M37" i="8" s="1"/>
  <c r="K344" i="8"/>
  <c r="M344" i="8" s="1"/>
  <c r="K469" i="8"/>
  <c r="M469" i="8" s="1"/>
  <c r="K231" i="8"/>
  <c r="M231" i="8" s="1"/>
  <c r="K182" i="8"/>
  <c r="M182" i="8" s="1"/>
  <c r="K156" i="8"/>
  <c r="M156" i="8" s="1"/>
  <c r="K309" i="8"/>
  <c r="M309" i="8" s="1"/>
  <c r="K306" i="8"/>
  <c r="M306" i="8" s="1"/>
  <c r="K375" i="8"/>
  <c r="M375" i="8" s="1"/>
  <c r="K302" i="8"/>
  <c r="M302" i="8" s="1"/>
  <c r="K80" i="8"/>
  <c r="M80" i="8" s="1"/>
  <c r="K329" i="8"/>
  <c r="M329" i="8" s="1"/>
  <c r="K208" i="8"/>
  <c r="M208" i="8" s="1"/>
  <c r="K294" i="8"/>
  <c r="M294" i="8" s="1"/>
  <c r="K300" i="8"/>
  <c r="M300" i="8" s="1"/>
  <c r="K360" i="8"/>
  <c r="M360" i="8" s="1"/>
  <c r="K443" i="8"/>
  <c r="M443" i="8" s="1"/>
  <c r="K304" i="8"/>
  <c r="M304" i="8" s="1"/>
  <c r="K197" i="8"/>
  <c r="M197" i="8" s="1"/>
  <c r="K31" i="8"/>
  <c r="M31" i="8" s="1"/>
  <c r="K463" i="8"/>
  <c r="M463" i="8" s="1"/>
  <c r="K357" i="8"/>
  <c r="M357" i="8" s="1"/>
  <c r="K296" i="8"/>
  <c r="M296" i="8" s="1"/>
  <c r="K429" i="8"/>
  <c r="M429" i="8" s="1"/>
  <c r="K358" i="8"/>
  <c r="M358" i="8" s="1"/>
  <c r="K262" i="8"/>
  <c r="M262" i="8" s="1"/>
  <c r="K162" i="8"/>
  <c r="M162" i="8" s="1"/>
  <c r="K462" i="8"/>
  <c r="M462" i="8" s="1"/>
  <c r="K188" i="8"/>
  <c r="M188" i="8" s="1"/>
  <c r="K195" i="8"/>
  <c r="M195" i="8" s="1"/>
  <c r="K172" i="8"/>
  <c r="M172" i="8" s="1"/>
  <c r="K415" i="8"/>
  <c r="M415" i="8" s="1"/>
  <c r="K246" i="8"/>
  <c r="M246" i="8" s="1"/>
  <c r="K237" i="8"/>
  <c r="M237" i="8" s="1"/>
  <c r="K21" i="8"/>
  <c r="M21" i="8" s="1"/>
  <c r="K331" i="8"/>
  <c r="M331" i="8" s="1"/>
  <c r="K137" i="8"/>
  <c r="M137" i="8" s="1"/>
  <c r="K259" i="8"/>
  <c r="M259" i="8" s="1"/>
  <c r="K288" i="8"/>
  <c r="M288" i="8" s="1"/>
  <c r="K328" i="8"/>
  <c r="M328" i="8" s="1"/>
  <c r="K291" i="8"/>
  <c r="M291" i="8" s="1"/>
  <c r="K445" i="8"/>
  <c r="M445" i="8" s="1"/>
  <c r="K354" i="8"/>
  <c r="M354" i="8" s="1"/>
  <c r="K311" i="8"/>
  <c r="M311" i="8" s="1"/>
  <c r="K136" i="8"/>
  <c r="M136" i="8" s="1"/>
  <c r="K460" i="8"/>
  <c r="M460" i="8" s="1"/>
  <c r="K194" i="8"/>
  <c r="M194" i="8" s="1"/>
  <c r="K236" i="8"/>
  <c r="M236" i="8" s="1"/>
  <c r="K267" i="8"/>
  <c r="M267" i="8" s="1"/>
  <c r="K145" i="8"/>
  <c r="M145" i="8" s="1"/>
  <c r="K75" i="8"/>
  <c r="M75" i="8" s="1"/>
  <c r="K390" i="8"/>
  <c r="M390" i="8" s="1"/>
  <c r="K102" i="8"/>
  <c r="M102" i="8" s="1"/>
  <c r="K340" i="8"/>
  <c r="M340" i="8" s="1"/>
  <c r="K106" i="8"/>
  <c r="M106" i="8" s="1"/>
  <c r="K274" i="8"/>
  <c r="M274" i="8" s="1"/>
  <c r="K396" i="8"/>
  <c r="M396" i="8" s="1"/>
  <c r="K91" i="8"/>
  <c r="M91" i="8" s="1"/>
  <c r="K161" i="8"/>
  <c r="M161" i="8" s="1"/>
  <c r="K454" i="8"/>
  <c r="M454" i="8" s="1"/>
  <c r="K52" i="8"/>
  <c r="M52" i="8" s="1"/>
  <c r="K373" i="8"/>
  <c r="M373" i="8" s="1"/>
  <c r="K351" i="8"/>
  <c r="M351" i="8" s="1"/>
  <c r="K292" i="8"/>
  <c r="M292" i="8" s="1"/>
  <c r="K34" i="8"/>
  <c r="M34" i="8" s="1"/>
  <c r="K308" i="8"/>
  <c r="M308" i="8" s="1"/>
  <c r="K245" i="8"/>
  <c r="M245" i="8" s="1"/>
  <c r="K155" i="8"/>
  <c r="M155" i="8" s="1"/>
  <c r="K353" i="8"/>
  <c r="M353" i="8" s="1"/>
  <c r="K367" i="8"/>
  <c r="M367" i="8" s="1"/>
  <c r="K60" i="8"/>
  <c r="M60" i="8" s="1"/>
  <c r="K170" i="8"/>
  <c r="M170" i="8" s="1"/>
  <c r="K394" i="8"/>
  <c r="M394" i="8" s="1"/>
  <c r="K109" i="8"/>
  <c r="M109" i="8" s="1"/>
  <c r="K20" i="8"/>
  <c r="M20" i="8" s="1"/>
  <c r="K441" i="8"/>
  <c r="M441" i="8" s="1"/>
  <c r="K63" i="8"/>
  <c r="M63" i="8" s="1"/>
  <c r="K213" i="8"/>
  <c r="M213" i="8" s="1"/>
  <c r="K115" i="8"/>
  <c r="M115" i="8" s="1"/>
  <c r="K157" i="8"/>
  <c r="M157" i="8" s="1"/>
  <c r="K457" i="8"/>
  <c r="M457" i="8" s="1"/>
  <c r="K215" i="8"/>
  <c r="M215" i="8" s="1"/>
  <c r="K89" i="8"/>
  <c r="M89" i="8" s="1"/>
  <c r="K376" i="8"/>
  <c r="M376" i="8" s="1"/>
  <c r="K391" i="8"/>
  <c r="M391" i="8" s="1"/>
  <c r="K286" i="8"/>
  <c r="M286" i="8" s="1"/>
  <c r="K56" i="8"/>
  <c r="M56" i="8" s="1"/>
  <c r="K138" i="8"/>
  <c r="M138" i="8" s="1"/>
  <c r="K163" i="8"/>
  <c r="M163" i="8" s="1"/>
  <c r="K81" i="8"/>
  <c r="M81" i="8" s="1"/>
  <c r="K178" i="8"/>
  <c r="M178" i="8" s="1"/>
  <c r="K96" i="8"/>
  <c r="M96" i="8" s="1"/>
  <c r="K411" i="8"/>
  <c r="M411" i="8" s="1"/>
  <c r="K32" i="8"/>
  <c r="M32" i="8" s="1"/>
  <c r="K395" i="8"/>
  <c r="M395" i="8" s="1"/>
  <c r="K209" i="8"/>
  <c r="M209" i="8" s="1"/>
  <c r="K206" i="8"/>
  <c r="M206" i="8" s="1"/>
  <c r="K400" i="8"/>
  <c r="M400" i="8" s="1"/>
  <c r="K362" i="8"/>
  <c r="M362" i="8" s="1"/>
  <c r="K406" i="8"/>
  <c r="M406" i="8" s="1"/>
  <c r="K193" i="8"/>
  <c r="M193" i="8" s="1"/>
  <c r="K82" i="8"/>
  <c r="M82" i="8" s="1"/>
  <c r="K312" i="8"/>
  <c r="M312" i="8" s="1"/>
  <c r="K278" i="8"/>
  <c r="M278" i="8" s="1"/>
  <c r="K269" i="8"/>
  <c r="M269" i="8" s="1"/>
  <c r="K53" i="8"/>
  <c r="M53" i="8" s="1"/>
  <c r="K26" i="8"/>
  <c r="M26" i="8" s="1"/>
  <c r="K420" i="8"/>
  <c r="M420" i="8" s="1"/>
  <c r="K149" i="8"/>
  <c r="M149" i="8" s="1"/>
  <c r="K256" i="8"/>
  <c r="M256" i="8" s="1"/>
  <c r="K456" i="8"/>
  <c r="M456" i="8" s="1"/>
  <c r="K332" i="8"/>
  <c r="M332" i="8" s="1"/>
  <c r="K305" i="8"/>
  <c r="M305" i="8" s="1"/>
  <c r="K176" i="8"/>
  <c r="M176" i="8" s="1"/>
  <c r="K40" i="8"/>
  <c r="M40" i="8" s="1"/>
  <c r="K22" i="8"/>
  <c r="M22" i="8" s="1"/>
  <c r="K103" i="8"/>
  <c r="M103" i="8" s="1"/>
  <c r="K273" i="8"/>
  <c r="M273" i="8" s="1"/>
  <c r="K264" i="8"/>
  <c r="M264" i="8" s="1"/>
  <c r="K401" i="8"/>
  <c r="M401" i="8" s="1"/>
  <c r="K352" i="8"/>
  <c r="M352" i="8" s="1"/>
  <c r="K92" i="8"/>
  <c r="M92" i="8" s="1"/>
  <c r="K186" i="8"/>
  <c r="M186" i="8" s="1"/>
  <c r="K141" i="8"/>
  <c r="M141" i="8" s="1"/>
  <c r="K71" i="8"/>
  <c r="M71" i="8" s="1"/>
  <c r="K183" i="8"/>
  <c r="M183" i="8" s="1"/>
  <c r="K132" i="8"/>
  <c r="M132" i="8" s="1"/>
  <c r="K228" i="8"/>
  <c r="M228" i="8" s="1"/>
  <c r="K119" i="8"/>
  <c r="M119" i="8" s="1"/>
  <c r="K435" i="8"/>
  <c r="M435" i="8" s="1"/>
  <c r="K431" i="8"/>
  <c r="M431" i="8" s="1"/>
  <c r="K123" i="8"/>
  <c r="M123" i="8" s="1"/>
  <c r="K204" i="8"/>
  <c r="M204" i="8" s="1"/>
  <c r="K179" i="8"/>
  <c r="M179" i="8" s="1"/>
  <c r="K70" i="8"/>
  <c r="M70" i="8" s="1"/>
  <c r="K129" i="8"/>
  <c r="M129" i="8" s="1"/>
  <c r="K261" i="8"/>
  <c r="M261" i="8" s="1"/>
  <c r="K425" i="8"/>
  <c r="M425" i="8" s="1"/>
  <c r="K126" i="8"/>
  <c r="M126" i="8" s="1"/>
  <c r="K398" i="8"/>
  <c r="M398" i="8" s="1"/>
  <c r="K455" i="8"/>
  <c r="M455" i="8" s="1"/>
  <c r="K451" i="8"/>
  <c r="M451" i="8" s="1"/>
  <c r="K392" i="8"/>
  <c r="M392" i="8" s="1"/>
  <c r="K388" i="8"/>
  <c r="M388" i="8" s="1"/>
  <c r="K143" i="8"/>
  <c r="M143" i="8" s="1"/>
  <c r="K101" i="8"/>
  <c r="M101" i="8" s="1"/>
  <c r="K192" i="8"/>
  <c r="M192" i="8" s="1"/>
  <c r="K199" i="8"/>
  <c r="M199" i="8" s="1"/>
  <c r="K298" i="8"/>
  <c r="M298" i="8" s="1"/>
  <c r="K223" i="8"/>
  <c r="M223" i="8" s="1"/>
  <c r="K227" i="8"/>
  <c r="M227" i="8" s="1"/>
  <c r="K83" i="8"/>
  <c r="M83" i="8" s="1"/>
  <c r="K216" i="8"/>
  <c r="M216" i="8" s="1"/>
  <c r="K117" i="8"/>
  <c r="M117" i="8" s="1"/>
  <c r="K135" i="8"/>
  <c r="M135" i="8" s="1"/>
  <c r="K173" i="8"/>
  <c r="M173" i="8" s="1"/>
  <c r="K436" i="8"/>
  <c r="M436" i="8" s="1"/>
  <c r="K307" i="8"/>
  <c r="M307" i="8" s="1"/>
  <c r="K133" i="8"/>
  <c r="M133" i="8" s="1"/>
  <c r="K48" i="8"/>
  <c r="M48" i="8" s="1"/>
  <c r="K200" i="8"/>
  <c r="M200" i="8" s="1"/>
  <c r="K253" i="8"/>
  <c r="M253" i="8" s="1"/>
  <c r="K243" i="8"/>
  <c r="M243" i="8" s="1"/>
  <c r="K412" i="8"/>
  <c r="M412" i="8" s="1"/>
  <c r="K69" i="8"/>
  <c r="M69" i="8" s="1"/>
  <c r="K110" i="8"/>
  <c r="M110" i="8" s="1"/>
  <c r="K247" i="8"/>
  <c r="M247" i="8" s="1"/>
  <c r="K447" i="8"/>
  <c r="M447" i="8" s="1"/>
  <c r="K73" i="8"/>
  <c r="M73" i="8" s="1"/>
  <c r="K380" i="8"/>
  <c r="M380" i="8" s="1"/>
  <c r="K405" i="8"/>
  <c r="M405" i="8" s="1"/>
  <c r="K171" i="8"/>
  <c r="M171" i="8" s="1"/>
  <c r="K160" i="8"/>
  <c r="M160" i="8" s="1"/>
  <c r="K201" i="8"/>
  <c r="M201" i="8" s="1"/>
  <c r="K36" i="8"/>
  <c r="M36" i="8" s="1"/>
  <c r="K88" i="8"/>
  <c r="M88" i="8" s="1"/>
  <c r="K214" i="8"/>
  <c r="M214" i="8" s="1"/>
  <c r="K283" i="8"/>
  <c r="M283" i="8" s="1"/>
  <c r="K174" i="8"/>
  <c r="M174" i="8" s="1"/>
  <c r="K386" i="8"/>
  <c r="M386" i="8" s="1"/>
  <c r="K421" i="8"/>
  <c r="M421" i="8" s="1"/>
  <c r="K303" i="8"/>
  <c r="M303" i="8" s="1"/>
  <c r="K313" i="8"/>
  <c r="M313" i="8" s="1"/>
  <c r="K46" i="8"/>
  <c r="M46" i="8" s="1"/>
  <c r="K241" i="8"/>
  <c r="M241" i="8" s="1"/>
  <c r="K43" i="8"/>
  <c r="M43" i="8" s="1"/>
  <c r="K257" i="8"/>
  <c r="M257" i="8" s="1"/>
  <c r="K113" i="8"/>
  <c r="M113" i="8" s="1"/>
  <c r="K47" i="8"/>
  <c r="M47" i="8" s="1"/>
  <c r="K125" i="8"/>
  <c r="M125" i="8" s="1"/>
  <c r="K85" i="8"/>
  <c r="M85" i="8" s="1"/>
  <c r="K108" i="8"/>
  <c r="M108" i="8" s="1"/>
  <c r="K279" i="8"/>
  <c r="M279" i="8" s="1"/>
  <c r="K423" i="8"/>
  <c r="M423" i="8" s="1"/>
  <c r="K342" i="8"/>
  <c r="M342" i="8" s="1"/>
  <c r="K39" i="8"/>
  <c r="M39" i="8" s="1"/>
  <c r="K58" i="8"/>
  <c r="M58" i="8" s="1"/>
  <c r="R9" i="8"/>
  <c r="R5" i="8"/>
  <c r="K142" i="8"/>
  <c r="M142" i="8" s="1"/>
  <c r="K348" i="8"/>
  <c r="M348" i="8" s="1"/>
  <c r="K44" i="8"/>
  <c r="M44" i="8" s="1"/>
  <c r="K86" i="8"/>
  <c r="M86" i="8" s="1"/>
  <c r="K97" i="8"/>
  <c r="M97" i="8" s="1"/>
  <c r="K464" i="8"/>
  <c r="M464" i="8" s="1"/>
  <c r="K440" i="8"/>
  <c r="M440" i="8" s="1"/>
  <c r="K438" i="8"/>
  <c r="M438" i="8" s="1"/>
  <c r="K54" i="8"/>
  <c r="M54" i="8" s="1"/>
  <c r="K413" i="8"/>
  <c r="M413" i="8" s="1"/>
  <c r="K444" i="8"/>
  <c r="M444" i="8" s="1"/>
  <c r="K434" i="8"/>
  <c r="M434" i="8" s="1"/>
  <c r="K448" i="8"/>
  <c r="M448" i="8" s="1"/>
  <c r="K251" i="8"/>
  <c r="M251" i="8" s="1"/>
  <c r="K222" i="8"/>
  <c r="M222" i="8" s="1"/>
  <c r="K449" i="8"/>
  <c r="M449" i="8" s="1"/>
  <c r="K364" i="8"/>
  <c r="M364" i="8" s="1"/>
  <c r="K355" i="8"/>
  <c r="M355" i="8" s="1"/>
  <c r="K95" i="8"/>
  <c r="M95" i="8" s="1"/>
  <c r="K164" i="8"/>
  <c r="M164" i="8" s="1"/>
  <c r="K24" i="8"/>
  <c r="M24" i="8" s="1"/>
  <c r="K393" i="8"/>
  <c r="M393" i="8" s="1"/>
  <c r="K184" i="8"/>
  <c r="M184" i="8" s="1"/>
  <c r="K299" i="8"/>
  <c r="M299" i="8" s="1"/>
  <c r="K221" i="8"/>
  <c r="M221" i="8" s="1"/>
  <c r="K260" i="8"/>
  <c r="M260" i="8" s="1"/>
  <c r="K50" i="8"/>
  <c r="M50" i="8" s="1"/>
  <c r="K202" i="8"/>
  <c r="M202" i="8" s="1"/>
  <c r="K324" i="8"/>
  <c r="M324" i="8" s="1"/>
  <c r="K383" i="8"/>
  <c r="M383" i="8" s="1"/>
  <c r="K293" i="8"/>
  <c r="M293" i="8" s="1"/>
  <c r="K217" i="8"/>
  <c r="M217" i="8" s="1"/>
  <c r="K212" i="8"/>
  <c r="M212" i="8" s="1"/>
  <c r="K150" i="8"/>
  <c r="M150" i="8" s="1"/>
  <c r="K100" i="8"/>
  <c r="M100" i="8" s="1"/>
  <c r="K112" i="8"/>
  <c r="M112" i="8" s="1"/>
  <c r="K327" i="8"/>
  <c r="M327" i="8" s="1"/>
  <c r="K175" i="8"/>
  <c r="M175" i="8" s="1"/>
  <c r="K397" i="8"/>
  <c r="M397" i="8" s="1"/>
  <c r="K35" i="8"/>
  <c r="M35" i="8" s="1"/>
  <c r="K442" i="8"/>
  <c r="M442" i="8" s="1"/>
  <c r="K461" i="8"/>
  <c r="M461" i="8" s="1"/>
  <c r="K384" i="8"/>
  <c r="M384" i="8" s="1"/>
  <c r="K224" i="8"/>
  <c r="M224" i="8" s="1"/>
  <c r="K271" i="8"/>
  <c r="M271" i="8" s="1"/>
  <c r="K282" i="8"/>
  <c r="M282" i="8" s="1"/>
  <c r="K363" i="8"/>
  <c r="M363" i="8" s="1"/>
  <c r="K424" i="8"/>
  <c r="M424" i="8" s="1"/>
  <c r="K62" i="8"/>
  <c r="M62" i="8" s="1"/>
  <c r="K147" i="8"/>
  <c r="M147" i="8" s="1"/>
  <c r="K219" i="8"/>
  <c r="M219" i="8" s="1"/>
  <c r="K131" i="8"/>
  <c r="M131" i="8" s="1"/>
  <c r="K374" i="8"/>
  <c r="M374" i="8" s="1"/>
  <c r="K439" i="8"/>
  <c r="M439" i="8" s="1"/>
  <c r="K239" i="8"/>
  <c r="M239" i="8" s="1"/>
  <c r="K361" i="8"/>
  <c r="M361" i="8" s="1"/>
  <c r="K234" i="8"/>
  <c r="M234" i="8" s="1"/>
  <c r="K87" i="8"/>
  <c r="M87" i="8" s="1"/>
  <c r="K41" i="8"/>
  <c r="M41" i="8" s="1"/>
  <c r="K339" i="8"/>
  <c r="M339" i="8" s="1"/>
  <c r="K38" i="8"/>
  <c r="M38" i="8" s="1"/>
  <c r="K422" i="8"/>
  <c r="M422" i="8" s="1"/>
  <c r="K23" i="8"/>
  <c r="M23" i="8" s="1"/>
  <c r="K229" i="8"/>
  <c r="M229" i="8" s="1"/>
  <c r="K446" i="8"/>
  <c r="M446" i="8" s="1"/>
  <c r="K242" i="8"/>
  <c r="M242" i="8" s="1"/>
  <c r="K114" i="8"/>
  <c r="M114" i="8" s="1"/>
  <c r="K418" i="8"/>
  <c r="M418" i="8" s="1"/>
  <c r="K66" i="8"/>
  <c r="M66" i="8" s="1"/>
  <c r="K366" i="8"/>
  <c r="M366" i="8" s="1"/>
  <c r="K320" i="8"/>
  <c r="M320" i="8" s="1"/>
  <c r="K19" i="8"/>
  <c r="M19" i="8" s="1"/>
  <c r="K120" i="8"/>
  <c r="M120" i="8" s="1"/>
  <c r="K25" i="8"/>
  <c r="M25" i="8" s="1"/>
  <c r="K252" i="8"/>
  <c r="M252" i="8" s="1"/>
  <c r="K166" i="8"/>
  <c r="M166" i="8" s="1"/>
  <c r="K140" i="8"/>
  <c r="M140" i="8" s="1"/>
  <c r="K57" i="8"/>
  <c r="M57" i="8" s="1"/>
  <c r="K310" i="8"/>
  <c r="M310" i="8" s="1"/>
  <c r="K403" i="8"/>
  <c r="M403" i="8" s="1"/>
  <c r="K437" i="8"/>
  <c r="M437" i="8" s="1"/>
  <c r="K177" i="8"/>
  <c r="M177" i="8" s="1"/>
  <c r="K218" i="8"/>
  <c r="M218" i="8" s="1"/>
  <c r="K337" i="8"/>
  <c r="M337" i="8" s="1"/>
  <c r="K27" i="8"/>
  <c r="M27" i="8" s="1"/>
  <c r="K154" i="8"/>
  <c r="M154" i="8" s="1"/>
  <c r="K368" i="8"/>
  <c r="M368" i="8" s="1"/>
  <c r="K272" i="8"/>
  <c r="M272" i="8" s="1"/>
  <c r="K13" i="7"/>
  <c r="R5" i="7"/>
  <c r="R9" i="7"/>
  <c r="U9" i="7"/>
  <c r="E19" i="7"/>
  <c r="K5" i="7"/>
  <c r="J19" i="7" s="1"/>
  <c r="I33" i="7"/>
  <c r="I47" i="7"/>
  <c r="I76" i="7"/>
  <c r="I90" i="7"/>
  <c r="I105" i="7"/>
  <c r="I119" i="7"/>
  <c r="I133" i="7"/>
  <c r="I147" i="7"/>
  <c r="I176" i="7"/>
  <c r="I190" i="7"/>
  <c r="I205" i="7"/>
  <c r="I219" i="7"/>
  <c r="I233" i="7"/>
  <c r="I247" i="7"/>
  <c r="I276" i="7"/>
  <c r="I290" i="7"/>
  <c r="I305" i="7"/>
  <c r="I319" i="7"/>
  <c r="I333" i="7"/>
  <c r="I347" i="7"/>
  <c r="I376" i="7"/>
  <c r="I390" i="7"/>
  <c r="I405" i="7"/>
  <c r="I419" i="7"/>
  <c r="I433" i="7"/>
  <c r="I447" i="7"/>
  <c r="I81" i="7"/>
  <c r="I424" i="7"/>
  <c r="I253" i="7"/>
  <c r="I410" i="7"/>
  <c r="I34" i="7"/>
  <c r="I48" i="7"/>
  <c r="I62" i="7"/>
  <c r="I91" i="7"/>
  <c r="I134" i="7"/>
  <c r="I148" i="7"/>
  <c r="I162" i="7"/>
  <c r="I191" i="7"/>
  <c r="I234" i="7"/>
  <c r="I248" i="7"/>
  <c r="I262" i="7"/>
  <c r="I291" i="7"/>
  <c r="I334" i="7"/>
  <c r="I348" i="7"/>
  <c r="I362" i="7"/>
  <c r="I391" i="7"/>
  <c r="I434" i="7"/>
  <c r="I448" i="7"/>
  <c r="I462" i="7"/>
  <c r="I52" i="7"/>
  <c r="I110" i="7"/>
  <c r="I325" i="7"/>
  <c r="I439" i="7"/>
  <c r="I20" i="7"/>
  <c r="I35" i="7"/>
  <c r="I49" i="7"/>
  <c r="I63" i="7"/>
  <c r="I77" i="7"/>
  <c r="I106" i="7"/>
  <c r="I120" i="7"/>
  <c r="I135" i="7"/>
  <c r="I149" i="7"/>
  <c r="I163" i="7"/>
  <c r="I177" i="7"/>
  <c r="I206" i="7"/>
  <c r="I220" i="7"/>
  <c r="I235" i="7"/>
  <c r="I249" i="7"/>
  <c r="I263" i="7"/>
  <c r="I277" i="7"/>
  <c r="I306" i="7"/>
  <c r="I320" i="7"/>
  <c r="I335" i="7"/>
  <c r="I349" i="7"/>
  <c r="I363" i="7"/>
  <c r="I377" i="7"/>
  <c r="I406" i="7"/>
  <c r="I420" i="7"/>
  <c r="I435" i="7"/>
  <c r="I449" i="7"/>
  <c r="I463" i="7"/>
  <c r="I124" i="7"/>
  <c r="I53" i="7"/>
  <c r="I167" i="7"/>
  <c r="I296" i="7"/>
  <c r="I425" i="7"/>
  <c r="I453" i="7"/>
  <c r="I21" i="7"/>
  <c r="I64" i="7"/>
  <c r="I78" i="7"/>
  <c r="I92" i="7"/>
  <c r="I121" i="7"/>
  <c r="I164" i="7"/>
  <c r="I178" i="7"/>
  <c r="I192" i="7"/>
  <c r="I221" i="7"/>
  <c r="I264" i="7"/>
  <c r="I278" i="7"/>
  <c r="I292" i="7"/>
  <c r="I321" i="7"/>
  <c r="I364" i="7"/>
  <c r="I378" i="7"/>
  <c r="I392" i="7"/>
  <c r="I421" i="7"/>
  <c r="I464" i="7"/>
  <c r="I452" i="7"/>
  <c r="I96" i="7"/>
  <c r="I225" i="7"/>
  <c r="I353" i="7"/>
  <c r="I36" i="7"/>
  <c r="I50" i="7"/>
  <c r="I65" i="7"/>
  <c r="I79" i="7"/>
  <c r="I93" i="7"/>
  <c r="I107" i="7"/>
  <c r="I136" i="7"/>
  <c r="I150" i="7"/>
  <c r="I165" i="7"/>
  <c r="I179" i="7"/>
  <c r="I193" i="7"/>
  <c r="I207" i="7"/>
  <c r="I236" i="7"/>
  <c r="I250" i="7"/>
  <c r="I265" i="7"/>
  <c r="I279" i="7"/>
  <c r="I293" i="7"/>
  <c r="I307" i="7"/>
  <c r="I336" i="7"/>
  <c r="I350" i="7"/>
  <c r="I365" i="7"/>
  <c r="I379" i="7"/>
  <c r="I393" i="7"/>
  <c r="I407" i="7"/>
  <c r="I436" i="7"/>
  <c r="I450" i="7"/>
  <c r="I465" i="7"/>
  <c r="I152" i="7"/>
  <c r="I22" i="7"/>
  <c r="I51" i="7"/>
  <c r="I94" i="7"/>
  <c r="I108" i="7"/>
  <c r="I122" i="7"/>
  <c r="I151" i="7"/>
  <c r="I194" i="7"/>
  <c r="I208" i="7"/>
  <c r="I222" i="7"/>
  <c r="I251" i="7"/>
  <c r="I294" i="7"/>
  <c r="I308" i="7"/>
  <c r="I322" i="7"/>
  <c r="I351" i="7"/>
  <c r="I394" i="7"/>
  <c r="I408" i="7"/>
  <c r="I422" i="7"/>
  <c r="I451" i="7"/>
  <c r="I38" i="7"/>
  <c r="I23" i="7"/>
  <c r="I37" i="7"/>
  <c r="I66" i="7"/>
  <c r="I80" i="7"/>
  <c r="I95" i="7"/>
  <c r="I109" i="7"/>
  <c r="I123" i="7"/>
  <c r="I137" i="7"/>
  <c r="I166" i="7"/>
  <c r="I180" i="7"/>
  <c r="I195" i="7"/>
  <c r="I209" i="7"/>
  <c r="I223" i="7"/>
  <c r="I237" i="7"/>
  <c r="I266" i="7"/>
  <c r="I280" i="7"/>
  <c r="I295" i="7"/>
  <c r="I309" i="7"/>
  <c r="I323" i="7"/>
  <c r="I337" i="7"/>
  <c r="I366" i="7"/>
  <c r="I380" i="7"/>
  <c r="I395" i="7"/>
  <c r="I409" i="7"/>
  <c r="I423" i="7"/>
  <c r="I437" i="7"/>
  <c r="I466" i="7"/>
  <c r="I24" i="7"/>
  <c r="I125" i="7"/>
  <c r="I239" i="7"/>
  <c r="I367" i="7"/>
  <c r="I54" i="7"/>
  <c r="I68" i="7"/>
  <c r="I82" i="7"/>
  <c r="I111" i="7"/>
  <c r="I154" i="7"/>
  <c r="I168" i="7"/>
  <c r="I182" i="7"/>
  <c r="I211" i="7"/>
  <c r="I254" i="7"/>
  <c r="I268" i="7"/>
  <c r="I282" i="7"/>
  <c r="I311" i="7"/>
  <c r="I354" i="7"/>
  <c r="I368" i="7"/>
  <c r="I382" i="7"/>
  <c r="I411" i="7"/>
  <c r="I454" i="7"/>
  <c r="I468" i="7"/>
  <c r="I26" i="7"/>
  <c r="I40" i="7"/>
  <c r="I55" i="7"/>
  <c r="I69" i="7"/>
  <c r="I83" i="7"/>
  <c r="I97" i="7"/>
  <c r="I126" i="7"/>
  <c r="I140" i="7"/>
  <c r="I155" i="7"/>
  <c r="I169" i="7"/>
  <c r="I183" i="7"/>
  <c r="I197" i="7"/>
  <c r="I226" i="7"/>
  <c r="I240" i="7"/>
  <c r="I255" i="7"/>
  <c r="I269" i="7"/>
  <c r="I283" i="7"/>
  <c r="I297" i="7"/>
  <c r="I326" i="7"/>
  <c r="I340" i="7"/>
  <c r="I355" i="7"/>
  <c r="I369" i="7"/>
  <c r="I383" i="7"/>
  <c r="I397" i="7"/>
  <c r="I426" i="7"/>
  <c r="I440" i="7"/>
  <c r="I455" i="7"/>
  <c r="I469" i="7"/>
  <c r="I41" i="7"/>
  <c r="I84" i="7"/>
  <c r="I98" i="7"/>
  <c r="I112" i="7"/>
  <c r="I141" i="7"/>
  <c r="I184" i="7"/>
  <c r="I198" i="7"/>
  <c r="I212" i="7"/>
  <c r="I241" i="7"/>
  <c r="I284" i="7"/>
  <c r="I298" i="7"/>
  <c r="I312" i="7"/>
  <c r="I341" i="7"/>
  <c r="I384" i="7"/>
  <c r="I398" i="7"/>
  <c r="I412" i="7"/>
  <c r="I441" i="7"/>
  <c r="I42" i="7"/>
  <c r="I27" i="7"/>
  <c r="I56" i="7"/>
  <c r="I70" i="7"/>
  <c r="I85" i="7"/>
  <c r="I99" i="7"/>
  <c r="I113" i="7"/>
  <c r="I127" i="7"/>
  <c r="I156" i="7"/>
  <c r="I170" i="7"/>
  <c r="I185" i="7"/>
  <c r="I199" i="7"/>
  <c r="I213" i="7"/>
  <c r="I227" i="7"/>
  <c r="I256" i="7"/>
  <c r="I270" i="7"/>
  <c r="I285" i="7"/>
  <c r="I299" i="7"/>
  <c r="I313" i="7"/>
  <c r="I327" i="7"/>
  <c r="I356" i="7"/>
  <c r="I370" i="7"/>
  <c r="I385" i="7"/>
  <c r="I399" i="7"/>
  <c r="I413" i="7"/>
  <c r="I427" i="7"/>
  <c r="I456" i="7"/>
  <c r="I19" i="7"/>
  <c r="I28" i="7"/>
  <c r="I71" i="7"/>
  <c r="I114" i="7"/>
  <c r="I128" i="7"/>
  <c r="I142" i="7"/>
  <c r="I171" i="7"/>
  <c r="I214" i="7"/>
  <c r="I228" i="7"/>
  <c r="I242" i="7"/>
  <c r="I271" i="7"/>
  <c r="I314" i="7"/>
  <c r="I328" i="7"/>
  <c r="I342" i="7"/>
  <c r="I371" i="7"/>
  <c r="I414" i="7"/>
  <c r="I428" i="7"/>
  <c r="I442" i="7"/>
  <c r="I29" i="7"/>
  <c r="I57" i="7"/>
  <c r="I86" i="7"/>
  <c r="I100" i="7"/>
  <c r="I115" i="7"/>
  <c r="I129" i="7"/>
  <c r="I143" i="7"/>
  <c r="I186" i="7"/>
  <c r="I200" i="7"/>
  <c r="I215" i="7"/>
  <c r="I229" i="7"/>
  <c r="I243" i="7"/>
  <c r="I257" i="7"/>
  <c r="I286" i="7"/>
  <c r="I300" i="7"/>
  <c r="I315" i="7"/>
  <c r="I329" i="7"/>
  <c r="I343" i="7"/>
  <c r="I357" i="7"/>
  <c r="I386" i="7"/>
  <c r="I31" i="7"/>
  <c r="I74" i="7"/>
  <c r="I88" i="7"/>
  <c r="I102" i="7"/>
  <c r="I131" i="7"/>
  <c r="I174" i="7"/>
  <c r="I188" i="7"/>
  <c r="I202" i="7"/>
  <c r="I231" i="7"/>
  <c r="I274" i="7"/>
  <c r="I288" i="7"/>
  <c r="I302" i="7"/>
  <c r="I331" i="7"/>
  <c r="I374" i="7"/>
  <c r="I388" i="7"/>
  <c r="I402" i="7"/>
  <c r="I431" i="7"/>
  <c r="I138" i="7"/>
  <c r="I352" i="7"/>
  <c r="I67" i="7"/>
  <c r="I339" i="7"/>
  <c r="I46" i="7"/>
  <c r="I60" i="7"/>
  <c r="I75" i="7"/>
  <c r="I89" i="7"/>
  <c r="I103" i="7"/>
  <c r="I117" i="7"/>
  <c r="I146" i="7"/>
  <c r="I160" i="7"/>
  <c r="I175" i="7"/>
  <c r="I189" i="7"/>
  <c r="I203" i="7"/>
  <c r="I217" i="7"/>
  <c r="I246" i="7"/>
  <c r="I260" i="7"/>
  <c r="I275" i="7"/>
  <c r="I289" i="7"/>
  <c r="I303" i="7"/>
  <c r="I317" i="7"/>
  <c r="I346" i="7"/>
  <c r="I360" i="7"/>
  <c r="I375" i="7"/>
  <c r="I389" i="7"/>
  <c r="I403" i="7"/>
  <c r="I417" i="7"/>
  <c r="I446" i="7"/>
  <c r="I460" i="7"/>
  <c r="I224" i="7"/>
  <c r="I252" i="7"/>
  <c r="I324" i="7"/>
  <c r="I39" i="7"/>
  <c r="I139" i="7"/>
  <c r="I210" i="7"/>
  <c r="I32" i="7"/>
  <c r="I61" i="7"/>
  <c r="I104" i="7"/>
  <c r="I118" i="7"/>
  <c r="I132" i="7"/>
  <c r="I161" i="7"/>
  <c r="I204" i="7"/>
  <c r="I218" i="7"/>
  <c r="I232" i="7"/>
  <c r="I261" i="7"/>
  <c r="I304" i="7"/>
  <c r="I318" i="7"/>
  <c r="I332" i="7"/>
  <c r="I361" i="7"/>
  <c r="I404" i="7"/>
  <c r="I418" i="7"/>
  <c r="I432" i="7"/>
  <c r="I461" i="7"/>
  <c r="I181" i="7"/>
  <c r="I238" i="7"/>
  <c r="I281" i="7"/>
  <c r="I338" i="7"/>
  <c r="I381" i="7"/>
  <c r="I438" i="7"/>
  <c r="I25" i="7"/>
  <c r="I153" i="7"/>
  <c r="I196" i="7"/>
  <c r="I267" i="7"/>
  <c r="I310" i="7"/>
  <c r="I396" i="7"/>
  <c r="I467" i="7"/>
  <c r="I157" i="7"/>
  <c r="I287" i="7"/>
  <c r="I416" i="7"/>
  <c r="I158" i="7"/>
  <c r="I301" i="7"/>
  <c r="I429" i="7"/>
  <c r="I30" i="7"/>
  <c r="I159" i="7"/>
  <c r="I43" i="7"/>
  <c r="I172" i="7"/>
  <c r="I430" i="7"/>
  <c r="I44" i="7"/>
  <c r="I173" i="7"/>
  <c r="I316" i="7"/>
  <c r="I443" i="7"/>
  <c r="I45" i="7"/>
  <c r="I444" i="7"/>
  <c r="I373" i="7"/>
  <c r="I116" i="7"/>
  <c r="I259" i="7"/>
  <c r="I401" i="7"/>
  <c r="I58" i="7"/>
  <c r="I187" i="7"/>
  <c r="I330" i="7"/>
  <c r="I445" i="7"/>
  <c r="I59" i="7"/>
  <c r="I201" i="7"/>
  <c r="I344" i="7"/>
  <c r="I457" i="7"/>
  <c r="I72" i="7"/>
  <c r="I345" i="7"/>
  <c r="I458" i="7"/>
  <c r="I359" i="7"/>
  <c r="I101" i="7"/>
  <c r="I244" i="7"/>
  <c r="I245" i="7"/>
  <c r="I400" i="7"/>
  <c r="I73" i="7"/>
  <c r="I358" i="7"/>
  <c r="I459" i="7"/>
  <c r="I216" i="7"/>
  <c r="I230" i="7"/>
  <c r="I387" i="7"/>
  <c r="I87" i="7"/>
  <c r="I372" i="7"/>
  <c r="I130" i="7"/>
  <c r="I272" i="7"/>
  <c r="I144" i="7"/>
  <c r="I273" i="7"/>
  <c r="I415" i="7"/>
  <c r="I145" i="7"/>
  <c r="I258" i="7"/>
  <c r="K156" i="9" l="1"/>
  <c r="M156" i="9" s="1"/>
  <c r="K297" i="9"/>
  <c r="M297" i="9" s="1"/>
  <c r="K263" i="9"/>
  <c r="M263" i="9" s="1"/>
  <c r="K307" i="9"/>
  <c r="M307" i="9" s="1"/>
  <c r="K82" i="9"/>
  <c r="M82" i="9" s="1"/>
  <c r="K339" i="9"/>
  <c r="M339" i="9" s="1"/>
  <c r="K354" i="9"/>
  <c r="M354" i="9" s="1"/>
  <c r="K407" i="9"/>
  <c r="M407" i="9" s="1"/>
  <c r="K163" i="9"/>
  <c r="M163" i="9" s="1"/>
  <c r="K353" i="9"/>
  <c r="M353" i="9" s="1"/>
  <c r="K237" i="9"/>
  <c r="M237" i="9" s="1"/>
  <c r="K466" i="9"/>
  <c r="M466" i="9" s="1"/>
  <c r="K323" i="9"/>
  <c r="M323" i="9" s="1"/>
  <c r="K309" i="9"/>
  <c r="M309" i="9" s="1"/>
  <c r="K247" i="9"/>
  <c r="M247" i="9" s="1"/>
  <c r="K318" i="9"/>
  <c r="M318" i="9" s="1"/>
  <c r="K131" i="9"/>
  <c r="M131" i="9" s="1"/>
  <c r="K229" i="9"/>
  <c r="M229" i="9" s="1"/>
  <c r="K324" i="9"/>
  <c r="M324" i="9" s="1"/>
  <c r="K284" i="9"/>
  <c r="M284" i="9" s="1"/>
  <c r="K435" i="9"/>
  <c r="M435" i="9" s="1"/>
  <c r="K276" i="9"/>
  <c r="M276" i="9" s="1"/>
  <c r="K209" i="9"/>
  <c r="M209" i="9" s="1"/>
  <c r="K164" i="9"/>
  <c r="M164" i="9" s="1"/>
  <c r="R5" i="9"/>
  <c r="K410" i="9"/>
  <c r="M410" i="9" s="1"/>
  <c r="K109" i="9"/>
  <c r="M109" i="9" s="1"/>
  <c r="K87" i="9"/>
  <c r="M87" i="9" s="1"/>
  <c r="K381" i="9"/>
  <c r="M381" i="9" s="1"/>
  <c r="K467" i="9"/>
  <c r="M467" i="9" s="1"/>
  <c r="K190" i="9"/>
  <c r="M190" i="9" s="1"/>
  <c r="K301" i="9"/>
  <c r="M301" i="9" s="1"/>
  <c r="K81" i="9"/>
  <c r="M81" i="9" s="1"/>
  <c r="K58" i="9"/>
  <c r="M58" i="9" s="1"/>
  <c r="K262" i="9"/>
  <c r="M262" i="9" s="1"/>
  <c r="K432" i="9"/>
  <c r="M432" i="9" s="1"/>
  <c r="K177" i="9"/>
  <c r="M177" i="9" s="1"/>
  <c r="K75" i="9"/>
  <c r="M75" i="9" s="1"/>
  <c r="K448" i="9"/>
  <c r="M448" i="9" s="1"/>
  <c r="K254" i="9"/>
  <c r="M254" i="9" s="1"/>
  <c r="K368" i="9"/>
  <c r="M368" i="9" s="1"/>
  <c r="K240" i="9"/>
  <c r="M240" i="9" s="1"/>
  <c r="K206" i="9"/>
  <c r="M206" i="9" s="1"/>
  <c r="K356" i="9"/>
  <c r="M356" i="9" s="1"/>
  <c r="K255" i="9"/>
  <c r="M255" i="9" s="1"/>
  <c r="K396" i="9"/>
  <c r="M396" i="9" s="1"/>
  <c r="K306" i="9"/>
  <c r="M306" i="9" s="1"/>
  <c r="K97" i="9"/>
  <c r="M97" i="9" s="1"/>
  <c r="K312" i="9"/>
  <c r="M312" i="9" s="1"/>
  <c r="K115" i="9"/>
  <c r="M115" i="9" s="1"/>
  <c r="K414" i="9"/>
  <c r="M414" i="9" s="1"/>
  <c r="L19" i="9"/>
  <c r="N19" i="9" s="1"/>
  <c r="K83" i="9"/>
  <c r="M83" i="9" s="1"/>
  <c r="K187" i="9"/>
  <c r="M187" i="9" s="1"/>
  <c r="K294" i="9"/>
  <c r="M294" i="9" s="1"/>
  <c r="K384" i="9"/>
  <c r="M384" i="9" s="1"/>
  <c r="K204" i="9"/>
  <c r="M204" i="9" s="1"/>
  <c r="K107" i="9"/>
  <c r="M107" i="9" s="1"/>
  <c r="K144" i="9"/>
  <c r="M144" i="9" s="1"/>
  <c r="K116" i="9"/>
  <c r="M116" i="9" s="1"/>
  <c r="K220" i="9"/>
  <c r="M220" i="9" s="1"/>
  <c r="K145" i="9"/>
  <c r="M145" i="9" s="1"/>
  <c r="K316" i="9"/>
  <c r="M316" i="9" s="1"/>
  <c r="K48" i="9"/>
  <c r="M48" i="9" s="1"/>
  <c r="K162" i="9"/>
  <c r="M162" i="9" s="1"/>
  <c r="K194" i="9"/>
  <c r="M194" i="9" s="1"/>
  <c r="K214" i="9"/>
  <c r="M214" i="9" s="1"/>
  <c r="K427" i="9"/>
  <c r="M427" i="9" s="1"/>
  <c r="K47" i="9"/>
  <c r="M47" i="9" s="1"/>
  <c r="K111" i="9"/>
  <c r="M111" i="9" s="1"/>
  <c r="K369" i="9"/>
  <c r="M369" i="9" s="1"/>
  <c r="K430" i="9"/>
  <c r="M430" i="9" s="1"/>
  <c r="K365" i="9"/>
  <c r="M365" i="9" s="1"/>
  <c r="K300" i="9"/>
  <c r="M300" i="9" s="1"/>
  <c r="K241" i="9"/>
  <c r="M241" i="9" s="1"/>
  <c r="K191" i="9"/>
  <c r="M191" i="9" s="1"/>
  <c r="K232" i="9"/>
  <c r="M232" i="9" s="1"/>
  <c r="K52" i="9"/>
  <c r="M52" i="9" s="1"/>
  <c r="K386" i="9"/>
  <c r="M386" i="9" s="1"/>
  <c r="K424" i="9"/>
  <c r="M424" i="9" s="1"/>
  <c r="K68" i="9"/>
  <c r="M68" i="9" s="1"/>
  <c r="K79" i="9"/>
  <c r="M79" i="9" s="1"/>
  <c r="K180" i="9"/>
  <c r="M180" i="9" s="1"/>
  <c r="K176" i="9"/>
  <c r="M176" i="9" s="1"/>
  <c r="K269" i="9"/>
  <c r="M269" i="9" s="1"/>
  <c r="K233" i="9"/>
  <c r="M233" i="9" s="1"/>
  <c r="K151" i="9"/>
  <c r="M151" i="9" s="1"/>
  <c r="K168" i="9"/>
  <c r="M168" i="9" s="1"/>
  <c r="K120" i="9"/>
  <c r="M120" i="9" s="1"/>
  <c r="K217" i="9"/>
  <c r="M217" i="9" s="1"/>
  <c r="K447" i="9"/>
  <c r="M447" i="9" s="1"/>
  <c r="K378" i="9"/>
  <c r="M378" i="9" s="1"/>
  <c r="K331" i="9"/>
  <c r="M331" i="9" s="1"/>
  <c r="K336" i="9"/>
  <c r="M336" i="9" s="1"/>
  <c r="K271" i="9"/>
  <c r="M271" i="9" s="1"/>
  <c r="K379" i="9"/>
  <c r="M379" i="9" s="1"/>
  <c r="K357" i="9"/>
  <c r="M357" i="9" s="1"/>
  <c r="K330" i="9"/>
  <c r="M330" i="9" s="1"/>
  <c r="K63" i="9"/>
  <c r="M63" i="9" s="1"/>
  <c r="K281" i="9"/>
  <c r="M281" i="9" s="1"/>
  <c r="K69" i="9"/>
  <c r="M69" i="9" s="1"/>
  <c r="K130" i="9"/>
  <c r="M130" i="9" s="1"/>
  <c r="K147" i="9"/>
  <c r="M147" i="9" s="1"/>
  <c r="K197" i="9"/>
  <c r="M197" i="9" s="1"/>
  <c r="K360" i="9"/>
  <c r="M360" i="9" s="1"/>
  <c r="K265" i="9"/>
  <c r="M265" i="9" s="1"/>
  <c r="K99" i="9"/>
  <c r="M99" i="9" s="1"/>
  <c r="K275" i="9"/>
  <c r="M275" i="9" s="1"/>
  <c r="K169" i="9"/>
  <c r="M169" i="9" s="1"/>
  <c r="K288" i="9"/>
  <c r="M288" i="9" s="1"/>
  <c r="K43" i="9"/>
  <c r="M43" i="9" s="1"/>
  <c r="K469" i="9"/>
  <c r="M469" i="9" s="1"/>
  <c r="K80" i="9"/>
  <c r="M80" i="9" s="1"/>
  <c r="K433" i="9"/>
  <c r="M433" i="9" s="1"/>
  <c r="K449" i="9"/>
  <c r="M449" i="9" s="1"/>
  <c r="K129" i="9"/>
  <c r="M129" i="9" s="1"/>
  <c r="K441" i="9"/>
  <c r="M441" i="9" s="1"/>
  <c r="K355" i="9"/>
  <c r="M355" i="9" s="1"/>
  <c r="K315" i="9"/>
  <c r="M315" i="9" s="1"/>
  <c r="K393" i="9"/>
  <c r="M393" i="9" s="1"/>
  <c r="K335" i="9"/>
  <c r="M335" i="9" s="1"/>
  <c r="K420" i="9"/>
  <c r="M420" i="9" s="1"/>
  <c r="K117" i="9"/>
  <c r="M117" i="9" s="1"/>
  <c r="K298" i="9"/>
  <c r="M298" i="9" s="1"/>
  <c r="K67" i="9"/>
  <c r="M67" i="9" s="1"/>
  <c r="K114" i="9"/>
  <c r="M114" i="9" s="1"/>
  <c r="K174" i="9"/>
  <c r="M174" i="9" s="1"/>
  <c r="K290" i="9"/>
  <c r="M290" i="9" s="1"/>
  <c r="K189" i="9"/>
  <c r="M189" i="9" s="1"/>
  <c r="K277" i="9"/>
  <c r="M277" i="9" s="1"/>
  <c r="K438" i="9"/>
  <c r="M438" i="9" s="1"/>
  <c r="K154" i="9"/>
  <c r="M154" i="9" s="1"/>
  <c r="K428" i="9"/>
  <c r="M428" i="9" s="1"/>
  <c r="K406" i="9"/>
  <c r="M406" i="9" s="1"/>
  <c r="K463" i="9"/>
  <c r="M463" i="9" s="1"/>
  <c r="K375" i="9"/>
  <c r="M375" i="9" s="1"/>
  <c r="K264" i="9"/>
  <c r="M264" i="9" s="1"/>
  <c r="K179" i="9"/>
  <c r="M179" i="9" s="1"/>
  <c r="K268" i="9"/>
  <c r="M268" i="9" s="1"/>
  <c r="K106" i="9"/>
  <c r="M106" i="9" s="1"/>
  <c r="K29" i="9"/>
  <c r="M29" i="9" s="1"/>
  <c r="K419" i="9"/>
  <c r="M419" i="9" s="1"/>
  <c r="K165" i="9"/>
  <c r="M165" i="9" s="1"/>
  <c r="K346" i="9"/>
  <c r="M346" i="9" s="1"/>
  <c r="K347" i="9"/>
  <c r="M347" i="9" s="1"/>
  <c r="K446" i="9"/>
  <c r="M446" i="9" s="1"/>
  <c r="K127" i="9"/>
  <c r="M127" i="9" s="1"/>
  <c r="K121" i="9"/>
  <c r="M121" i="9" s="1"/>
  <c r="K100" i="9"/>
  <c r="M100" i="9" s="1"/>
  <c r="K62" i="9"/>
  <c r="M62" i="9" s="1"/>
  <c r="K327" i="9"/>
  <c r="M327" i="9" s="1"/>
  <c r="K61" i="9"/>
  <c r="M61" i="9" s="1"/>
  <c r="K272" i="9"/>
  <c r="M272" i="9" s="1"/>
  <c r="K207" i="9"/>
  <c r="M207" i="9" s="1"/>
  <c r="K443" i="9"/>
  <c r="M443" i="9" s="1"/>
  <c r="K416" i="9"/>
  <c r="M416" i="9" s="1"/>
  <c r="K405" i="9"/>
  <c r="M405" i="9" s="1"/>
  <c r="K141" i="9"/>
  <c r="M141" i="9" s="1"/>
  <c r="K210" i="9"/>
  <c r="M210" i="9" s="1"/>
  <c r="K235" i="9"/>
  <c r="M235" i="9" s="1"/>
  <c r="K159" i="9"/>
  <c r="M159" i="9" s="1"/>
  <c r="K90" i="9"/>
  <c r="M90" i="9" s="1"/>
  <c r="K148" i="9"/>
  <c r="M148" i="9" s="1"/>
  <c r="K278" i="9"/>
  <c r="M278" i="9" s="1"/>
  <c r="K460" i="9"/>
  <c r="M460" i="9" s="1"/>
  <c r="K223" i="9"/>
  <c r="M223" i="9" s="1"/>
  <c r="K251" i="9"/>
  <c r="M251" i="9" s="1"/>
  <c r="K143" i="9"/>
  <c r="M143" i="9" s="1"/>
  <c r="K193" i="9"/>
  <c r="M193" i="9" s="1"/>
  <c r="K234" i="9"/>
  <c r="M234" i="9" s="1"/>
  <c r="K72" i="9"/>
  <c r="M72" i="9" s="1"/>
  <c r="K295" i="9"/>
  <c r="M295" i="9" s="1"/>
  <c r="K88" i="9"/>
  <c r="M88" i="9" s="1"/>
  <c r="K273" i="9"/>
  <c r="M273" i="9" s="1"/>
  <c r="K317" i="9"/>
  <c r="M317" i="9" s="1"/>
  <c r="K21" i="9"/>
  <c r="M21" i="9" s="1"/>
  <c r="K261" i="9"/>
  <c r="M261" i="9" s="1"/>
  <c r="K132" i="9"/>
  <c r="M132" i="9" s="1"/>
  <c r="K226" i="9"/>
  <c r="M226" i="9" s="1"/>
  <c r="K199" i="9"/>
  <c r="M199" i="9" s="1"/>
  <c r="K286" i="9"/>
  <c r="M286" i="9" s="1"/>
  <c r="K464" i="9"/>
  <c r="M464" i="9" s="1"/>
  <c r="K453" i="9"/>
  <c r="M453" i="9" s="1"/>
  <c r="K186" i="9"/>
  <c r="M186" i="9" s="1"/>
  <c r="K150" i="9"/>
  <c r="M150" i="9" s="1"/>
  <c r="K289" i="9"/>
  <c r="M289" i="9" s="1"/>
  <c r="K342" i="9"/>
  <c r="M342" i="9" s="1"/>
  <c r="K246" i="9"/>
  <c r="M246" i="9" s="1"/>
  <c r="K344" i="9"/>
  <c r="M344" i="9" s="1"/>
  <c r="K238" i="9"/>
  <c r="M238" i="9" s="1"/>
  <c r="K321" i="9"/>
  <c r="M321" i="9" s="1"/>
  <c r="K387" i="9"/>
  <c r="M387" i="9" s="1"/>
  <c r="E13" i="9"/>
  <c r="E14" i="9" s="1"/>
  <c r="K404" i="9"/>
  <c r="M404" i="9" s="1"/>
  <c r="K86" i="9"/>
  <c r="M86" i="9" s="1"/>
  <c r="K37" i="9"/>
  <c r="M37" i="9" s="1"/>
  <c r="K337" i="9"/>
  <c r="M337" i="9" s="1"/>
  <c r="K434" i="9"/>
  <c r="M434" i="9" s="1"/>
  <c r="K23" i="9"/>
  <c r="M23" i="9" s="1"/>
  <c r="K137" i="9"/>
  <c r="M137" i="9" s="1"/>
  <c r="K92" i="9"/>
  <c r="M92" i="9" s="1"/>
  <c r="K221" i="9"/>
  <c r="M221" i="9" s="1"/>
  <c r="K401" i="9"/>
  <c r="M401" i="9" s="1"/>
  <c r="K343" i="9"/>
  <c r="M343" i="9" s="1"/>
  <c r="K40" i="9"/>
  <c r="M40" i="9" s="1"/>
  <c r="K152" i="9"/>
  <c r="M152" i="9" s="1"/>
  <c r="K359" i="9"/>
  <c r="M359" i="9" s="1"/>
  <c r="K192" i="9"/>
  <c r="M192" i="9" s="1"/>
  <c r="K258" i="9"/>
  <c r="M258" i="9" s="1"/>
  <c r="K303" i="9"/>
  <c r="M303" i="9" s="1"/>
  <c r="K374" i="9"/>
  <c r="M374" i="9" s="1"/>
  <c r="K30" i="9"/>
  <c r="M30" i="9" s="1"/>
  <c r="K56" i="9"/>
  <c r="M56" i="9" s="1"/>
  <c r="K462" i="9"/>
  <c r="M462" i="9" s="1"/>
  <c r="K429" i="9"/>
  <c r="M429" i="9" s="1"/>
  <c r="L102" i="9"/>
  <c r="N102" i="9" s="1"/>
  <c r="L37" i="9"/>
  <c r="N37" i="9" s="1"/>
  <c r="L169" i="9"/>
  <c r="N169" i="9" s="1"/>
  <c r="L256" i="9"/>
  <c r="N256" i="9" s="1"/>
  <c r="L340" i="9"/>
  <c r="N340" i="9" s="1"/>
  <c r="L52" i="9"/>
  <c r="N52" i="9" s="1"/>
  <c r="L309" i="9"/>
  <c r="N309" i="9" s="1"/>
  <c r="L69" i="9"/>
  <c r="N69" i="9" s="1"/>
  <c r="L201" i="9"/>
  <c r="N201" i="9" s="1"/>
  <c r="L27" i="9"/>
  <c r="N27" i="9" s="1"/>
  <c r="L431" i="9"/>
  <c r="N431" i="9" s="1"/>
  <c r="L398" i="9"/>
  <c r="N398" i="9" s="1"/>
  <c r="L408" i="9"/>
  <c r="N408" i="9" s="1"/>
  <c r="L119" i="9"/>
  <c r="N119" i="9" s="1"/>
  <c r="L325" i="9"/>
  <c r="N325" i="9" s="1"/>
  <c r="L227" i="9"/>
  <c r="N227" i="9" s="1"/>
  <c r="L116" i="9"/>
  <c r="N116" i="9" s="1"/>
  <c r="L350" i="9"/>
  <c r="N350" i="9" s="1"/>
  <c r="L220" i="9"/>
  <c r="N220" i="9" s="1"/>
  <c r="L225" i="9"/>
  <c r="N225" i="9" s="1"/>
  <c r="L65" i="9"/>
  <c r="N65" i="9" s="1"/>
  <c r="L417" i="9"/>
  <c r="N417" i="9" s="1"/>
  <c r="L426" i="9"/>
  <c r="N426" i="9" s="1"/>
  <c r="L466" i="9"/>
  <c r="N466" i="9" s="1"/>
  <c r="L254" i="9"/>
  <c r="N254" i="9" s="1"/>
  <c r="L232" i="9"/>
  <c r="N232" i="9" s="1"/>
  <c r="L85" i="9"/>
  <c r="N85" i="9" s="1"/>
  <c r="L265" i="9"/>
  <c r="N265" i="9" s="1"/>
  <c r="L404" i="9"/>
  <c r="N404" i="9" s="1"/>
  <c r="L24" i="9"/>
  <c r="N24" i="9" s="1"/>
  <c r="L176" i="9"/>
  <c r="N176" i="9" s="1"/>
  <c r="L173" i="9"/>
  <c r="N173" i="9" s="1"/>
  <c r="L229" i="9"/>
  <c r="N229" i="9" s="1"/>
  <c r="L375" i="9"/>
  <c r="N375" i="9" s="1"/>
  <c r="L182" i="9"/>
  <c r="N182" i="9" s="1"/>
  <c r="L168" i="9"/>
  <c r="N168" i="9" s="1"/>
  <c r="L301" i="9"/>
  <c r="N301" i="9" s="1"/>
  <c r="L381" i="9"/>
  <c r="N381" i="9" s="1"/>
  <c r="L287" i="9"/>
  <c r="N287" i="9" s="1"/>
  <c r="L93" i="9"/>
  <c r="N93" i="9" s="1"/>
  <c r="L296" i="9"/>
  <c r="N296" i="9" s="1"/>
  <c r="L143" i="9"/>
  <c r="N143" i="9" s="1"/>
  <c r="L468" i="9"/>
  <c r="N468" i="9" s="1"/>
  <c r="L285" i="9"/>
  <c r="N285" i="9" s="1"/>
  <c r="L464" i="9"/>
  <c r="N464" i="9" s="1"/>
  <c r="L167" i="9"/>
  <c r="N167" i="9" s="1"/>
  <c r="L457" i="9"/>
  <c r="N457" i="9" s="1"/>
  <c r="L305" i="9"/>
  <c r="N305" i="9" s="1"/>
  <c r="L397" i="9"/>
  <c r="N397" i="9" s="1"/>
  <c r="L445" i="9"/>
  <c r="N445" i="9" s="1"/>
  <c r="L456" i="9"/>
  <c r="N456" i="9" s="1"/>
  <c r="L146" i="9"/>
  <c r="N146" i="9" s="1"/>
  <c r="L111" i="9"/>
  <c r="N111" i="9" s="1"/>
  <c r="L233" i="9"/>
  <c r="N233" i="9" s="1"/>
  <c r="L341" i="9"/>
  <c r="N341" i="9" s="1"/>
  <c r="L242" i="9"/>
  <c r="N242" i="9" s="1"/>
  <c r="L29" i="9"/>
  <c r="N29" i="9" s="1"/>
  <c r="L186" i="9"/>
  <c r="N186" i="9" s="1"/>
  <c r="L175" i="9"/>
  <c r="N175" i="9" s="1"/>
  <c r="L347" i="9"/>
  <c r="N347" i="9" s="1"/>
  <c r="L389" i="9"/>
  <c r="N389" i="9" s="1"/>
  <c r="L303" i="9"/>
  <c r="N303" i="9" s="1"/>
  <c r="L106" i="9"/>
  <c r="N106" i="9" s="1"/>
  <c r="L304" i="9"/>
  <c r="N304" i="9" s="1"/>
  <c r="L191" i="9"/>
  <c r="N191" i="9" s="1"/>
  <c r="L109" i="9"/>
  <c r="N109" i="9" s="1"/>
  <c r="L315" i="9"/>
  <c r="N315" i="9" s="1"/>
  <c r="L178" i="9"/>
  <c r="N178" i="9" s="1"/>
  <c r="L192" i="9"/>
  <c r="N192" i="9" s="1"/>
  <c r="L45" i="9"/>
  <c r="N45" i="9" s="1"/>
  <c r="L399" i="9"/>
  <c r="N399" i="9" s="1"/>
  <c r="L415" i="9"/>
  <c r="N415" i="9" s="1"/>
  <c r="L461" i="9"/>
  <c r="N461" i="9" s="1"/>
  <c r="L234" i="9"/>
  <c r="N234" i="9" s="1"/>
  <c r="L77" i="9"/>
  <c r="N77" i="9" s="1"/>
  <c r="L391" i="9"/>
  <c r="N391" i="9" s="1"/>
  <c r="L48" i="9"/>
  <c r="N48" i="9" s="1"/>
  <c r="L115" i="9"/>
  <c r="N115" i="9" s="1"/>
  <c r="L43" i="9"/>
  <c r="N43" i="9" s="1"/>
  <c r="L164" i="9"/>
  <c r="N164" i="9" s="1"/>
  <c r="L97" i="9"/>
  <c r="N97" i="9" s="1"/>
  <c r="L20" i="9"/>
  <c r="N20" i="9" s="1"/>
  <c r="L416" i="9"/>
  <c r="N416" i="9" s="1"/>
  <c r="L76" i="9"/>
  <c r="N76" i="9" s="1"/>
  <c r="L449" i="9"/>
  <c r="N449" i="9" s="1"/>
  <c r="L174" i="9"/>
  <c r="N174" i="9" s="1"/>
  <c r="L371" i="9"/>
  <c r="N371" i="9" s="1"/>
  <c r="L355" i="9"/>
  <c r="N355" i="9" s="1"/>
  <c r="L157" i="9"/>
  <c r="N157" i="9" s="1"/>
  <c r="L438" i="9"/>
  <c r="N438" i="9" s="1"/>
  <c r="L237" i="9"/>
  <c r="N237" i="9" s="1"/>
  <c r="L289" i="9"/>
  <c r="N289" i="9" s="1"/>
  <c r="L105" i="9"/>
  <c r="N105" i="9" s="1"/>
  <c r="L451" i="9"/>
  <c r="N451" i="9" s="1"/>
  <c r="L469" i="9"/>
  <c r="N469" i="9" s="1"/>
  <c r="L293" i="9"/>
  <c r="N293" i="9" s="1"/>
  <c r="L294" i="9"/>
  <c r="N294" i="9" s="1"/>
  <c r="L73" i="9"/>
  <c r="N73" i="9" s="1"/>
  <c r="L23" i="9"/>
  <c r="N23" i="9" s="1"/>
  <c r="L51" i="9"/>
  <c r="N51" i="9" s="1"/>
  <c r="L122" i="9"/>
  <c r="N122" i="9" s="1"/>
  <c r="L72" i="9"/>
  <c r="N72" i="9" s="1"/>
  <c r="L209" i="9"/>
  <c r="N209" i="9" s="1"/>
  <c r="L117" i="9"/>
  <c r="N117" i="9" s="1"/>
  <c r="L41" i="9"/>
  <c r="N41" i="9" s="1"/>
  <c r="L458" i="9"/>
  <c r="N458" i="9" s="1"/>
  <c r="L84" i="9"/>
  <c r="N84" i="9" s="1"/>
  <c r="L188" i="9"/>
  <c r="N188" i="9" s="1"/>
  <c r="L32" i="9"/>
  <c r="N32" i="9" s="1"/>
  <c r="L367" i="9"/>
  <c r="N367" i="9" s="1"/>
  <c r="L172" i="9"/>
  <c r="N172" i="9" s="1"/>
  <c r="L249" i="9"/>
  <c r="N249" i="9" s="1"/>
  <c r="L247" i="9"/>
  <c r="N247" i="9" s="1"/>
  <c r="L357" i="9"/>
  <c r="N357" i="9" s="1"/>
  <c r="L125" i="9"/>
  <c r="N125" i="9" s="1"/>
  <c r="L463" i="9"/>
  <c r="N463" i="9" s="1"/>
  <c r="L410" i="9"/>
  <c r="N410" i="9" s="1"/>
  <c r="L300" i="9"/>
  <c r="N300" i="9" s="1"/>
  <c r="L314" i="9"/>
  <c r="N314" i="9" s="1"/>
  <c r="K15" i="9"/>
  <c r="K16" i="9" s="1"/>
  <c r="K14" i="9"/>
  <c r="L89" i="9"/>
  <c r="N89" i="9" s="1"/>
  <c r="L25" i="9"/>
  <c r="N25" i="9" s="1"/>
  <c r="L387" i="9"/>
  <c r="N387" i="9" s="1"/>
  <c r="L334" i="9"/>
  <c r="N334" i="9" s="1"/>
  <c r="L361" i="9"/>
  <c r="N361" i="9" s="1"/>
  <c r="L82" i="9"/>
  <c r="N82" i="9" s="1"/>
  <c r="L390" i="9"/>
  <c r="N390" i="9" s="1"/>
  <c r="L330" i="9"/>
  <c r="N330" i="9" s="1"/>
  <c r="L425" i="9"/>
  <c r="N425" i="9" s="1"/>
  <c r="L194" i="9"/>
  <c r="N194" i="9" s="1"/>
  <c r="L156" i="9"/>
  <c r="N156" i="9" s="1"/>
  <c r="L228" i="9"/>
  <c r="N228" i="9" s="1"/>
  <c r="L386" i="9"/>
  <c r="N386" i="9" s="1"/>
  <c r="L311" i="9"/>
  <c r="N311" i="9" s="1"/>
  <c r="L189" i="9"/>
  <c r="N189" i="9" s="1"/>
  <c r="L195" i="9"/>
  <c r="N195" i="9" s="1"/>
  <c r="L75" i="9"/>
  <c r="N75" i="9" s="1"/>
  <c r="L383" i="9"/>
  <c r="N383" i="9" s="1"/>
  <c r="L299" i="9"/>
  <c r="N299" i="9" s="1"/>
  <c r="L373" i="9"/>
  <c r="N373" i="9" s="1"/>
  <c r="L450" i="9"/>
  <c r="N450" i="9" s="1"/>
  <c r="L190" i="9"/>
  <c r="N190" i="9" s="1"/>
  <c r="L221" i="9"/>
  <c r="N221" i="9" s="1"/>
  <c r="L258" i="9"/>
  <c r="N258" i="9" s="1"/>
  <c r="L395" i="9"/>
  <c r="N395" i="9" s="1"/>
  <c r="L394" i="9"/>
  <c r="N394" i="9" s="1"/>
  <c r="L132" i="9"/>
  <c r="N132" i="9" s="1"/>
  <c r="L123" i="9"/>
  <c r="N123" i="9" s="1"/>
  <c r="L267" i="9"/>
  <c r="N267" i="9" s="1"/>
  <c r="L185" i="9"/>
  <c r="N185" i="9" s="1"/>
  <c r="L219" i="9"/>
  <c r="N219" i="9" s="1"/>
  <c r="L239" i="9"/>
  <c r="N239" i="9" s="1"/>
  <c r="L131" i="9"/>
  <c r="N131" i="9" s="1"/>
  <c r="L275" i="9"/>
  <c r="N275" i="9" s="1"/>
  <c r="L205" i="9"/>
  <c r="N205" i="9" s="1"/>
  <c r="L354" i="9"/>
  <c r="N354" i="9" s="1"/>
  <c r="L284" i="9"/>
  <c r="N284" i="9" s="1"/>
  <c r="L101" i="9"/>
  <c r="N101" i="9" s="1"/>
  <c r="L351" i="9"/>
  <c r="N351" i="9" s="1"/>
  <c r="L407" i="9"/>
  <c r="N407" i="9" s="1"/>
  <c r="L42" i="9"/>
  <c r="N42" i="9" s="1"/>
  <c r="L63" i="9"/>
  <c r="N63" i="9" s="1"/>
  <c r="L243" i="9"/>
  <c r="N243" i="9" s="1"/>
  <c r="L274" i="9"/>
  <c r="N274" i="9" s="1"/>
  <c r="L141" i="9"/>
  <c r="N141" i="9" s="1"/>
  <c r="L313" i="9"/>
  <c r="N313" i="9" s="1"/>
  <c r="L244" i="9"/>
  <c r="N244" i="9" s="1"/>
  <c r="L337" i="9"/>
  <c r="N337" i="9" s="1"/>
  <c r="L181" i="9"/>
  <c r="N181" i="9" s="1"/>
  <c r="L166" i="9"/>
  <c r="N166" i="9" s="1"/>
  <c r="L71" i="9"/>
  <c r="N71" i="9" s="1"/>
  <c r="L196" i="9"/>
  <c r="N196" i="9" s="1"/>
  <c r="L57" i="9"/>
  <c r="N57" i="9" s="1"/>
  <c r="L377" i="9"/>
  <c r="N377" i="9" s="1"/>
  <c r="L319" i="9"/>
  <c r="N319" i="9" s="1"/>
  <c r="L380" i="9"/>
  <c r="N380" i="9" s="1"/>
  <c r="L422" i="9"/>
  <c r="N422" i="9" s="1"/>
  <c r="L298" i="9"/>
  <c r="N298" i="9" s="1"/>
  <c r="L161" i="9"/>
  <c r="N161" i="9" s="1"/>
  <c r="L333" i="9"/>
  <c r="N333" i="9" s="1"/>
  <c r="L213" i="9"/>
  <c r="N213" i="9" s="1"/>
  <c r="L453" i="9"/>
  <c r="N453" i="9" s="1"/>
  <c r="L177" i="9"/>
  <c r="N177" i="9" s="1"/>
  <c r="L104" i="9"/>
  <c r="N104" i="9" s="1"/>
  <c r="L255" i="9"/>
  <c r="N255" i="9" s="1"/>
  <c r="L240" i="9"/>
  <c r="N240" i="9" s="1"/>
  <c r="L288" i="9"/>
  <c r="N288" i="9" s="1"/>
  <c r="L414" i="9"/>
  <c r="N414" i="9" s="1"/>
  <c r="L455" i="9"/>
  <c r="N455" i="9" s="1"/>
  <c r="L282" i="9"/>
  <c r="N282" i="9" s="1"/>
  <c r="L462" i="9"/>
  <c r="N462" i="9" s="1"/>
  <c r="L295" i="9"/>
  <c r="N295" i="9" s="1"/>
  <c r="L204" i="9"/>
  <c r="N204" i="9" s="1"/>
  <c r="L444" i="9"/>
  <c r="N444" i="9" s="1"/>
  <c r="L253" i="9"/>
  <c r="N253" i="9" s="1"/>
  <c r="L268" i="9"/>
  <c r="N268" i="9" s="1"/>
  <c r="L353" i="9"/>
  <c r="N353" i="9" s="1"/>
  <c r="L401" i="9"/>
  <c r="N401" i="9" s="1"/>
  <c r="L60" i="9"/>
  <c r="N60" i="9" s="1"/>
  <c r="L363" i="9"/>
  <c r="N363" i="9" s="1"/>
  <c r="L297" i="9"/>
  <c r="N297" i="9" s="1"/>
  <c r="L46" i="9"/>
  <c r="N46" i="9" s="1"/>
  <c r="L412" i="9"/>
  <c r="N412" i="9" s="1"/>
  <c r="L114" i="9"/>
  <c r="N114" i="9" s="1"/>
  <c r="L441" i="9"/>
  <c r="N441" i="9" s="1"/>
  <c r="L223" i="9"/>
  <c r="N223" i="9" s="1"/>
  <c r="L246" i="9"/>
  <c r="N246" i="9" s="1"/>
  <c r="L329" i="9"/>
  <c r="N329" i="9" s="1"/>
  <c r="L67" i="9"/>
  <c r="N67" i="9" s="1"/>
  <c r="L396" i="9"/>
  <c r="N396" i="9" s="1"/>
  <c r="L385" i="9"/>
  <c r="N385" i="9" s="1"/>
  <c r="L129" i="9"/>
  <c r="N129" i="9" s="1"/>
  <c r="L424" i="9"/>
  <c r="N424" i="9" s="1"/>
  <c r="L338" i="9"/>
  <c r="N338" i="9" s="1"/>
  <c r="L364" i="9"/>
  <c r="N364" i="9" s="1"/>
  <c r="L286" i="9"/>
  <c r="N286" i="9" s="1"/>
  <c r="L352" i="9"/>
  <c r="N352" i="9" s="1"/>
  <c r="L151" i="9"/>
  <c r="N151" i="9" s="1"/>
  <c r="L211" i="9"/>
  <c r="N211" i="9" s="1"/>
  <c r="L165" i="9"/>
  <c r="N165" i="9" s="1"/>
  <c r="L126" i="9"/>
  <c r="N126" i="9" s="1"/>
  <c r="L103" i="9"/>
  <c r="N103" i="9" s="1"/>
  <c r="L183" i="9"/>
  <c r="N183" i="9" s="1"/>
  <c r="L215" i="9"/>
  <c r="N215" i="9" s="1"/>
  <c r="L308" i="9"/>
  <c r="N308" i="9" s="1"/>
  <c r="L216" i="9"/>
  <c r="N216" i="9" s="1"/>
  <c r="L384" i="9"/>
  <c r="N384" i="9" s="1"/>
  <c r="L207" i="9"/>
  <c r="N207" i="9" s="1"/>
  <c r="L382" i="9"/>
  <c r="N382" i="9" s="1"/>
  <c r="L171" i="9"/>
  <c r="N171" i="9" s="1"/>
  <c r="L405" i="9"/>
  <c r="N405" i="9" s="1"/>
  <c r="L448" i="9"/>
  <c r="N448" i="9" s="1"/>
  <c r="L21" i="9"/>
  <c r="N21" i="9" s="1"/>
  <c r="L306" i="9"/>
  <c r="N306" i="9" s="1"/>
  <c r="L140" i="9"/>
  <c r="N140" i="9" s="1"/>
  <c r="L332" i="9"/>
  <c r="N332" i="9" s="1"/>
  <c r="L61" i="9"/>
  <c r="N61" i="9" s="1"/>
  <c r="L310" i="9"/>
  <c r="N310" i="9" s="1"/>
  <c r="L231" i="9"/>
  <c r="N231" i="9" s="1"/>
  <c r="L316" i="9"/>
  <c r="N316" i="9" s="1"/>
  <c r="L95" i="9"/>
  <c r="N95" i="9" s="1"/>
  <c r="L50" i="9"/>
  <c r="N50" i="9" s="1"/>
  <c r="L245" i="9"/>
  <c r="N245" i="9" s="1"/>
  <c r="L236" i="9"/>
  <c r="N236" i="9" s="1"/>
  <c r="L326" i="9"/>
  <c r="N326" i="9" s="1"/>
  <c r="L328" i="9"/>
  <c r="N328" i="9" s="1"/>
  <c r="L92" i="9"/>
  <c r="N92" i="9" s="1"/>
  <c r="L53" i="9"/>
  <c r="N53" i="9" s="1"/>
  <c r="L358" i="9"/>
  <c r="N358" i="9" s="1"/>
  <c r="L346" i="9"/>
  <c r="N346" i="9" s="1"/>
  <c r="L31" i="9"/>
  <c r="N31" i="9" s="1"/>
  <c r="L74" i="9"/>
  <c r="N74" i="9" s="1"/>
  <c r="L118" i="9"/>
  <c r="N118" i="9" s="1"/>
  <c r="L139" i="9"/>
  <c r="N139" i="9" s="1"/>
  <c r="L62" i="9"/>
  <c r="N62" i="9" s="1"/>
  <c r="L197" i="9"/>
  <c r="N197" i="9" s="1"/>
  <c r="L56" i="9"/>
  <c r="N56" i="9" s="1"/>
  <c r="L280" i="9"/>
  <c r="N280" i="9" s="1"/>
  <c r="L222" i="9"/>
  <c r="N222" i="9" s="1"/>
  <c r="L459" i="9"/>
  <c r="N459" i="9" s="1"/>
  <c r="L366" i="9"/>
  <c r="N366" i="9" s="1"/>
  <c r="L148" i="9"/>
  <c r="N148" i="9" s="1"/>
  <c r="L44" i="9"/>
  <c r="N44" i="9" s="1"/>
  <c r="L257" i="9"/>
  <c r="N257" i="9" s="1"/>
  <c r="L331" i="9"/>
  <c r="N331" i="9" s="1"/>
  <c r="L345" i="9"/>
  <c r="N345" i="9" s="1"/>
  <c r="L87" i="9"/>
  <c r="N87" i="9" s="1"/>
  <c r="L343" i="9"/>
  <c r="N343" i="9" s="1"/>
  <c r="L443" i="9"/>
  <c r="N443" i="9" s="1"/>
  <c r="L359" i="9"/>
  <c r="N359" i="9" s="1"/>
  <c r="L409" i="9"/>
  <c r="N409" i="9" s="1"/>
  <c r="L427" i="9"/>
  <c r="N427" i="9" s="1"/>
  <c r="L66" i="9"/>
  <c r="N66" i="9" s="1"/>
  <c r="L86" i="9"/>
  <c r="N86" i="9" s="1"/>
  <c r="L423" i="9"/>
  <c r="N423" i="9" s="1"/>
  <c r="L121" i="9"/>
  <c r="N121" i="9" s="1"/>
  <c r="L452" i="9"/>
  <c r="N452" i="9" s="1"/>
  <c r="L99" i="9"/>
  <c r="N99" i="9" s="1"/>
  <c r="L39" i="9"/>
  <c r="N39" i="9" s="1"/>
  <c r="L144" i="9"/>
  <c r="N144" i="9" s="1"/>
  <c r="L58" i="9"/>
  <c r="N58" i="9" s="1"/>
  <c r="L155" i="9"/>
  <c r="N155" i="9" s="1"/>
  <c r="L136" i="9"/>
  <c r="N136" i="9" s="1"/>
  <c r="L365" i="9"/>
  <c r="N365" i="9" s="1"/>
  <c r="L321" i="9"/>
  <c r="N321" i="9" s="1"/>
  <c r="L406" i="9"/>
  <c r="N406" i="9" s="1"/>
  <c r="L163" i="9"/>
  <c r="N163" i="9" s="1"/>
  <c r="L307" i="9"/>
  <c r="N307" i="9" s="1"/>
  <c r="L78" i="9"/>
  <c r="N78" i="9" s="1"/>
  <c r="L30" i="9"/>
  <c r="N30" i="9" s="1"/>
  <c r="L133" i="9"/>
  <c r="N133" i="9" s="1"/>
  <c r="L260" i="9"/>
  <c r="N260" i="9" s="1"/>
  <c r="L434" i="9"/>
  <c r="N434" i="9" s="1"/>
  <c r="L36" i="9"/>
  <c r="N36" i="9" s="1"/>
  <c r="L38" i="9"/>
  <c r="N38" i="9" s="1"/>
  <c r="L179" i="9"/>
  <c r="N179" i="9" s="1"/>
  <c r="L224" i="9"/>
  <c r="N224" i="9" s="1"/>
  <c r="L281" i="9"/>
  <c r="N281" i="9" s="1"/>
  <c r="L454" i="9"/>
  <c r="N454" i="9" s="1"/>
  <c r="L113" i="9"/>
  <c r="N113" i="9" s="1"/>
  <c r="L88" i="9"/>
  <c r="N88" i="9" s="1"/>
  <c r="L322" i="9"/>
  <c r="N322" i="9" s="1"/>
  <c r="L202" i="9"/>
  <c r="N202" i="9" s="1"/>
  <c r="L40" i="9"/>
  <c r="N40" i="9" s="1"/>
  <c r="L356" i="9"/>
  <c r="N356" i="9" s="1"/>
  <c r="L392" i="9"/>
  <c r="N392" i="9" s="1"/>
  <c r="L47" i="9"/>
  <c r="N47" i="9" s="1"/>
  <c r="L440" i="9"/>
  <c r="N440" i="9" s="1"/>
  <c r="L33" i="9"/>
  <c r="N33" i="9" s="1"/>
  <c r="L335" i="9"/>
  <c r="N335" i="9" s="1"/>
  <c r="L64" i="9"/>
  <c r="N64" i="9" s="1"/>
  <c r="L81" i="9"/>
  <c r="N81" i="9" s="1"/>
  <c r="L152" i="9"/>
  <c r="N152" i="9" s="1"/>
  <c r="L149" i="9"/>
  <c r="N149" i="9" s="1"/>
  <c r="L79" i="9"/>
  <c r="N79" i="9" s="1"/>
  <c r="L35" i="9"/>
  <c r="N35" i="9" s="1"/>
  <c r="L90" i="9"/>
  <c r="N90" i="9" s="1"/>
  <c r="L320" i="9"/>
  <c r="N320" i="9" s="1"/>
  <c r="L278" i="9"/>
  <c r="N278" i="9" s="1"/>
  <c r="L210" i="9"/>
  <c r="N210" i="9" s="1"/>
  <c r="L370" i="9"/>
  <c r="N370" i="9" s="1"/>
  <c r="L158" i="9"/>
  <c r="N158" i="9" s="1"/>
  <c r="L49" i="9"/>
  <c r="N49" i="9" s="1"/>
  <c r="L349" i="9"/>
  <c r="N349" i="9" s="1"/>
  <c r="L413" i="9"/>
  <c r="N413" i="9" s="1"/>
  <c r="L378" i="9"/>
  <c r="N378" i="9" s="1"/>
  <c r="L107" i="9"/>
  <c r="N107" i="9" s="1"/>
  <c r="L360" i="9"/>
  <c r="N360" i="9" s="1"/>
  <c r="L465" i="9"/>
  <c r="N465" i="9" s="1"/>
  <c r="L379" i="9"/>
  <c r="N379" i="9" s="1"/>
  <c r="L419" i="9"/>
  <c r="N419" i="9" s="1"/>
  <c r="L447" i="9"/>
  <c r="N447" i="9" s="1"/>
  <c r="L318" i="9"/>
  <c r="N318" i="9" s="1"/>
  <c r="L226" i="9"/>
  <c r="N226" i="9" s="1"/>
  <c r="L187" i="9"/>
  <c r="N187" i="9" s="1"/>
  <c r="L96" i="9"/>
  <c r="N96" i="9" s="1"/>
  <c r="L238" i="9"/>
  <c r="N238" i="9" s="1"/>
  <c r="L91" i="9"/>
  <c r="N91" i="9" s="1"/>
  <c r="L312" i="9"/>
  <c r="N312" i="9" s="1"/>
  <c r="L68" i="9"/>
  <c r="N68" i="9" s="1"/>
  <c r="L442" i="9"/>
  <c r="N442" i="9" s="1"/>
  <c r="L324" i="9"/>
  <c r="N324" i="9" s="1"/>
  <c r="L342" i="9"/>
  <c r="N342" i="9" s="1"/>
  <c r="L218" i="9"/>
  <c r="N218" i="9" s="1"/>
  <c r="L259" i="9"/>
  <c r="N259" i="9" s="1"/>
  <c r="L54" i="9"/>
  <c r="N54" i="9" s="1"/>
  <c r="L250" i="9"/>
  <c r="N250" i="9" s="1"/>
  <c r="L277" i="9"/>
  <c r="N277" i="9" s="1"/>
  <c r="L110" i="9"/>
  <c r="N110" i="9" s="1"/>
  <c r="L80" i="9"/>
  <c r="N80" i="9" s="1"/>
  <c r="L411" i="9"/>
  <c r="N411" i="9" s="1"/>
  <c r="L400" i="9"/>
  <c r="N400" i="9" s="1"/>
  <c r="L212" i="9"/>
  <c r="N212" i="9" s="1"/>
  <c r="L22" i="9"/>
  <c r="N22" i="9" s="1"/>
  <c r="L193" i="9"/>
  <c r="N193" i="9" s="1"/>
  <c r="L150" i="9"/>
  <c r="N150" i="9" s="1"/>
  <c r="L418" i="9"/>
  <c r="N418" i="9" s="1"/>
  <c r="L420" i="9"/>
  <c r="N420" i="9" s="1"/>
  <c r="L55" i="9"/>
  <c r="N55" i="9" s="1"/>
  <c r="L94" i="9"/>
  <c r="N94" i="9" s="1"/>
  <c r="L98" i="9"/>
  <c r="N98" i="9" s="1"/>
  <c r="L283" i="9"/>
  <c r="N283" i="9" s="1"/>
  <c r="L327" i="9"/>
  <c r="N327" i="9" s="1"/>
  <c r="L362" i="9"/>
  <c r="N362" i="9" s="1"/>
  <c r="L112" i="9"/>
  <c r="N112" i="9" s="1"/>
  <c r="L430" i="9"/>
  <c r="N430" i="9" s="1"/>
  <c r="L403" i="9"/>
  <c r="N403" i="9" s="1"/>
  <c r="L460" i="9"/>
  <c r="N460" i="9" s="1"/>
  <c r="L138" i="9"/>
  <c r="N138" i="9" s="1"/>
  <c r="L128" i="9"/>
  <c r="N128" i="9" s="1"/>
  <c r="L159" i="9"/>
  <c r="N159" i="9" s="1"/>
  <c r="L184" i="9"/>
  <c r="N184" i="9" s="1"/>
  <c r="L153" i="9"/>
  <c r="N153" i="9" s="1"/>
  <c r="L137" i="9"/>
  <c r="N137" i="9" s="1"/>
  <c r="L100" i="9"/>
  <c r="N100" i="9" s="1"/>
  <c r="L439" i="9"/>
  <c r="N439" i="9" s="1"/>
  <c r="L290" i="9"/>
  <c r="N290" i="9" s="1"/>
  <c r="L248" i="9"/>
  <c r="N248" i="9" s="1"/>
  <c r="L34" i="9"/>
  <c r="N34" i="9" s="1"/>
  <c r="L230" i="9"/>
  <c r="N230" i="9" s="1"/>
  <c r="L70" i="9"/>
  <c r="N70" i="9" s="1"/>
  <c r="L372" i="9"/>
  <c r="N372" i="9" s="1"/>
  <c r="L264" i="9"/>
  <c r="N264" i="9" s="1"/>
  <c r="L421" i="9"/>
  <c r="N421" i="9" s="1"/>
  <c r="L127" i="9"/>
  <c r="N127" i="9" s="1"/>
  <c r="L376" i="9"/>
  <c r="N376" i="9" s="1"/>
  <c r="L261" i="9"/>
  <c r="N261" i="9" s="1"/>
  <c r="L402" i="9"/>
  <c r="N402" i="9" s="1"/>
  <c r="L429" i="9"/>
  <c r="N429" i="9" s="1"/>
  <c r="L467" i="9"/>
  <c r="N467" i="9" s="1"/>
  <c r="L108" i="9"/>
  <c r="N108" i="9" s="1"/>
  <c r="L134" i="9"/>
  <c r="N134" i="9" s="1"/>
  <c r="L388" i="9"/>
  <c r="N388" i="9" s="1"/>
  <c r="L302" i="9"/>
  <c r="N302" i="9" s="1"/>
  <c r="L145" i="9"/>
  <c r="N145" i="9" s="1"/>
  <c r="L323" i="9"/>
  <c r="N323" i="9" s="1"/>
  <c r="L135" i="9"/>
  <c r="N135" i="9" s="1"/>
  <c r="L83" i="9"/>
  <c r="N83" i="9" s="1"/>
  <c r="L203" i="9"/>
  <c r="N203" i="9" s="1"/>
  <c r="L206" i="9"/>
  <c r="N206" i="9" s="1"/>
  <c r="L317" i="9"/>
  <c r="N317" i="9" s="1"/>
  <c r="L291" i="9"/>
  <c r="N291" i="9" s="1"/>
  <c r="L214" i="9"/>
  <c r="N214" i="9" s="1"/>
  <c r="L251" i="9"/>
  <c r="N251" i="9" s="1"/>
  <c r="L374" i="9"/>
  <c r="N374" i="9" s="1"/>
  <c r="L142" i="9"/>
  <c r="N142" i="9" s="1"/>
  <c r="L180" i="9"/>
  <c r="N180" i="9" s="1"/>
  <c r="L292" i="9"/>
  <c r="N292" i="9" s="1"/>
  <c r="L433" i="9"/>
  <c r="N433" i="9" s="1"/>
  <c r="L198" i="9"/>
  <c r="N198" i="9" s="1"/>
  <c r="L369" i="9"/>
  <c r="N369" i="9" s="1"/>
  <c r="L241" i="9"/>
  <c r="N241" i="9" s="1"/>
  <c r="L208" i="9"/>
  <c r="N208" i="9" s="1"/>
  <c r="L435" i="9"/>
  <c r="N435" i="9" s="1"/>
  <c r="L252" i="9"/>
  <c r="N252" i="9" s="1"/>
  <c r="L336" i="9"/>
  <c r="N336" i="9" s="1"/>
  <c r="L263" i="9"/>
  <c r="N263" i="9" s="1"/>
  <c r="L262" i="9"/>
  <c r="N262" i="9" s="1"/>
  <c r="L276" i="9"/>
  <c r="N276" i="9" s="1"/>
  <c r="L26" i="9"/>
  <c r="N26" i="9" s="1"/>
  <c r="L271" i="9"/>
  <c r="N271" i="9" s="1"/>
  <c r="L270" i="9"/>
  <c r="N270" i="9" s="1"/>
  <c r="L339" i="9"/>
  <c r="N339" i="9" s="1"/>
  <c r="L28" i="9"/>
  <c r="N28" i="9" s="1"/>
  <c r="L235" i="9"/>
  <c r="N235" i="9" s="1"/>
  <c r="L348" i="9"/>
  <c r="N348" i="9" s="1"/>
  <c r="L200" i="9"/>
  <c r="N200" i="9" s="1"/>
  <c r="L368" i="9"/>
  <c r="N368" i="9" s="1"/>
  <c r="L124" i="9"/>
  <c r="N124" i="9" s="1"/>
  <c r="L217" i="9"/>
  <c r="N217" i="9" s="1"/>
  <c r="L162" i="9"/>
  <c r="N162" i="9" s="1"/>
  <c r="L170" i="9"/>
  <c r="N170" i="9" s="1"/>
  <c r="L199" i="9"/>
  <c r="N199" i="9" s="1"/>
  <c r="L160" i="9"/>
  <c r="N160" i="9" s="1"/>
  <c r="L154" i="9"/>
  <c r="N154" i="9" s="1"/>
  <c r="L120" i="9"/>
  <c r="N120" i="9" s="1"/>
  <c r="L266" i="9"/>
  <c r="N266" i="9" s="1"/>
  <c r="L344" i="9"/>
  <c r="N344" i="9" s="1"/>
  <c r="L279" i="9"/>
  <c r="N279" i="9" s="1"/>
  <c r="L59" i="9"/>
  <c r="N59" i="9" s="1"/>
  <c r="L269" i="9"/>
  <c r="N269" i="9" s="1"/>
  <c r="L130" i="9"/>
  <c r="N130" i="9" s="1"/>
  <c r="L437" i="9"/>
  <c r="N437" i="9" s="1"/>
  <c r="L272" i="9"/>
  <c r="N272" i="9" s="1"/>
  <c r="L428" i="9"/>
  <c r="N428" i="9" s="1"/>
  <c r="L147" i="9"/>
  <c r="N147" i="9" s="1"/>
  <c r="L393" i="9"/>
  <c r="N393" i="9" s="1"/>
  <c r="L273" i="9"/>
  <c r="N273" i="9" s="1"/>
  <c r="L446" i="9"/>
  <c r="N446" i="9" s="1"/>
  <c r="L432" i="9"/>
  <c r="N432" i="9" s="1"/>
  <c r="L436" i="9"/>
  <c r="N436" i="9" s="1"/>
  <c r="E14" i="8"/>
  <c r="K15" i="7"/>
  <c r="K16" i="7" s="1"/>
  <c r="K14" i="7"/>
  <c r="J24" i="7"/>
  <c r="J222" i="7"/>
  <c r="J282" i="7"/>
  <c r="J137" i="7"/>
  <c r="J215" i="7"/>
  <c r="J144" i="7"/>
  <c r="J357" i="7"/>
  <c r="J178" i="7"/>
  <c r="J284" i="7"/>
  <c r="J38" i="7"/>
  <c r="J121" i="7"/>
  <c r="J140" i="7"/>
  <c r="J199" i="7"/>
  <c r="J73" i="7"/>
  <c r="J291" i="7"/>
  <c r="J234" i="7"/>
  <c r="J132" i="7"/>
  <c r="J130" i="7"/>
  <c r="J268" i="7"/>
  <c r="J468" i="7"/>
  <c r="J387" i="7"/>
  <c r="J333" i="7"/>
  <c r="J246" i="7"/>
  <c r="J165" i="7"/>
  <c r="J271" i="7"/>
  <c r="J92" i="7"/>
  <c r="J110" i="7"/>
  <c r="J448" i="7"/>
  <c r="J367" i="7"/>
  <c r="J449" i="7"/>
  <c r="J226" i="7"/>
  <c r="J28" i="7"/>
  <c r="J347" i="7"/>
  <c r="J206" i="7"/>
  <c r="J105" i="7"/>
  <c r="J438" i="7"/>
  <c r="J54" i="7"/>
  <c r="J109" i="7"/>
  <c r="J322" i="7"/>
  <c r="J365" i="7"/>
  <c r="J295" i="7"/>
  <c r="J460" i="7"/>
  <c r="J99" i="7"/>
  <c r="J34" i="7"/>
  <c r="J368" i="7"/>
  <c r="J164" i="7"/>
  <c r="J20" i="7"/>
  <c r="J454" i="7"/>
  <c r="J45" i="7"/>
  <c r="J423" i="7"/>
  <c r="J59" i="7"/>
  <c r="J308" i="7"/>
  <c r="J362" i="7"/>
  <c r="J356" i="7"/>
  <c r="J400" i="7"/>
  <c r="J193" i="7"/>
  <c r="J288" i="7"/>
  <c r="J156" i="7"/>
  <c r="J58" i="7"/>
  <c r="J33" i="7"/>
  <c r="J350" i="7"/>
  <c r="J66" i="7"/>
  <c r="J417" i="7"/>
  <c r="J355" i="7"/>
  <c r="J379" i="7"/>
  <c r="J273" i="7"/>
  <c r="J342" i="7"/>
  <c r="J300" i="7"/>
  <c r="J290" i="7"/>
  <c r="J435" i="7"/>
  <c r="J229" i="7"/>
  <c r="J98" i="7"/>
  <c r="J74" i="7"/>
  <c r="J296" i="7"/>
  <c r="J240" i="7"/>
  <c r="J149" i="7"/>
  <c r="J136" i="7"/>
  <c r="J354" i="7"/>
  <c r="J442" i="7"/>
  <c r="J163" i="7"/>
  <c r="J464" i="7"/>
  <c r="J425" i="7"/>
  <c r="J95" i="7"/>
  <c r="J302" i="7"/>
  <c r="J62" i="7"/>
  <c r="J235" i="7"/>
  <c r="J441" i="7"/>
  <c r="J81" i="7"/>
  <c r="J120" i="7"/>
  <c r="J179" i="7"/>
  <c r="J452" i="7"/>
  <c r="J194" i="7"/>
  <c r="J88" i="7"/>
  <c r="J145" i="7"/>
  <c r="J186" i="7"/>
  <c r="J278" i="7"/>
  <c r="J57" i="7"/>
  <c r="J119" i="7"/>
  <c r="J450" i="7"/>
  <c r="J307" i="7"/>
  <c r="J155" i="7"/>
  <c r="J201" i="7"/>
  <c r="J191" i="7"/>
  <c r="J430" i="7"/>
  <c r="J287" i="7"/>
  <c r="J65" i="7"/>
  <c r="J115" i="7"/>
  <c r="J236" i="7"/>
  <c r="J101" i="7"/>
  <c r="J232" i="7"/>
  <c r="J410" i="7"/>
  <c r="J267" i="7"/>
  <c r="J96" i="7"/>
  <c r="J336" i="7"/>
  <c r="J151" i="7"/>
  <c r="J153" i="7"/>
  <c r="J128" i="7"/>
  <c r="J275" i="7"/>
  <c r="J202" i="7"/>
  <c r="J461" i="7"/>
  <c r="J152" i="7"/>
  <c r="J429" i="7"/>
  <c r="J68" i="7"/>
  <c r="J384" i="7"/>
  <c r="J421" i="7"/>
  <c r="J112" i="7"/>
  <c r="J393" i="7"/>
  <c r="J207" i="7"/>
  <c r="J416" i="7"/>
  <c r="J183" i="7"/>
  <c r="J320" i="7"/>
  <c r="J334" i="7"/>
  <c r="J310" i="7"/>
  <c r="J309" i="7"/>
  <c r="J167" i="7"/>
  <c r="J415" i="7"/>
  <c r="J359" i="7"/>
  <c r="J432" i="7"/>
  <c r="J147" i="7"/>
  <c r="J196" i="7"/>
  <c r="J214" i="7"/>
  <c r="J127" i="7"/>
  <c r="J189" i="7"/>
  <c r="J283" i="7"/>
  <c r="J433" i="7"/>
  <c r="J265" i="7"/>
  <c r="J83" i="7"/>
  <c r="J221" i="7"/>
  <c r="J129" i="7"/>
  <c r="J175" i="7"/>
  <c r="J36" i="7"/>
  <c r="J255" i="7"/>
  <c r="J204" i="7"/>
  <c r="J23" i="7"/>
  <c r="J243" i="7"/>
  <c r="J444" i="7"/>
  <c r="J176" i="7"/>
  <c r="J401" i="7"/>
  <c r="J61" i="7"/>
  <c r="J100" i="7"/>
  <c r="J159" i="7"/>
  <c r="J392" i="7"/>
  <c r="J251" i="7"/>
  <c r="J134" i="7"/>
  <c r="J52" i="7"/>
  <c r="J90" i="7"/>
  <c r="J428" i="7"/>
  <c r="J329" i="7"/>
  <c r="J125" i="7"/>
  <c r="J463" i="7"/>
  <c r="J135" i="7"/>
  <c r="J21" i="7"/>
  <c r="J312" i="7"/>
  <c r="J114" i="7"/>
  <c r="J85" i="7"/>
  <c r="J157" i="7"/>
  <c r="J76" i="7"/>
  <c r="J40" i="7"/>
  <c r="J413" i="7"/>
  <c r="J146" i="7"/>
  <c r="J198" i="7"/>
  <c r="J317" i="7"/>
  <c r="J383" i="7"/>
  <c r="J79" i="7"/>
  <c r="J171" i="7"/>
  <c r="J313" i="7"/>
  <c r="J228" i="7"/>
  <c r="J385" i="7"/>
  <c r="J403" i="7"/>
  <c r="J459" i="7"/>
  <c r="J390" i="7"/>
  <c r="J106" i="7"/>
  <c r="J316" i="7"/>
  <c r="J277" i="7"/>
  <c r="J39" i="7"/>
  <c r="J453" i="7"/>
  <c r="J86" i="7"/>
  <c r="J197" i="7"/>
  <c r="J298" i="7"/>
  <c r="J360" i="7"/>
  <c r="J133" i="7"/>
  <c r="J248" i="7"/>
  <c r="J458" i="7"/>
  <c r="J103" i="7"/>
  <c r="J53" i="7"/>
  <c r="J26" i="7"/>
  <c r="J358" i="7"/>
  <c r="J182" i="7"/>
  <c r="J274" i="7"/>
  <c r="J213" i="7"/>
  <c r="J303" i="7"/>
  <c r="J339" i="7"/>
  <c r="J148" i="7"/>
  <c r="J402" i="7"/>
  <c r="J260" i="7"/>
  <c r="J389" i="7"/>
  <c r="J422" i="7"/>
  <c r="J332" i="7"/>
  <c r="J122" i="7"/>
  <c r="J279" i="7"/>
  <c r="J467" i="7"/>
  <c r="J216" i="7"/>
  <c r="J395" i="7"/>
  <c r="J116" i="7"/>
  <c r="J82" i="7"/>
  <c r="J465" i="7"/>
  <c r="J184" i="7"/>
  <c r="J397" i="7"/>
  <c r="J117" i="7"/>
  <c r="J341" i="7"/>
  <c r="J41" i="7"/>
  <c r="J80" i="7"/>
  <c r="J139" i="7"/>
  <c r="J352" i="7"/>
  <c r="J231" i="7"/>
  <c r="J94" i="7"/>
  <c r="J70" i="7"/>
  <c r="J394" i="7"/>
  <c r="J408" i="7"/>
  <c r="J327" i="7"/>
  <c r="J209" i="7"/>
  <c r="J424" i="7"/>
  <c r="J418" i="7"/>
  <c r="J344" i="7"/>
  <c r="J281" i="7"/>
  <c r="J60" i="7"/>
  <c r="J211" i="7"/>
  <c r="J50" i="7"/>
  <c r="J388" i="7"/>
  <c r="J166" i="7"/>
  <c r="J363" i="7"/>
  <c r="J436" i="7"/>
  <c r="J272" i="7"/>
  <c r="J30" i="7"/>
  <c r="J348" i="7"/>
  <c r="J35" i="7"/>
  <c r="J456" i="7"/>
  <c r="J440" i="7"/>
  <c r="J373" i="7"/>
  <c r="J328" i="7"/>
  <c r="J126" i="7"/>
  <c r="J462" i="7"/>
  <c r="J258" i="7"/>
  <c r="J177" i="7"/>
  <c r="J380" i="7"/>
  <c r="J420" i="7"/>
  <c r="J192" i="7"/>
  <c r="J253" i="7"/>
  <c r="J154" i="7"/>
  <c r="J247" i="7"/>
  <c r="J25" i="7"/>
  <c r="J97" i="7"/>
  <c r="J118" i="7"/>
  <c r="J439" i="7"/>
  <c r="J131" i="7"/>
  <c r="J370" i="7"/>
  <c r="J227" i="7"/>
  <c r="J64" i="7"/>
  <c r="J224" i="7"/>
  <c r="J218" i="7"/>
  <c r="J419" i="7"/>
  <c r="J111" i="7"/>
  <c r="J409" i="7"/>
  <c r="J44" i="7"/>
  <c r="J238" i="7"/>
  <c r="J361" i="7"/>
  <c r="J71" i="7"/>
  <c r="J188" i="7"/>
  <c r="J378" i="7"/>
  <c r="J42" i="7"/>
  <c r="J451" i="7"/>
  <c r="J269" i="7"/>
  <c r="J325" i="7"/>
  <c r="J223" i="7"/>
  <c r="J431" i="7"/>
  <c r="J386" i="7"/>
  <c r="J304" i="7"/>
  <c r="J382" i="7"/>
  <c r="J250" i="7"/>
  <c r="J366" i="7"/>
  <c r="J377" i="7"/>
  <c r="J299" i="7"/>
  <c r="J48" i="7"/>
  <c r="J264" i="7"/>
  <c r="J371" i="7"/>
  <c r="J143" i="7"/>
  <c r="J466" i="7"/>
  <c r="J22" i="7"/>
  <c r="J32" i="7"/>
  <c r="J426" i="7"/>
  <c r="J315" i="7"/>
  <c r="J321" i="7"/>
  <c r="J51" i="7"/>
  <c r="J406" i="7"/>
  <c r="J75" i="7"/>
  <c r="J280" i="7"/>
  <c r="J469" i="7"/>
  <c r="J244" i="7"/>
  <c r="J319" i="7"/>
  <c r="J108" i="7"/>
  <c r="J324" i="7"/>
  <c r="J230" i="7"/>
  <c r="J63" i="7"/>
  <c r="J293" i="7"/>
  <c r="J67" i="7"/>
  <c r="J338" i="7"/>
  <c r="J364" i="7"/>
  <c r="J104" i="7"/>
  <c r="J56" i="7"/>
  <c r="J84" i="7"/>
  <c r="J242" i="7"/>
  <c r="J455" i="7"/>
  <c r="J162" i="7"/>
  <c r="J381" i="7"/>
  <c r="J340" i="7"/>
  <c r="J399" i="7"/>
  <c r="J414" i="7"/>
  <c r="J72" i="7"/>
  <c r="J91" i="7"/>
  <c r="J93" i="7"/>
  <c r="J330" i="7"/>
  <c r="J353" i="7"/>
  <c r="J369" i="7"/>
  <c r="J208" i="7"/>
  <c r="J187" i="7"/>
  <c r="J446" i="7"/>
  <c r="J46" i="7"/>
  <c r="J124" i="7"/>
  <c r="J168" i="7"/>
  <c r="J123" i="7"/>
  <c r="J301" i="7"/>
  <c r="J31" i="7"/>
  <c r="J305" i="7"/>
  <c r="J55" i="7"/>
  <c r="J434" i="7"/>
  <c r="J285" i="7"/>
  <c r="J335" i="7"/>
  <c r="J241" i="7"/>
  <c r="J349" i="7"/>
  <c r="J257" i="7"/>
  <c r="J292" i="7"/>
  <c r="J43" i="7"/>
  <c r="J138" i="7"/>
  <c r="J323" i="7"/>
  <c r="J318" i="7"/>
  <c r="J77" i="7"/>
  <c r="J398" i="7"/>
  <c r="J443" i="7"/>
  <c r="J217" i="7"/>
  <c r="J181" i="7"/>
  <c r="J200" i="7"/>
  <c r="J259" i="7"/>
  <c r="J233" i="7"/>
  <c r="J351" i="7"/>
  <c r="J314" i="7"/>
  <c r="J252" i="7"/>
  <c r="J190" i="7"/>
  <c r="J249" i="7"/>
  <c r="J89" i="7"/>
  <c r="J447" i="7"/>
  <c r="J47" i="7"/>
  <c r="J306" i="7"/>
  <c r="J225" i="7"/>
  <c r="J212" i="7"/>
  <c r="J169" i="7"/>
  <c r="J427" i="7"/>
  <c r="J286" i="7"/>
  <c r="J405" i="7"/>
  <c r="J437" i="7"/>
  <c r="J203" i="7"/>
  <c r="J404" i="7"/>
  <c r="J237" i="7"/>
  <c r="J102" i="7"/>
  <c r="J141" i="7"/>
  <c r="J219" i="7"/>
  <c r="J113" i="7"/>
  <c r="J254" i="7"/>
  <c r="J150" i="7"/>
  <c r="J29" i="7"/>
  <c r="J174" i="7"/>
  <c r="J337" i="7"/>
  <c r="J270" i="7"/>
  <c r="J142" i="7"/>
  <c r="J372" i="7"/>
  <c r="J297" i="7"/>
  <c r="J374" i="7"/>
  <c r="J87" i="7"/>
  <c r="J375" i="7"/>
  <c r="J210" i="7"/>
  <c r="J37" i="7"/>
  <c r="J376" i="7"/>
  <c r="J78" i="7"/>
  <c r="J262" i="7"/>
  <c r="J457" i="7"/>
  <c r="J345" i="7"/>
  <c r="J396" i="7"/>
  <c r="J158" i="7"/>
  <c r="J161" i="7"/>
  <c r="J180" i="7"/>
  <c r="J239" i="7"/>
  <c r="J173" i="7"/>
  <c r="J331" i="7"/>
  <c r="J294" i="7"/>
  <c r="J170" i="7"/>
  <c r="J49" i="7"/>
  <c r="J27" i="7"/>
  <c r="J205" i="7"/>
  <c r="J256" i="7"/>
  <c r="J343" i="7"/>
  <c r="J160" i="7"/>
  <c r="J311" i="7"/>
  <c r="J172" i="7"/>
  <c r="J69" i="7"/>
  <c r="J407" i="7"/>
  <c r="J266" i="7"/>
  <c r="J185" i="7"/>
  <c r="J263" i="7"/>
  <c r="J412" i="7"/>
  <c r="J445" i="7"/>
  <c r="J261" i="7"/>
  <c r="J411" i="7"/>
  <c r="J107" i="7"/>
  <c r="J195" i="7"/>
  <c r="J391" i="7"/>
  <c r="J346" i="7"/>
  <c r="J276" i="7"/>
  <c r="J220" i="7"/>
  <c r="J289" i="7"/>
  <c r="J326" i="7"/>
  <c r="J245" i="7"/>
  <c r="H469" i="7"/>
  <c r="E469" i="7"/>
  <c r="H468" i="7"/>
  <c r="E468" i="7"/>
  <c r="H467" i="7"/>
  <c r="E467" i="7"/>
  <c r="H466" i="7"/>
  <c r="E466" i="7"/>
  <c r="H465" i="7"/>
  <c r="E465" i="7"/>
  <c r="H464" i="7"/>
  <c r="E464" i="7"/>
  <c r="H463" i="7"/>
  <c r="E463" i="7"/>
  <c r="H462" i="7"/>
  <c r="E462" i="7"/>
  <c r="H461" i="7"/>
  <c r="E461" i="7"/>
  <c r="H460" i="7"/>
  <c r="E460" i="7"/>
  <c r="H459" i="7"/>
  <c r="E459" i="7"/>
  <c r="H458" i="7"/>
  <c r="E458" i="7"/>
  <c r="H457" i="7"/>
  <c r="E457" i="7"/>
  <c r="H456" i="7"/>
  <c r="E456" i="7"/>
  <c r="H455" i="7"/>
  <c r="E455" i="7"/>
  <c r="H454" i="7"/>
  <c r="E454" i="7"/>
  <c r="H453" i="7"/>
  <c r="E453" i="7"/>
  <c r="H452" i="7"/>
  <c r="E452" i="7"/>
  <c r="H451" i="7"/>
  <c r="E451" i="7"/>
  <c r="H450" i="7"/>
  <c r="E450" i="7"/>
  <c r="H449" i="7"/>
  <c r="E449" i="7"/>
  <c r="H448" i="7"/>
  <c r="E448" i="7"/>
  <c r="H447" i="7"/>
  <c r="E447" i="7"/>
  <c r="H446" i="7"/>
  <c r="E446" i="7"/>
  <c r="H445" i="7"/>
  <c r="E445" i="7"/>
  <c r="H444" i="7"/>
  <c r="E444" i="7"/>
  <c r="H443" i="7"/>
  <c r="E443" i="7"/>
  <c r="H442" i="7"/>
  <c r="E442" i="7"/>
  <c r="H441" i="7"/>
  <c r="E441" i="7"/>
  <c r="H440" i="7"/>
  <c r="E440" i="7"/>
  <c r="H439" i="7"/>
  <c r="E439" i="7"/>
  <c r="H438" i="7"/>
  <c r="E438" i="7"/>
  <c r="H437" i="7"/>
  <c r="E437" i="7"/>
  <c r="H436" i="7"/>
  <c r="E436" i="7"/>
  <c r="H435" i="7"/>
  <c r="E435" i="7"/>
  <c r="H434" i="7"/>
  <c r="E434" i="7"/>
  <c r="H433" i="7"/>
  <c r="E433" i="7"/>
  <c r="H432" i="7"/>
  <c r="E432" i="7"/>
  <c r="H431" i="7"/>
  <c r="E431" i="7"/>
  <c r="H430" i="7"/>
  <c r="E430" i="7"/>
  <c r="H429" i="7"/>
  <c r="E429" i="7"/>
  <c r="H428" i="7"/>
  <c r="E428" i="7"/>
  <c r="H427" i="7"/>
  <c r="E427" i="7"/>
  <c r="H426" i="7"/>
  <c r="E426" i="7"/>
  <c r="H425" i="7"/>
  <c r="E425" i="7"/>
  <c r="H424" i="7"/>
  <c r="E424" i="7"/>
  <c r="H423" i="7"/>
  <c r="E423" i="7"/>
  <c r="H422" i="7"/>
  <c r="E422" i="7"/>
  <c r="H421" i="7"/>
  <c r="E421" i="7"/>
  <c r="H420" i="7"/>
  <c r="E420" i="7"/>
  <c r="H419" i="7"/>
  <c r="E419" i="7"/>
  <c r="H418" i="7"/>
  <c r="E418" i="7"/>
  <c r="H417" i="7"/>
  <c r="E417" i="7"/>
  <c r="H416" i="7"/>
  <c r="E416" i="7"/>
  <c r="H415" i="7"/>
  <c r="E415" i="7"/>
  <c r="H414" i="7"/>
  <c r="E414" i="7"/>
  <c r="H413" i="7"/>
  <c r="E413" i="7"/>
  <c r="H412" i="7"/>
  <c r="E412" i="7"/>
  <c r="H411" i="7"/>
  <c r="E411" i="7"/>
  <c r="H410" i="7"/>
  <c r="E410" i="7"/>
  <c r="H409" i="7"/>
  <c r="E409" i="7"/>
  <c r="H408" i="7"/>
  <c r="E408" i="7"/>
  <c r="H407" i="7"/>
  <c r="E407" i="7"/>
  <c r="H406" i="7"/>
  <c r="E406" i="7"/>
  <c r="H405" i="7"/>
  <c r="E405" i="7"/>
  <c r="H404" i="7"/>
  <c r="E404" i="7"/>
  <c r="H403" i="7"/>
  <c r="E403" i="7"/>
  <c r="H402" i="7"/>
  <c r="E402" i="7"/>
  <c r="H401" i="7"/>
  <c r="E401" i="7"/>
  <c r="H400" i="7"/>
  <c r="E400" i="7"/>
  <c r="H399" i="7"/>
  <c r="E399" i="7"/>
  <c r="H398" i="7"/>
  <c r="E398" i="7"/>
  <c r="H397" i="7"/>
  <c r="E397" i="7"/>
  <c r="H396" i="7"/>
  <c r="E396" i="7"/>
  <c r="H395" i="7"/>
  <c r="E395" i="7"/>
  <c r="H394" i="7"/>
  <c r="E394" i="7"/>
  <c r="H393" i="7"/>
  <c r="E393" i="7"/>
  <c r="H392" i="7"/>
  <c r="E392" i="7"/>
  <c r="H391" i="7"/>
  <c r="E391" i="7"/>
  <c r="H390" i="7"/>
  <c r="E390" i="7"/>
  <c r="H389" i="7"/>
  <c r="E389" i="7"/>
  <c r="H388" i="7"/>
  <c r="E388" i="7"/>
  <c r="H387" i="7"/>
  <c r="E387" i="7"/>
  <c r="H386" i="7"/>
  <c r="E386" i="7"/>
  <c r="H385" i="7"/>
  <c r="E385" i="7"/>
  <c r="H384" i="7"/>
  <c r="E384" i="7"/>
  <c r="H383" i="7"/>
  <c r="E383" i="7"/>
  <c r="H382" i="7"/>
  <c r="E382" i="7"/>
  <c r="H381" i="7"/>
  <c r="E381" i="7"/>
  <c r="H380" i="7"/>
  <c r="E380" i="7"/>
  <c r="H379" i="7"/>
  <c r="E379" i="7"/>
  <c r="H378" i="7"/>
  <c r="E378" i="7"/>
  <c r="H377" i="7"/>
  <c r="E377" i="7"/>
  <c r="H376" i="7"/>
  <c r="E376" i="7"/>
  <c r="H375" i="7"/>
  <c r="E375" i="7"/>
  <c r="H374" i="7"/>
  <c r="E374" i="7"/>
  <c r="H373" i="7"/>
  <c r="E373" i="7"/>
  <c r="H372" i="7"/>
  <c r="E372" i="7"/>
  <c r="H371" i="7"/>
  <c r="E371" i="7"/>
  <c r="H370" i="7"/>
  <c r="E370" i="7"/>
  <c r="H369" i="7"/>
  <c r="E369" i="7"/>
  <c r="H368" i="7"/>
  <c r="E368" i="7"/>
  <c r="H367" i="7"/>
  <c r="E367" i="7"/>
  <c r="H366" i="7"/>
  <c r="E366" i="7"/>
  <c r="H365" i="7"/>
  <c r="E365" i="7"/>
  <c r="H364" i="7"/>
  <c r="E364" i="7"/>
  <c r="H363" i="7"/>
  <c r="E363" i="7"/>
  <c r="H362" i="7"/>
  <c r="E362" i="7"/>
  <c r="H361" i="7"/>
  <c r="E361" i="7"/>
  <c r="H360" i="7"/>
  <c r="E360" i="7"/>
  <c r="H359" i="7"/>
  <c r="E359" i="7"/>
  <c r="H358" i="7"/>
  <c r="E358" i="7"/>
  <c r="H357" i="7"/>
  <c r="E357" i="7"/>
  <c r="H356" i="7"/>
  <c r="E356" i="7"/>
  <c r="H355" i="7"/>
  <c r="E355" i="7"/>
  <c r="H354" i="7"/>
  <c r="E354" i="7"/>
  <c r="H353" i="7"/>
  <c r="E353" i="7"/>
  <c r="H352" i="7"/>
  <c r="E352" i="7"/>
  <c r="H351" i="7"/>
  <c r="E351" i="7"/>
  <c r="H350" i="7"/>
  <c r="E350" i="7"/>
  <c r="H349" i="7"/>
  <c r="E349" i="7"/>
  <c r="H348" i="7"/>
  <c r="E348" i="7"/>
  <c r="H347" i="7"/>
  <c r="E347" i="7"/>
  <c r="H346" i="7"/>
  <c r="E346" i="7"/>
  <c r="H345" i="7"/>
  <c r="E345" i="7"/>
  <c r="H344" i="7"/>
  <c r="E344" i="7"/>
  <c r="H343" i="7"/>
  <c r="E343" i="7"/>
  <c r="H342" i="7"/>
  <c r="E342" i="7"/>
  <c r="H341" i="7"/>
  <c r="E341" i="7"/>
  <c r="H340" i="7"/>
  <c r="E340" i="7"/>
  <c r="H339" i="7"/>
  <c r="E339" i="7"/>
  <c r="H338" i="7"/>
  <c r="E338" i="7"/>
  <c r="H337" i="7"/>
  <c r="E337" i="7"/>
  <c r="H336" i="7"/>
  <c r="E336" i="7"/>
  <c r="H335" i="7"/>
  <c r="E335" i="7"/>
  <c r="H334" i="7"/>
  <c r="E334" i="7"/>
  <c r="H333" i="7"/>
  <c r="E333" i="7"/>
  <c r="H332" i="7"/>
  <c r="E332" i="7"/>
  <c r="H331" i="7"/>
  <c r="E331" i="7"/>
  <c r="H330" i="7"/>
  <c r="E330" i="7"/>
  <c r="H329" i="7"/>
  <c r="E329" i="7"/>
  <c r="H328" i="7"/>
  <c r="E328" i="7"/>
  <c r="H327" i="7"/>
  <c r="E327" i="7"/>
  <c r="H326" i="7"/>
  <c r="E326" i="7"/>
  <c r="H325" i="7"/>
  <c r="E325" i="7"/>
  <c r="H324" i="7"/>
  <c r="E324" i="7"/>
  <c r="H323" i="7"/>
  <c r="E323" i="7"/>
  <c r="H322" i="7"/>
  <c r="E322" i="7"/>
  <c r="H321" i="7"/>
  <c r="E321" i="7"/>
  <c r="H320" i="7"/>
  <c r="E320" i="7"/>
  <c r="H319" i="7"/>
  <c r="E319" i="7"/>
  <c r="H318" i="7"/>
  <c r="E318" i="7"/>
  <c r="H317" i="7"/>
  <c r="E317" i="7"/>
  <c r="H316" i="7"/>
  <c r="E316" i="7"/>
  <c r="H315" i="7"/>
  <c r="E315" i="7"/>
  <c r="H314" i="7"/>
  <c r="E314" i="7"/>
  <c r="H313" i="7"/>
  <c r="E313" i="7"/>
  <c r="H312" i="7"/>
  <c r="E312" i="7"/>
  <c r="H311" i="7"/>
  <c r="E311" i="7"/>
  <c r="H310" i="7"/>
  <c r="E310" i="7"/>
  <c r="H309" i="7"/>
  <c r="E309" i="7"/>
  <c r="H308" i="7"/>
  <c r="E308" i="7"/>
  <c r="H307" i="7"/>
  <c r="E307" i="7"/>
  <c r="H306" i="7"/>
  <c r="E306" i="7"/>
  <c r="H305" i="7"/>
  <c r="E305" i="7"/>
  <c r="H304" i="7"/>
  <c r="E304" i="7"/>
  <c r="H303" i="7"/>
  <c r="E303" i="7"/>
  <c r="H302" i="7"/>
  <c r="E302" i="7"/>
  <c r="H301" i="7"/>
  <c r="E301" i="7"/>
  <c r="H300" i="7"/>
  <c r="E300" i="7"/>
  <c r="H299" i="7"/>
  <c r="E299" i="7"/>
  <c r="H298" i="7"/>
  <c r="E298" i="7"/>
  <c r="H297" i="7"/>
  <c r="E297" i="7"/>
  <c r="H296" i="7"/>
  <c r="E296" i="7"/>
  <c r="H295" i="7"/>
  <c r="E295" i="7"/>
  <c r="H294" i="7"/>
  <c r="E294" i="7"/>
  <c r="H293" i="7"/>
  <c r="E293" i="7"/>
  <c r="H292" i="7"/>
  <c r="E292" i="7"/>
  <c r="H291" i="7"/>
  <c r="E291" i="7"/>
  <c r="H290" i="7"/>
  <c r="E290" i="7"/>
  <c r="H289" i="7"/>
  <c r="E289" i="7"/>
  <c r="H288" i="7"/>
  <c r="E288" i="7"/>
  <c r="H287" i="7"/>
  <c r="E287" i="7"/>
  <c r="H286" i="7"/>
  <c r="E286" i="7"/>
  <c r="H285" i="7"/>
  <c r="E285" i="7"/>
  <c r="H284" i="7"/>
  <c r="E284" i="7"/>
  <c r="H283" i="7"/>
  <c r="E283" i="7"/>
  <c r="H282" i="7"/>
  <c r="E282" i="7"/>
  <c r="H281" i="7"/>
  <c r="E281" i="7"/>
  <c r="H280" i="7"/>
  <c r="E280" i="7"/>
  <c r="H279" i="7"/>
  <c r="E279" i="7"/>
  <c r="H278" i="7"/>
  <c r="E278" i="7"/>
  <c r="H277" i="7"/>
  <c r="E277" i="7"/>
  <c r="H276" i="7"/>
  <c r="E276" i="7"/>
  <c r="H275" i="7"/>
  <c r="E275" i="7"/>
  <c r="H274" i="7"/>
  <c r="E274" i="7"/>
  <c r="H273" i="7"/>
  <c r="E273" i="7"/>
  <c r="H272" i="7"/>
  <c r="E272" i="7"/>
  <c r="H271" i="7"/>
  <c r="E271" i="7"/>
  <c r="H270" i="7"/>
  <c r="E270" i="7"/>
  <c r="H269" i="7"/>
  <c r="E269" i="7"/>
  <c r="H268" i="7"/>
  <c r="E268" i="7"/>
  <c r="H267" i="7"/>
  <c r="E267" i="7"/>
  <c r="H266" i="7"/>
  <c r="E266" i="7"/>
  <c r="H265" i="7"/>
  <c r="E265" i="7"/>
  <c r="H264" i="7"/>
  <c r="E264" i="7"/>
  <c r="H263" i="7"/>
  <c r="E263" i="7"/>
  <c r="H262" i="7"/>
  <c r="E262" i="7"/>
  <c r="H261" i="7"/>
  <c r="E261" i="7"/>
  <c r="H260" i="7"/>
  <c r="E260" i="7"/>
  <c r="H259" i="7"/>
  <c r="E259" i="7"/>
  <c r="H258" i="7"/>
  <c r="E258" i="7"/>
  <c r="H257" i="7"/>
  <c r="E257" i="7"/>
  <c r="H256" i="7"/>
  <c r="E256" i="7"/>
  <c r="H255" i="7"/>
  <c r="E255" i="7"/>
  <c r="H254" i="7"/>
  <c r="E254" i="7"/>
  <c r="H253" i="7"/>
  <c r="E253" i="7"/>
  <c r="H252" i="7"/>
  <c r="E252" i="7"/>
  <c r="H251" i="7"/>
  <c r="E251" i="7"/>
  <c r="H250" i="7"/>
  <c r="E250" i="7"/>
  <c r="H249" i="7"/>
  <c r="E249" i="7"/>
  <c r="H248" i="7"/>
  <c r="E248" i="7"/>
  <c r="H247" i="7"/>
  <c r="E247" i="7"/>
  <c r="H246" i="7"/>
  <c r="E246" i="7"/>
  <c r="H245" i="7"/>
  <c r="E245" i="7"/>
  <c r="H244" i="7"/>
  <c r="E244" i="7"/>
  <c r="H243" i="7"/>
  <c r="E243" i="7"/>
  <c r="H242" i="7"/>
  <c r="E242" i="7"/>
  <c r="H241" i="7"/>
  <c r="E241" i="7"/>
  <c r="H240" i="7"/>
  <c r="E240" i="7"/>
  <c r="H239" i="7"/>
  <c r="E239" i="7"/>
  <c r="H238" i="7"/>
  <c r="E238" i="7"/>
  <c r="H237" i="7"/>
  <c r="E237" i="7"/>
  <c r="H236" i="7"/>
  <c r="E236" i="7"/>
  <c r="H235" i="7"/>
  <c r="E235" i="7"/>
  <c r="H234" i="7"/>
  <c r="E234" i="7"/>
  <c r="H233" i="7"/>
  <c r="E233" i="7"/>
  <c r="H232" i="7"/>
  <c r="E232" i="7"/>
  <c r="H231" i="7"/>
  <c r="E231" i="7"/>
  <c r="H230" i="7"/>
  <c r="E230" i="7"/>
  <c r="H229" i="7"/>
  <c r="E229" i="7"/>
  <c r="H228" i="7"/>
  <c r="E228" i="7"/>
  <c r="H227" i="7"/>
  <c r="E227" i="7"/>
  <c r="H226" i="7"/>
  <c r="E226" i="7"/>
  <c r="H225" i="7"/>
  <c r="E225" i="7"/>
  <c r="H224" i="7"/>
  <c r="E224" i="7"/>
  <c r="H223" i="7"/>
  <c r="E223" i="7"/>
  <c r="H222" i="7"/>
  <c r="E222" i="7"/>
  <c r="H221" i="7"/>
  <c r="E221" i="7"/>
  <c r="H220" i="7"/>
  <c r="E220" i="7"/>
  <c r="H219" i="7"/>
  <c r="E219" i="7"/>
  <c r="H218" i="7"/>
  <c r="E218" i="7"/>
  <c r="H217" i="7"/>
  <c r="E217" i="7"/>
  <c r="H216" i="7"/>
  <c r="E216" i="7"/>
  <c r="H215" i="7"/>
  <c r="E215" i="7"/>
  <c r="H214" i="7"/>
  <c r="E214" i="7"/>
  <c r="H213" i="7"/>
  <c r="E213" i="7"/>
  <c r="H212" i="7"/>
  <c r="E212" i="7"/>
  <c r="H211" i="7"/>
  <c r="E211" i="7"/>
  <c r="H210" i="7"/>
  <c r="E210" i="7"/>
  <c r="H209" i="7"/>
  <c r="E209" i="7"/>
  <c r="H208" i="7"/>
  <c r="E208" i="7"/>
  <c r="H207" i="7"/>
  <c r="E207" i="7"/>
  <c r="H206" i="7"/>
  <c r="E206" i="7"/>
  <c r="H205" i="7"/>
  <c r="E205" i="7"/>
  <c r="H204" i="7"/>
  <c r="E204" i="7"/>
  <c r="H203" i="7"/>
  <c r="E203" i="7"/>
  <c r="H202" i="7"/>
  <c r="E202" i="7"/>
  <c r="H201" i="7"/>
  <c r="E201" i="7"/>
  <c r="H200" i="7"/>
  <c r="E200" i="7"/>
  <c r="H199" i="7"/>
  <c r="E199" i="7"/>
  <c r="H198" i="7"/>
  <c r="E198" i="7"/>
  <c r="H197" i="7"/>
  <c r="E197" i="7"/>
  <c r="H196" i="7"/>
  <c r="E196" i="7"/>
  <c r="H195" i="7"/>
  <c r="E195" i="7"/>
  <c r="H194" i="7"/>
  <c r="E194" i="7"/>
  <c r="H193" i="7"/>
  <c r="E193" i="7"/>
  <c r="H192" i="7"/>
  <c r="E192" i="7"/>
  <c r="H191" i="7"/>
  <c r="E191" i="7"/>
  <c r="H190" i="7"/>
  <c r="E190" i="7"/>
  <c r="H189" i="7"/>
  <c r="E189" i="7"/>
  <c r="H188" i="7"/>
  <c r="E188" i="7"/>
  <c r="H187" i="7"/>
  <c r="E187" i="7"/>
  <c r="H186" i="7"/>
  <c r="E186" i="7"/>
  <c r="H185" i="7"/>
  <c r="E185" i="7"/>
  <c r="H184" i="7"/>
  <c r="E184" i="7"/>
  <c r="H183" i="7"/>
  <c r="E183" i="7"/>
  <c r="H182" i="7"/>
  <c r="E182" i="7"/>
  <c r="H181" i="7"/>
  <c r="E181" i="7"/>
  <c r="H180" i="7"/>
  <c r="E180" i="7"/>
  <c r="H179" i="7"/>
  <c r="E179" i="7"/>
  <c r="H178" i="7"/>
  <c r="E178" i="7"/>
  <c r="H177" i="7"/>
  <c r="E177" i="7"/>
  <c r="H176" i="7"/>
  <c r="E176" i="7"/>
  <c r="H175" i="7"/>
  <c r="E175" i="7"/>
  <c r="H174" i="7"/>
  <c r="E174" i="7"/>
  <c r="H173" i="7"/>
  <c r="E173" i="7"/>
  <c r="H172" i="7"/>
  <c r="E172" i="7"/>
  <c r="H171" i="7"/>
  <c r="E171" i="7"/>
  <c r="H170" i="7"/>
  <c r="E170" i="7"/>
  <c r="H169" i="7"/>
  <c r="E169" i="7"/>
  <c r="H168" i="7"/>
  <c r="E168" i="7"/>
  <c r="H167" i="7"/>
  <c r="E167" i="7"/>
  <c r="H166" i="7"/>
  <c r="E166" i="7"/>
  <c r="H165" i="7"/>
  <c r="E165" i="7"/>
  <c r="H164" i="7"/>
  <c r="E164" i="7"/>
  <c r="H163" i="7"/>
  <c r="E163" i="7"/>
  <c r="H162" i="7"/>
  <c r="E162" i="7"/>
  <c r="H161" i="7"/>
  <c r="E161" i="7"/>
  <c r="H160" i="7"/>
  <c r="E160" i="7"/>
  <c r="H159" i="7"/>
  <c r="E159" i="7"/>
  <c r="H158" i="7"/>
  <c r="E158" i="7"/>
  <c r="H157" i="7"/>
  <c r="E157" i="7"/>
  <c r="H156" i="7"/>
  <c r="E156" i="7"/>
  <c r="H155" i="7"/>
  <c r="E155" i="7"/>
  <c r="H154" i="7"/>
  <c r="E154" i="7"/>
  <c r="H153" i="7"/>
  <c r="E153" i="7"/>
  <c r="H152" i="7"/>
  <c r="E152" i="7"/>
  <c r="H151" i="7"/>
  <c r="E151" i="7"/>
  <c r="H150" i="7"/>
  <c r="E150" i="7"/>
  <c r="H149" i="7"/>
  <c r="E149" i="7"/>
  <c r="H148" i="7"/>
  <c r="E148" i="7"/>
  <c r="H147" i="7"/>
  <c r="E147" i="7"/>
  <c r="H146" i="7"/>
  <c r="E146" i="7"/>
  <c r="H145" i="7"/>
  <c r="E145" i="7"/>
  <c r="H144" i="7"/>
  <c r="E144" i="7"/>
  <c r="H143" i="7"/>
  <c r="E143" i="7"/>
  <c r="H142" i="7"/>
  <c r="E142" i="7"/>
  <c r="H141" i="7"/>
  <c r="E141" i="7"/>
  <c r="H140" i="7"/>
  <c r="E140" i="7"/>
  <c r="H139" i="7"/>
  <c r="E139" i="7"/>
  <c r="H138" i="7"/>
  <c r="E138" i="7"/>
  <c r="H137" i="7"/>
  <c r="E137" i="7"/>
  <c r="H136" i="7"/>
  <c r="E136" i="7"/>
  <c r="H135" i="7"/>
  <c r="E135" i="7"/>
  <c r="H134" i="7"/>
  <c r="E134" i="7"/>
  <c r="H133" i="7"/>
  <c r="E133" i="7"/>
  <c r="H132" i="7"/>
  <c r="E132" i="7"/>
  <c r="H131" i="7"/>
  <c r="E131" i="7"/>
  <c r="H130" i="7"/>
  <c r="E130" i="7"/>
  <c r="H129" i="7"/>
  <c r="E129" i="7"/>
  <c r="H128" i="7"/>
  <c r="E128" i="7"/>
  <c r="H127" i="7"/>
  <c r="E127" i="7"/>
  <c r="H126" i="7"/>
  <c r="E126" i="7"/>
  <c r="H125" i="7"/>
  <c r="E125" i="7"/>
  <c r="H124" i="7"/>
  <c r="E124" i="7"/>
  <c r="H123" i="7"/>
  <c r="E123" i="7"/>
  <c r="H122" i="7"/>
  <c r="E122" i="7"/>
  <c r="H121" i="7"/>
  <c r="E121" i="7"/>
  <c r="H120" i="7"/>
  <c r="E120" i="7"/>
  <c r="H119" i="7"/>
  <c r="E119" i="7"/>
  <c r="H118" i="7"/>
  <c r="E118" i="7"/>
  <c r="H117" i="7"/>
  <c r="E117" i="7"/>
  <c r="H116" i="7"/>
  <c r="E116" i="7"/>
  <c r="H115" i="7"/>
  <c r="E115" i="7"/>
  <c r="H114" i="7"/>
  <c r="E114" i="7"/>
  <c r="H113" i="7"/>
  <c r="E113" i="7"/>
  <c r="H112" i="7"/>
  <c r="E112" i="7"/>
  <c r="H111" i="7"/>
  <c r="E111" i="7"/>
  <c r="H110" i="7"/>
  <c r="E110" i="7"/>
  <c r="H109" i="7"/>
  <c r="E109" i="7"/>
  <c r="H108" i="7"/>
  <c r="E108" i="7"/>
  <c r="H107" i="7"/>
  <c r="E107" i="7"/>
  <c r="H106" i="7"/>
  <c r="E106" i="7"/>
  <c r="H105" i="7"/>
  <c r="E105" i="7"/>
  <c r="H104" i="7"/>
  <c r="E104" i="7"/>
  <c r="H103" i="7"/>
  <c r="E103" i="7"/>
  <c r="H102" i="7"/>
  <c r="E102" i="7"/>
  <c r="H101" i="7"/>
  <c r="E101" i="7"/>
  <c r="H100" i="7"/>
  <c r="E100" i="7"/>
  <c r="H99" i="7"/>
  <c r="E99" i="7"/>
  <c r="H98" i="7"/>
  <c r="E98" i="7"/>
  <c r="H97" i="7"/>
  <c r="E97" i="7"/>
  <c r="H96" i="7"/>
  <c r="E96" i="7"/>
  <c r="H95" i="7"/>
  <c r="E95" i="7"/>
  <c r="H94" i="7"/>
  <c r="E94" i="7"/>
  <c r="H93" i="7"/>
  <c r="E93" i="7"/>
  <c r="H92" i="7"/>
  <c r="E92" i="7"/>
  <c r="H91" i="7"/>
  <c r="E91" i="7"/>
  <c r="H90" i="7"/>
  <c r="E90" i="7"/>
  <c r="H89" i="7"/>
  <c r="E89" i="7"/>
  <c r="H88" i="7"/>
  <c r="E88" i="7"/>
  <c r="H87" i="7"/>
  <c r="E87" i="7"/>
  <c r="H86" i="7"/>
  <c r="E86" i="7"/>
  <c r="H85" i="7"/>
  <c r="E85" i="7"/>
  <c r="H84" i="7"/>
  <c r="E84" i="7"/>
  <c r="H83" i="7"/>
  <c r="E83" i="7"/>
  <c r="H82" i="7"/>
  <c r="E82" i="7"/>
  <c r="H81" i="7"/>
  <c r="E81" i="7"/>
  <c r="H80" i="7"/>
  <c r="E80" i="7"/>
  <c r="H79" i="7"/>
  <c r="E79" i="7"/>
  <c r="H78" i="7"/>
  <c r="E78" i="7"/>
  <c r="H77" i="7"/>
  <c r="E77" i="7"/>
  <c r="H76" i="7"/>
  <c r="E76" i="7"/>
  <c r="H75" i="7"/>
  <c r="E75" i="7"/>
  <c r="H74" i="7"/>
  <c r="E74" i="7"/>
  <c r="H73" i="7"/>
  <c r="E73" i="7"/>
  <c r="H72" i="7"/>
  <c r="E72" i="7"/>
  <c r="H71" i="7"/>
  <c r="E71" i="7"/>
  <c r="H70" i="7"/>
  <c r="E70" i="7"/>
  <c r="H69" i="7"/>
  <c r="E69" i="7"/>
  <c r="H68" i="7"/>
  <c r="E68" i="7"/>
  <c r="H67" i="7"/>
  <c r="E67" i="7"/>
  <c r="H66" i="7"/>
  <c r="E66" i="7"/>
  <c r="H65" i="7"/>
  <c r="E65" i="7"/>
  <c r="H64" i="7"/>
  <c r="E64" i="7"/>
  <c r="H63" i="7"/>
  <c r="E63" i="7"/>
  <c r="H62" i="7"/>
  <c r="E62" i="7"/>
  <c r="H61" i="7"/>
  <c r="E61" i="7"/>
  <c r="H60" i="7"/>
  <c r="E60" i="7"/>
  <c r="H59" i="7"/>
  <c r="E59" i="7"/>
  <c r="H58" i="7"/>
  <c r="E58" i="7"/>
  <c r="H57" i="7"/>
  <c r="E57" i="7"/>
  <c r="H56" i="7"/>
  <c r="E56" i="7"/>
  <c r="H55" i="7"/>
  <c r="E55" i="7"/>
  <c r="H54" i="7"/>
  <c r="E54" i="7"/>
  <c r="H53" i="7"/>
  <c r="E53" i="7"/>
  <c r="H52" i="7"/>
  <c r="E52" i="7"/>
  <c r="H51" i="7"/>
  <c r="E51" i="7"/>
  <c r="H50" i="7"/>
  <c r="E50" i="7"/>
  <c r="H49" i="7"/>
  <c r="E49" i="7"/>
  <c r="H48" i="7"/>
  <c r="E48" i="7"/>
  <c r="H47" i="7"/>
  <c r="E47" i="7"/>
  <c r="H46" i="7"/>
  <c r="E46" i="7"/>
  <c r="H45" i="7"/>
  <c r="E45" i="7"/>
  <c r="H44" i="7"/>
  <c r="E44" i="7"/>
  <c r="H43" i="7"/>
  <c r="E43" i="7"/>
  <c r="H42" i="7"/>
  <c r="E42" i="7"/>
  <c r="H41" i="7"/>
  <c r="E41" i="7"/>
  <c r="H40" i="7"/>
  <c r="E40" i="7"/>
  <c r="H39" i="7"/>
  <c r="E39" i="7"/>
  <c r="H38" i="7"/>
  <c r="E38" i="7"/>
  <c r="H37" i="7"/>
  <c r="E37" i="7"/>
  <c r="H36" i="7"/>
  <c r="E36" i="7"/>
  <c r="H35" i="7"/>
  <c r="E35" i="7"/>
  <c r="H34" i="7"/>
  <c r="E34" i="7"/>
  <c r="H33" i="7"/>
  <c r="E33" i="7"/>
  <c r="H32" i="7"/>
  <c r="E32" i="7"/>
  <c r="H31" i="7"/>
  <c r="E31" i="7"/>
  <c r="H30" i="7"/>
  <c r="E30" i="7"/>
  <c r="R29" i="7"/>
  <c r="H29" i="7"/>
  <c r="E29" i="7"/>
  <c r="H28" i="7"/>
  <c r="E28" i="7"/>
  <c r="Y27" i="7"/>
  <c r="H27" i="7"/>
  <c r="E27" i="7"/>
  <c r="H26" i="7"/>
  <c r="E26" i="7"/>
  <c r="W25" i="7"/>
  <c r="W28" i="7" s="1"/>
  <c r="W29" i="7" s="1"/>
  <c r="H25" i="7"/>
  <c r="E25" i="7"/>
  <c r="H24" i="7"/>
  <c r="E24" i="7"/>
  <c r="H23" i="7"/>
  <c r="E23" i="7"/>
  <c r="H22" i="7"/>
  <c r="E22" i="7"/>
  <c r="H21" i="7"/>
  <c r="E21" i="7"/>
  <c r="H20" i="7"/>
  <c r="E20" i="7"/>
  <c r="B13" i="7"/>
  <c r="AA9" i="7"/>
  <c r="E8" i="7"/>
  <c r="E3" i="7"/>
  <c r="W24" i="7" s="1"/>
  <c r="D3" i="7"/>
  <c r="V24" i="7" s="1"/>
  <c r="E15" i="9" l="1"/>
  <c r="E16" i="9" s="1"/>
  <c r="P19" i="9"/>
  <c r="G160" i="7"/>
  <c r="G242" i="7"/>
  <c r="G90" i="7"/>
  <c r="T21" i="7"/>
  <c r="G361" i="7"/>
  <c r="G332" i="7"/>
  <c r="G302" i="7"/>
  <c r="G232" i="7"/>
  <c r="G89" i="7"/>
  <c r="G142" i="7"/>
  <c r="G129" i="7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W25" i="2"/>
  <c r="W30" i="2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4"/>
  <c r="E12" i="5"/>
  <c r="B14" i="5" s="1"/>
  <c r="K3" i="2"/>
  <c r="D3" i="2"/>
  <c r="N3" i="4"/>
  <c r="K3" i="4"/>
  <c r="D3" i="4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R29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AA5" i="5"/>
  <c r="Z5" i="5"/>
  <c r="V5" i="5"/>
  <c r="U5" i="5"/>
  <c r="T5" i="5"/>
  <c r="S5" i="5"/>
  <c r="N3" i="5"/>
  <c r="L3" i="5"/>
  <c r="O3" i="5" s="1"/>
  <c r="K3" i="5"/>
  <c r="E3" i="5"/>
  <c r="D3" i="5"/>
  <c r="V24" i="5" s="1"/>
  <c r="L9" i="4"/>
  <c r="L9" i="2"/>
  <c r="H469" i="4"/>
  <c r="I469" i="4" s="1"/>
  <c r="E469" i="4"/>
  <c r="H468" i="4"/>
  <c r="I468" i="4" s="1"/>
  <c r="E468" i="4"/>
  <c r="H467" i="4"/>
  <c r="I467" i="4" s="1"/>
  <c r="E467" i="4"/>
  <c r="H466" i="4"/>
  <c r="I466" i="4" s="1"/>
  <c r="E466" i="4"/>
  <c r="H465" i="4"/>
  <c r="I465" i="4" s="1"/>
  <c r="E465" i="4"/>
  <c r="H464" i="4"/>
  <c r="I464" i="4" s="1"/>
  <c r="E464" i="4"/>
  <c r="H463" i="4"/>
  <c r="I463" i="4" s="1"/>
  <c r="E463" i="4"/>
  <c r="H462" i="4"/>
  <c r="I462" i="4" s="1"/>
  <c r="E462" i="4"/>
  <c r="H461" i="4"/>
  <c r="I461" i="4" s="1"/>
  <c r="E461" i="4"/>
  <c r="H460" i="4"/>
  <c r="I460" i="4" s="1"/>
  <c r="E460" i="4"/>
  <c r="H459" i="4"/>
  <c r="I459" i="4" s="1"/>
  <c r="E459" i="4"/>
  <c r="H458" i="4"/>
  <c r="I458" i="4" s="1"/>
  <c r="E458" i="4"/>
  <c r="H457" i="4"/>
  <c r="I457" i="4" s="1"/>
  <c r="E457" i="4"/>
  <c r="H456" i="4"/>
  <c r="I456" i="4" s="1"/>
  <c r="E456" i="4"/>
  <c r="H455" i="4"/>
  <c r="I455" i="4" s="1"/>
  <c r="E455" i="4"/>
  <c r="H454" i="4"/>
  <c r="I454" i="4" s="1"/>
  <c r="E454" i="4"/>
  <c r="H453" i="4"/>
  <c r="I453" i="4" s="1"/>
  <c r="E453" i="4"/>
  <c r="H452" i="4"/>
  <c r="I452" i="4" s="1"/>
  <c r="E452" i="4"/>
  <c r="H451" i="4"/>
  <c r="I451" i="4" s="1"/>
  <c r="E451" i="4"/>
  <c r="H450" i="4"/>
  <c r="I450" i="4" s="1"/>
  <c r="E450" i="4"/>
  <c r="H449" i="4"/>
  <c r="I449" i="4" s="1"/>
  <c r="E449" i="4"/>
  <c r="H448" i="4"/>
  <c r="I448" i="4" s="1"/>
  <c r="E448" i="4"/>
  <c r="H447" i="4"/>
  <c r="I447" i="4" s="1"/>
  <c r="E447" i="4"/>
  <c r="H446" i="4"/>
  <c r="I446" i="4" s="1"/>
  <c r="E446" i="4"/>
  <c r="H445" i="4"/>
  <c r="I445" i="4" s="1"/>
  <c r="E445" i="4"/>
  <c r="H444" i="4"/>
  <c r="I444" i="4" s="1"/>
  <c r="E444" i="4"/>
  <c r="H443" i="4"/>
  <c r="I443" i="4" s="1"/>
  <c r="E443" i="4"/>
  <c r="H442" i="4"/>
  <c r="I442" i="4" s="1"/>
  <c r="E442" i="4"/>
  <c r="H441" i="4"/>
  <c r="I441" i="4" s="1"/>
  <c r="E441" i="4"/>
  <c r="H440" i="4"/>
  <c r="I440" i="4" s="1"/>
  <c r="E440" i="4"/>
  <c r="H439" i="4"/>
  <c r="I439" i="4" s="1"/>
  <c r="E439" i="4"/>
  <c r="H438" i="4"/>
  <c r="I438" i="4" s="1"/>
  <c r="E438" i="4"/>
  <c r="H437" i="4"/>
  <c r="I437" i="4" s="1"/>
  <c r="E437" i="4"/>
  <c r="H436" i="4"/>
  <c r="I436" i="4" s="1"/>
  <c r="E436" i="4"/>
  <c r="H435" i="4"/>
  <c r="I435" i="4" s="1"/>
  <c r="E435" i="4"/>
  <c r="H434" i="4"/>
  <c r="I434" i="4" s="1"/>
  <c r="E434" i="4"/>
  <c r="H433" i="4"/>
  <c r="I433" i="4" s="1"/>
  <c r="E433" i="4"/>
  <c r="H432" i="4"/>
  <c r="I432" i="4" s="1"/>
  <c r="E432" i="4"/>
  <c r="H431" i="4"/>
  <c r="I431" i="4" s="1"/>
  <c r="E431" i="4"/>
  <c r="H430" i="4"/>
  <c r="I430" i="4" s="1"/>
  <c r="E430" i="4"/>
  <c r="H429" i="4"/>
  <c r="I429" i="4" s="1"/>
  <c r="E429" i="4"/>
  <c r="H428" i="4"/>
  <c r="I428" i="4" s="1"/>
  <c r="E428" i="4"/>
  <c r="H427" i="4"/>
  <c r="I427" i="4" s="1"/>
  <c r="E427" i="4"/>
  <c r="H426" i="4"/>
  <c r="I426" i="4" s="1"/>
  <c r="E426" i="4"/>
  <c r="H425" i="4"/>
  <c r="I425" i="4" s="1"/>
  <c r="E425" i="4"/>
  <c r="H424" i="4"/>
  <c r="I424" i="4" s="1"/>
  <c r="E424" i="4"/>
  <c r="H423" i="4"/>
  <c r="I423" i="4" s="1"/>
  <c r="E423" i="4"/>
  <c r="H422" i="4"/>
  <c r="I422" i="4" s="1"/>
  <c r="E422" i="4"/>
  <c r="H421" i="4"/>
  <c r="I421" i="4" s="1"/>
  <c r="E421" i="4"/>
  <c r="H420" i="4"/>
  <c r="I420" i="4" s="1"/>
  <c r="E420" i="4"/>
  <c r="H419" i="4"/>
  <c r="I419" i="4" s="1"/>
  <c r="E419" i="4"/>
  <c r="H418" i="4"/>
  <c r="I418" i="4" s="1"/>
  <c r="E418" i="4"/>
  <c r="H417" i="4"/>
  <c r="I417" i="4" s="1"/>
  <c r="E417" i="4"/>
  <c r="H416" i="4"/>
  <c r="I416" i="4" s="1"/>
  <c r="E416" i="4"/>
  <c r="H415" i="4"/>
  <c r="I415" i="4" s="1"/>
  <c r="E415" i="4"/>
  <c r="H414" i="4"/>
  <c r="I414" i="4" s="1"/>
  <c r="E414" i="4"/>
  <c r="H413" i="4"/>
  <c r="I413" i="4" s="1"/>
  <c r="E413" i="4"/>
  <c r="H412" i="4"/>
  <c r="I412" i="4" s="1"/>
  <c r="E412" i="4"/>
  <c r="H411" i="4"/>
  <c r="I411" i="4" s="1"/>
  <c r="E411" i="4"/>
  <c r="H410" i="4"/>
  <c r="I410" i="4" s="1"/>
  <c r="E410" i="4"/>
  <c r="H409" i="4"/>
  <c r="I409" i="4" s="1"/>
  <c r="E409" i="4"/>
  <c r="H408" i="4"/>
  <c r="I408" i="4" s="1"/>
  <c r="E408" i="4"/>
  <c r="H407" i="4"/>
  <c r="I407" i="4" s="1"/>
  <c r="E407" i="4"/>
  <c r="H406" i="4"/>
  <c r="I406" i="4" s="1"/>
  <c r="E406" i="4"/>
  <c r="H405" i="4"/>
  <c r="I405" i="4" s="1"/>
  <c r="E405" i="4"/>
  <c r="H404" i="4"/>
  <c r="I404" i="4" s="1"/>
  <c r="E404" i="4"/>
  <c r="H403" i="4"/>
  <c r="I403" i="4" s="1"/>
  <c r="E403" i="4"/>
  <c r="H402" i="4"/>
  <c r="I402" i="4" s="1"/>
  <c r="E402" i="4"/>
  <c r="H401" i="4"/>
  <c r="I401" i="4" s="1"/>
  <c r="E401" i="4"/>
  <c r="H400" i="4"/>
  <c r="I400" i="4" s="1"/>
  <c r="E400" i="4"/>
  <c r="H399" i="4"/>
  <c r="I399" i="4" s="1"/>
  <c r="E399" i="4"/>
  <c r="H398" i="4"/>
  <c r="I398" i="4" s="1"/>
  <c r="E398" i="4"/>
  <c r="H397" i="4"/>
  <c r="I397" i="4" s="1"/>
  <c r="E397" i="4"/>
  <c r="H396" i="4"/>
  <c r="I396" i="4" s="1"/>
  <c r="E396" i="4"/>
  <c r="H395" i="4"/>
  <c r="I395" i="4" s="1"/>
  <c r="E395" i="4"/>
  <c r="H394" i="4"/>
  <c r="I394" i="4" s="1"/>
  <c r="E394" i="4"/>
  <c r="H393" i="4"/>
  <c r="I393" i="4" s="1"/>
  <c r="E393" i="4"/>
  <c r="H392" i="4"/>
  <c r="I392" i="4" s="1"/>
  <c r="E392" i="4"/>
  <c r="H391" i="4"/>
  <c r="I391" i="4" s="1"/>
  <c r="E391" i="4"/>
  <c r="H390" i="4"/>
  <c r="I390" i="4" s="1"/>
  <c r="E390" i="4"/>
  <c r="H389" i="4"/>
  <c r="I389" i="4" s="1"/>
  <c r="E389" i="4"/>
  <c r="H388" i="4"/>
  <c r="I388" i="4" s="1"/>
  <c r="E388" i="4"/>
  <c r="H387" i="4"/>
  <c r="I387" i="4" s="1"/>
  <c r="E387" i="4"/>
  <c r="H386" i="4"/>
  <c r="I386" i="4" s="1"/>
  <c r="E386" i="4"/>
  <c r="H385" i="4"/>
  <c r="I385" i="4" s="1"/>
  <c r="E385" i="4"/>
  <c r="H384" i="4"/>
  <c r="I384" i="4" s="1"/>
  <c r="E384" i="4"/>
  <c r="H383" i="4"/>
  <c r="I383" i="4" s="1"/>
  <c r="E383" i="4"/>
  <c r="H382" i="4"/>
  <c r="I382" i="4" s="1"/>
  <c r="E382" i="4"/>
  <c r="H381" i="4"/>
  <c r="I381" i="4" s="1"/>
  <c r="E381" i="4"/>
  <c r="H380" i="4"/>
  <c r="I380" i="4" s="1"/>
  <c r="E380" i="4"/>
  <c r="H379" i="4"/>
  <c r="I379" i="4" s="1"/>
  <c r="E379" i="4"/>
  <c r="H378" i="4"/>
  <c r="I378" i="4" s="1"/>
  <c r="E378" i="4"/>
  <c r="H377" i="4"/>
  <c r="I377" i="4" s="1"/>
  <c r="E377" i="4"/>
  <c r="H376" i="4"/>
  <c r="I376" i="4" s="1"/>
  <c r="E376" i="4"/>
  <c r="H375" i="4"/>
  <c r="I375" i="4" s="1"/>
  <c r="E375" i="4"/>
  <c r="H374" i="4"/>
  <c r="I374" i="4" s="1"/>
  <c r="E374" i="4"/>
  <c r="H373" i="4"/>
  <c r="I373" i="4" s="1"/>
  <c r="E373" i="4"/>
  <c r="H372" i="4"/>
  <c r="I372" i="4" s="1"/>
  <c r="E372" i="4"/>
  <c r="H371" i="4"/>
  <c r="I371" i="4" s="1"/>
  <c r="E371" i="4"/>
  <c r="H370" i="4"/>
  <c r="I370" i="4" s="1"/>
  <c r="E370" i="4"/>
  <c r="H369" i="4"/>
  <c r="I369" i="4" s="1"/>
  <c r="E369" i="4"/>
  <c r="H368" i="4"/>
  <c r="I368" i="4" s="1"/>
  <c r="E368" i="4"/>
  <c r="H367" i="4"/>
  <c r="I367" i="4" s="1"/>
  <c r="E367" i="4"/>
  <c r="H366" i="4"/>
  <c r="I366" i="4" s="1"/>
  <c r="E366" i="4"/>
  <c r="H365" i="4"/>
  <c r="I365" i="4" s="1"/>
  <c r="E365" i="4"/>
  <c r="H364" i="4"/>
  <c r="I364" i="4" s="1"/>
  <c r="E364" i="4"/>
  <c r="H363" i="4"/>
  <c r="I363" i="4" s="1"/>
  <c r="E363" i="4"/>
  <c r="H362" i="4"/>
  <c r="I362" i="4" s="1"/>
  <c r="E362" i="4"/>
  <c r="H361" i="4"/>
  <c r="I361" i="4" s="1"/>
  <c r="E361" i="4"/>
  <c r="H360" i="4"/>
  <c r="I360" i="4" s="1"/>
  <c r="E360" i="4"/>
  <c r="H359" i="4"/>
  <c r="I359" i="4" s="1"/>
  <c r="E359" i="4"/>
  <c r="H358" i="4"/>
  <c r="I358" i="4" s="1"/>
  <c r="E358" i="4"/>
  <c r="H357" i="4"/>
  <c r="I357" i="4" s="1"/>
  <c r="E357" i="4"/>
  <c r="H356" i="4"/>
  <c r="I356" i="4" s="1"/>
  <c r="E356" i="4"/>
  <c r="H355" i="4"/>
  <c r="I355" i="4" s="1"/>
  <c r="E355" i="4"/>
  <c r="H354" i="4"/>
  <c r="I354" i="4" s="1"/>
  <c r="E354" i="4"/>
  <c r="H353" i="4"/>
  <c r="I353" i="4" s="1"/>
  <c r="E353" i="4"/>
  <c r="H352" i="4"/>
  <c r="I352" i="4" s="1"/>
  <c r="E352" i="4"/>
  <c r="H351" i="4"/>
  <c r="I351" i="4" s="1"/>
  <c r="E351" i="4"/>
  <c r="H350" i="4"/>
  <c r="I350" i="4" s="1"/>
  <c r="E350" i="4"/>
  <c r="H349" i="4"/>
  <c r="I349" i="4" s="1"/>
  <c r="E349" i="4"/>
  <c r="H348" i="4"/>
  <c r="I348" i="4" s="1"/>
  <c r="E348" i="4"/>
  <c r="H347" i="4"/>
  <c r="I347" i="4" s="1"/>
  <c r="E347" i="4"/>
  <c r="H346" i="4"/>
  <c r="I346" i="4" s="1"/>
  <c r="E346" i="4"/>
  <c r="H345" i="4"/>
  <c r="I345" i="4" s="1"/>
  <c r="E345" i="4"/>
  <c r="H344" i="4"/>
  <c r="I344" i="4" s="1"/>
  <c r="E344" i="4"/>
  <c r="H343" i="4"/>
  <c r="I343" i="4" s="1"/>
  <c r="E343" i="4"/>
  <c r="H342" i="4"/>
  <c r="I342" i="4" s="1"/>
  <c r="E342" i="4"/>
  <c r="H341" i="4"/>
  <c r="I341" i="4" s="1"/>
  <c r="E341" i="4"/>
  <c r="H340" i="4"/>
  <c r="I340" i="4" s="1"/>
  <c r="E340" i="4"/>
  <c r="H339" i="4"/>
  <c r="I339" i="4" s="1"/>
  <c r="E339" i="4"/>
  <c r="H338" i="4"/>
  <c r="I338" i="4" s="1"/>
  <c r="E338" i="4"/>
  <c r="H337" i="4"/>
  <c r="I337" i="4" s="1"/>
  <c r="E337" i="4"/>
  <c r="H336" i="4"/>
  <c r="I336" i="4" s="1"/>
  <c r="E336" i="4"/>
  <c r="H335" i="4"/>
  <c r="I335" i="4" s="1"/>
  <c r="E335" i="4"/>
  <c r="H334" i="4"/>
  <c r="I334" i="4" s="1"/>
  <c r="E334" i="4"/>
  <c r="H333" i="4"/>
  <c r="I333" i="4" s="1"/>
  <c r="E333" i="4"/>
  <c r="H332" i="4"/>
  <c r="I332" i="4" s="1"/>
  <c r="E332" i="4"/>
  <c r="H331" i="4"/>
  <c r="I331" i="4" s="1"/>
  <c r="E331" i="4"/>
  <c r="H330" i="4"/>
  <c r="I330" i="4" s="1"/>
  <c r="E330" i="4"/>
  <c r="H329" i="4"/>
  <c r="I329" i="4" s="1"/>
  <c r="E329" i="4"/>
  <c r="H328" i="4"/>
  <c r="I328" i="4" s="1"/>
  <c r="E328" i="4"/>
  <c r="H327" i="4"/>
  <c r="I327" i="4" s="1"/>
  <c r="E327" i="4"/>
  <c r="H326" i="4"/>
  <c r="I326" i="4" s="1"/>
  <c r="E326" i="4"/>
  <c r="H325" i="4"/>
  <c r="I325" i="4" s="1"/>
  <c r="E325" i="4"/>
  <c r="H324" i="4"/>
  <c r="I324" i="4" s="1"/>
  <c r="E324" i="4"/>
  <c r="H323" i="4"/>
  <c r="I323" i="4" s="1"/>
  <c r="E323" i="4"/>
  <c r="H322" i="4"/>
  <c r="I322" i="4" s="1"/>
  <c r="E322" i="4"/>
  <c r="H321" i="4"/>
  <c r="I321" i="4" s="1"/>
  <c r="E321" i="4"/>
  <c r="H320" i="4"/>
  <c r="I320" i="4" s="1"/>
  <c r="E320" i="4"/>
  <c r="H319" i="4"/>
  <c r="I319" i="4" s="1"/>
  <c r="E319" i="4"/>
  <c r="H318" i="4"/>
  <c r="I318" i="4" s="1"/>
  <c r="E318" i="4"/>
  <c r="H317" i="4"/>
  <c r="I317" i="4" s="1"/>
  <c r="E317" i="4"/>
  <c r="H316" i="4"/>
  <c r="I316" i="4" s="1"/>
  <c r="E316" i="4"/>
  <c r="H315" i="4"/>
  <c r="I315" i="4" s="1"/>
  <c r="E315" i="4"/>
  <c r="H314" i="4"/>
  <c r="I314" i="4" s="1"/>
  <c r="E314" i="4"/>
  <c r="H313" i="4"/>
  <c r="I313" i="4" s="1"/>
  <c r="E313" i="4"/>
  <c r="H312" i="4"/>
  <c r="I312" i="4" s="1"/>
  <c r="E312" i="4"/>
  <c r="H311" i="4"/>
  <c r="I311" i="4" s="1"/>
  <c r="E311" i="4"/>
  <c r="H310" i="4"/>
  <c r="I310" i="4" s="1"/>
  <c r="E310" i="4"/>
  <c r="H309" i="4"/>
  <c r="I309" i="4" s="1"/>
  <c r="E309" i="4"/>
  <c r="H308" i="4"/>
  <c r="I308" i="4" s="1"/>
  <c r="E308" i="4"/>
  <c r="H307" i="4"/>
  <c r="I307" i="4" s="1"/>
  <c r="E307" i="4"/>
  <c r="H306" i="4"/>
  <c r="I306" i="4" s="1"/>
  <c r="E306" i="4"/>
  <c r="H305" i="4"/>
  <c r="I305" i="4" s="1"/>
  <c r="E305" i="4"/>
  <c r="H304" i="4"/>
  <c r="I304" i="4" s="1"/>
  <c r="E304" i="4"/>
  <c r="H303" i="4"/>
  <c r="I303" i="4" s="1"/>
  <c r="E303" i="4"/>
  <c r="H302" i="4"/>
  <c r="I302" i="4" s="1"/>
  <c r="E302" i="4"/>
  <c r="H301" i="4"/>
  <c r="I301" i="4" s="1"/>
  <c r="E301" i="4"/>
  <c r="H300" i="4"/>
  <c r="I300" i="4" s="1"/>
  <c r="E300" i="4"/>
  <c r="H299" i="4"/>
  <c r="I299" i="4" s="1"/>
  <c r="E299" i="4"/>
  <c r="H298" i="4"/>
  <c r="I298" i="4" s="1"/>
  <c r="E298" i="4"/>
  <c r="H297" i="4"/>
  <c r="I297" i="4" s="1"/>
  <c r="E297" i="4"/>
  <c r="H296" i="4"/>
  <c r="I296" i="4" s="1"/>
  <c r="E296" i="4"/>
  <c r="H295" i="4"/>
  <c r="I295" i="4" s="1"/>
  <c r="E295" i="4"/>
  <c r="H294" i="4"/>
  <c r="I294" i="4" s="1"/>
  <c r="E294" i="4"/>
  <c r="H293" i="4"/>
  <c r="I293" i="4" s="1"/>
  <c r="E293" i="4"/>
  <c r="H292" i="4"/>
  <c r="I292" i="4" s="1"/>
  <c r="E292" i="4"/>
  <c r="H291" i="4"/>
  <c r="I291" i="4" s="1"/>
  <c r="E291" i="4"/>
  <c r="H290" i="4"/>
  <c r="I290" i="4" s="1"/>
  <c r="E290" i="4"/>
  <c r="H289" i="4"/>
  <c r="I289" i="4" s="1"/>
  <c r="E289" i="4"/>
  <c r="H288" i="4"/>
  <c r="I288" i="4" s="1"/>
  <c r="E288" i="4"/>
  <c r="H287" i="4"/>
  <c r="I287" i="4" s="1"/>
  <c r="E287" i="4"/>
  <c r="H286" i="4"/>
  <c r="I286" i="4" s="1"/>
  <c r="E286" i="4"/>
  <c r="H285" i="4"/>
  <c r="I285" i="4" s="1"/>
  <c r="E285" i="4"/>
  <c r="H284" i="4"/>
  <c r="I284" i="4" s="1"/>
  <c r="E284" i="4"/>
  <c r="H283" i="4"/>
  <c r="I283" i="4" s="1"/>
  <c r="E283" i="4"/>
  <c r="H282" i="4"/>
  <c r="I282" i="4" s="1"/>
  <c r="E282" i="4"/>
  <c r="H281" i="4"/>
  <c r="I281" i="4" s="1"/>
  <c r="E281" i="4"/>
  <c r="H280" i="4"/>
  <c r="I280" i="4" s="1"/>
  <c r="E280" i="4"/>
  <c r="H279" i="4"/>
  <c r="I279" i="4" s="1"/>
  <c r="E279" i="4"/>
  <c r="H278" i="4"/>
  <c r="I278" i="4" s="1"/>
  <c r="E278" i="4"/>
  <c r="H277" i="4"/>
  <c r="I277" i="4" s="1"/>
  <c r="E277" i="4"/>
  <c r="H276" i="4"/>
  <c r="I276" i="4" s="1"/>
  <c r="E276" i="4"/>
  <c r="H275" i="4"/>
  <c r="I275" i="4" s="1"/>
  <c r="E275" i="4"/>
  <c r="H274" i="4"/>
  <c r="I274" i="4" s="1"/>
  <c r="E274" i="4"/>
  <c r="H273" i="4"/>
  <c r="I273" i="4" s="1"/>
  <c r="E273" i="4"/>
  <c r="H272" i="4"/>
  <c r="I272" i="4" s="1"/>
  <c r="E272" i="4"/>
  <c r="H271" i="4"/>
  <c r="I271" i="4" s="1"/>
  <c r="E271" i="4"/>
  <c r="H270" i="4"/>
  <c r="I270" i="4" s="1"/>
  <c r="E270" i="4"/>
  <c r="H269" i="4"/>
  <c r="I269" i="4" s="1"/>
  <c r="E269" i="4"/>
  <c r="H268" i="4"/>
  <c r="I268" i="4" s="1"/>
  <c r="E268" i="4"/>
  <c r="H267" i="4"/>
  <c r="I267" i="4" s="1"/>
  <c r="E267" i="4"/>
  <c r="H266" i="4"/>
  <c r="I266" i="4" s="1"/>
  <c r="E266" i="4"/>
  <c r="H265" i="4"/>
  <c r="I265" i="4" s="1"/>
  <c r="E265" i="4"/>
  <c r="H264" i="4"/>
  <c r="I264" i="4" s="1"/>
  <c r="E264" i="4"/>
  <c r="H263" i="4"/>
  <c r="I263" i="4" s="1"/>
  <c r="E263" i="4"/>
  <c r="H262" i="4"/>
  <c r="I262" i="4" s="1"/>
  <c r="E262" i="4"/>
  <c r="H261" i="4"/>
  <c r="I261" i="4" s="1"/>
  <c r="E261" i="4"/>
  <c r="H260" i="4"/>
  <c r="I260" i="4" s="1"/>
  <c r="E260" i="4"/>
  <c r="H259" i="4"/>
  <c r="I259" i="4" s="1"/>
  <c r="E259" i="4"/>
  <c r="H258" i="4"/>
  <c r="I258" i="4" s="1"/>
  <c r="E258" i="4"/>
  <c r="H257" i="4"/>
  <c r="I257" i="4" s="1"/>
  <c r="E257" i="4"/>
  <c r="H256" i="4"/>
  <c r="I256" i="4" s="1"/>
  <c r="E256" i="4"/>
  <c r="H255" i="4"/>
  <c r="I255" i="4" s="1"/>
  <c r="E255" i="4"/>
  <c r="H254" i="4"/>
  <c r="I254" i="4" s="1"/>
  <c r="E254" i="4"/>
  <c r="H253" i="4"/>
  <c r="I253" i="4" s="1"/>
  <c r="E253" i="4"/>
  <c r="H252" i="4"/>
  <c r="I252" i="4" s="1"/>
  <c r="E252" i="4"/>
  <c r="H251" i="4"/>
  <c r="I251" i="4" s="1"/>
  <c r="E251" i="4"/>
  <c r="H250" i="4"/>
  <c r="I250" i="4" s="1"/>
  <c r="E250" i="4"/>
  <c r="H249" i="4"/>
  <c r="I249" i="4" s="1"/>
  <c r="E249" i="4"/>
  <c r="H248" i="4"/>
  <c r="I248" i="4" s="1"/>
  <c r="E248" i="4"/>
  <c r="H247" i="4"/>
  <c r="I247" i="4" s="1"/>
  <c r="E247" i="4"/>
  <c r="H246" i="4"/>
  <c r="I246" i="4" s="1"/>
  <c r="E246" i="4"/>
  <c r="H245" i="4"/>
  <c r="I245" i="4" s="1"/>
  <c r="E245" i="4"/>
  <c r="H244" i="4"/>
  <c r="I244" i="4" s="1"/>
  <c r="E244" i="4"/>
  <c r="H243" i="4"/>
  <c r="I243" i="4" s="1"/>
  <c r="E243" i="4"/>
  <c r="H242" i="4"/>
  <c r="I242" i="4" s="1"/>
  <c r="E242" i="4"/>
  <c r="H241" i="4"/>
  <c r="I241" i="4" s="1"/>
  <c r="E241" i="4"/>
  <c r="H240" i="4"/>
  <c r="I240" i="4" s="1"/>
  <c r="E240" i="4"/>
  <c r="H239" i="4"/>
  <c r="I239" i="4" s="1"/>
  <c r="E239" i="4"/>
  <c r="H238" i="4"/>
  <c r="I238" i="4" s="1"/>
  <c r="E238" i="4"/>
  <c r="H237" i="4"/>
  <c r="I237" i="4" s="1"/>
  <c r="E237" i="4"/>
  <c r="H236" i="4"/>
  <c r="I236" i="4" s="1"/>
  <c r="E236" i="4"/>
  <c r="H235" i="4"/>
  <c r="I235" i="4" s="1"/>
  <c r="E235" i="4"/>
  <c r="H234" i="4"/>
  <c r="I234" i="4" s="1"/>
  <c r="E234" i="4"/>
  <c r="H233" i="4"/>
  <c r="I233" i="4" s="1"/>
  <c r="E233" i="4"/>
  <c r="H232" i="4"/>
  <c r="I232" i="4" s="1"/>
  <c r="E232" i="4"/>
  <c r="H231" i="4"/>
  <c r="I231" i="4" s="1"/>
  <c r="E231" i="4"/>
  <c r="H230" i="4"/>
  <c r="I230" i="4" s="1"/>
  <c r="E230" i="4"/>
  <c r="H229" i="4"/>
  <c r="I229" i="4" s="1"/>
  <c r="E229" i="4"/>
  <c r="H228" i="4"/>
  <c r="I228" i="4" s="1"/>
  <c r="E228" i="4"/>
  <c r="H227" i="4"/>
  <c r="I227" i="4" s="1"/>
  <c r="E227" i="4"/>
  <c r="H226" i="4"/>
  <c r="I226" i="4" s="1"/>
  <c r="E226" i="4"/>
  <c r="H225" i="4"/>
  <c r="I225" i="4" s="1"/>
  <c r="E225" i="4"/>
  <c r="H224" i="4"/>
  <c r="I224" i="4" s="1"/>
  <c r="E224" i="4"/>
  <c r="H223" i="4"/>
  <c r="I223" i="4" s="1"/>
  <c r="E223" i="4"/>
  <c r="H222" i="4"/>
  <c r="I222" i="4" s="1"/>
  <c r="E222" i="4"/>
  <c r="H221" i="4"/>
  <c r="I221" i="4" s="1"/>
  <c r="E221" i="4"/>
  <c r="H220" i="4"/>
  <c r="I220" i="4" s="1"/>
  <c r="E220" i="4"/>
  <c r="H219" i="4"/>
  <c r="I219" i="4" s="1"/>
  <c r="E219" i="4"/>
  <c r="H218" i="4"/>
  <c r="I218" i="4" s="1"/>
  <c r="E218" i="4"/>
  <c r="H217" i="4"/>
  <c r="I217" i="4" s="1"/>
  <c r="E217" i="4"/>
  <c r="H216" i="4"/>
  <c r="I216" i="4" s="1"/>
  <c r="E216" i="4"/>
  <c r="H215" i="4"/>
  <c r="I215" i="4" s="1"/>
  <c r="E215" i="4"/>
  <c r="H214" i="4"/>
  <c r="I214" i="4" s="1"/>
  <c r="E214" i="4"/>
  <c r="H213" i="4"/>
  <c r="I213" i="4" s="1"/>
  <c r="E213" i="4"/>
  <c r="H212" i="4"/>
  <c r="I212" i="4" s="1"/>
  <c r="E212" i="4"/>
  <c r="H211" i="4"/>
  <c r="I211" i="4" s="1"/>
  <c r="E211" i="4"/>
  <c r="H210" i="4"/>
  <c r="I210" i="4" s="1"/>
  <c r="E210" i="4"/>
  <c r="H209" i="4"/>
  <c r="I209" i="4" s="1"/>
  <c r="E209" i="4"/>
  <c r="H208" i="4"/>
  <c r="I208" i="4" s="1"/>
  <c r="E208" i="4"/>
  <c r="H207" i="4"/>
  <c r="I207" i="4" s="1"/>
  <c r="E207" i="4"/>
  <c r="H206" i="4"/>
  <c r="I206" i="4" s="1"/>
  <c r="E206" i="4"/>
  <c r="H205" i="4"/>
  <c r="I205" i="4" s="1"/>
  <c r="E205" i="4"/>
  <c r="H204" i="4"/>
  <c r="I204" i="4" s="1"/>
  <c r="E204" i="4"/>
  <c r="H203" i="4"/>
  <c r="I203" i="4" s="1"/>
  <c r="E203" i="4"/>
  <c r="H202" i="4"/>
  <c r="I202" i="4" s="1"/>
  <c r="E202" i="4"/>
  <c r="H201" i="4"/>
  <c r="I201" i="4" s="1"/>
  <c r="E201" i="4"/>
  <c r="H200" i="4"/>
  <c r="I200" i="4" s="1"/>
  <c r="E200" i="4"/>
  <c r="H199" i="4"/>
  <c r="I199" i="4" s="1"/>
  <c r="E199" i="4"/>
  <c r="H198" i="4"/>
  <c r="I198" i="4" s="1"/>
  <c r="E198" i="4"/>
  <c r="H197" i="4"/>
  <c r="I197" i="4" s="1"/>
  <c r="E197" i="4"/>
  <c r="H196" i="4"/>
  <c r="I196" i="4" s="1"/>
  <c r="E196" i="4"/>
  <c r="H195" i="4"/>
  <c r="I195" i="4" s="1"/>
  <c r="E195" i="4"/>
  <c r="H194" i="4"/>
  <c r="I194" i="4" s="1"/>
  <c r="E194" i="4"/>
  <c r="H193" i="4"/>
  <c r="I193" i="4" s="1"/>
  <c r="E193" i="4"/>
  <c r="H192" i="4"/>
  <c r="I192" i="4" s="1"/>
  <c r="E192" i="4"/>
  <c r="H191" i="4"/>
  <c r="I191" i="4" s="1"/>
  <c r="E191" i="4"/>
  <c r="H190" i="4"/>
  <c r="I190" i="4" s="1"/>
  <c r="E190" i="4"/>
  <c r="H189" i="4"/>
  <c r="I189" i="4" s="1"/>
  <c r="E189" i="4"/>
  <c r="H188" i="4"/>
  <c r="I188" i="4" s="1"/>
  <c r="E188" i="4"/>
  <c r="H187" i="4"/>
  <c r="I187" i="4" s="1"/>
  <c r="E187" i="4"/>
  <c r="H186" i="4"/>
  <c r="I186" i="4" s="1"/>
  <c r="E186" i="4"/>
  <c r="H185" i="4"/>
  <c r="I185" i="4" s="1"/>
  <c r="E185" i="4"/>
  <c r="H184" i="4"/>
  <c r="I184" i="4" s="1"/>
  <c r="E184" i="4"/>
  <c r="H183" i="4"/>
  <c r="I183" i="4" s="1"/>
  <c r="E183" i="4"/>
  <c r="H182" i="4"/>
  <c r="I182" i="4" s="1"/>
  <c r="E182" i="4"/>
  <c r="H181" i="4"/>
  <c r="I181" i="4" s="1"/>
  <c r="E181" i="4"/>
  <c r="H180" i="4"/>
  <c r="I180" i="4" s="1"/>
  <c r="E180" i="4"/>
  <c r="H179" i="4"/>
  <c r="I179" i="4" s="1"/>
  <c r="E179" i="4"/>
  <c r="H178" i="4"/>
  <c r="I178" i="4" s="1"/>
  <c r="E178" i="4"/>
  <c r="H177" i="4"/>
  <c r="I177" i="4" s="1"/>
  <c r="E177" i="4"/>
  <c r="H176" i="4"/>
  <c r="I176" i="4" s="1"/>
  <c r="E176" i="4"/>
  <c r="H175" i="4"/>
  <c r="I175" i="4" s="1"/>
  <c r="E175" i="4"/>
  <c r="H174" i="4"/>
  <c r="I174" i="4" s="1"/>
  <c r="E174" i="4"/>
  <c r="H173" i="4"/>
  <c r="I173" i="4" s="1"/>
  <c r="E173" i="4"/>
  <c r="H172" i="4"/>
  <c r="I172" i="4" s="1"/>
  <c r="E172" i="4"/>
  <c r="H171" i="4"/>
  <c r="I171" i="4" s="1"/>
  <c r="E171" i="4"/>
  <c r="H170" i="4"/>
  <c r="I170" i="4" s="1"/>
  <c r="E170" i="4"/>
  <c r="H169" i="4"/>
  <c r="I169" i="4" s="1"/>
  <c r="E169" i="4"/>
  <c r="H168" i="4"/>
  <c r="I168" i="4" s="1"/>
  <c r="E168" i="4"/>
  <c r="H167" i="4"/>
  <c r="I167" i="4" s="1"/>
  <c r="E167" i="4"/>
  <c r="H166" i="4"/>
  <c r="I166" i="4" s="1"/>
  <c r="E166" i="4"/>
  <c r="H165" i="4"/>
  <c r="I165" i="4" s="1"/>
  <c r="E165" i="4"/>
  <c r="H164" i="4"/>
  <c r="I164" i="4" s="1"/>
  <c r="E164" i="4"/>
  <c r="H163" i="4"/>
  <c r="I163" i="4" s="1"/>
  <c r="E163" i="4"/>
  <c r="H162" i="4"/>
  <c r="I162" i="4" s="1"/>
  <c r="E162" i="4"/>
  <c r="H161" i="4"/>
  <c r="I161" i="4" s="1"/>
  <c r="E161" i="4"/>
  <c r="H160" i="4"/>
  <c r="I160" i="4" s="1"/>
  <c r="E160" i="4"/>
  <c r="H159" i="4"/>
  <c r="I159" i="4" s="1"/>
  <c r="E159" i="4"/>
  <c r="H158" i="4"/>
  <c r="I158" i="4" s="1"/>
  <c r="E158" i="4"/>
  <c r="H157" i="4"/>
  <c r="I157" i="4" s="1"/>
  <c r="E157" i="4"/>
  <c r="H156" i="4"/>
  <c r="I156" i="4" s="1"/>
  <c r="E156" i="4"/>
  <c r="H155" i="4"/>
  <c r="I155" i="4" s="1"/>
  <c r="E155" i="4"/>
  <c r="H154" i="4"/>
  <c r="I154" i="4" s="1"/>
  <c r="E154" i="4"/>
  <c r="H153" i="4"/>
  <c r="I153" i="4" s="1"/>
  <c r="E153" i="4"/>
  <c r="H152" i="4"/>
  <c r="I152" i="4" s="1"/>
  <c r="E152" i="4"/>
  <c r="H151" i="4"/>
  <c r="I151" i="4" s="1"/>
  <c r="E151" i="4"/>
  <c r="H150" i="4"/>
  <c r="I150" i="4" s="1"/>
  <c r="E150" i="4"/>
  <c r="H149" i="4"/>
  <c r="I149" i="4" s="1"/>
  <c r="E149" i="4"/>
  <c r="H148" i="4"/>
  <c r="I148" i="4" s="1"/>
  <c r="E148" i="4"/>
  <c r="H147" i="4"/>
  <c r="I147" i="4" s="1"/>
  <c r="E147" i="4"/>
  <c r="H146" i="4"/>
  <c r="I146" i="4" s="1"/>
  <c r="E146" i="4"/>
  <c r="H145" i="4"/>
  <c r="I145" i="4" s="1"/>
  <c r="E145" i="4"/>
  <c r="H144" i="4"/>
  <c r="I144" i="4" s="1"/>
  <c r="E144" i="4"/>
  <c r="H143" i="4"/>
  <c r="I143" i="4" s="1"/>
  <c r="E143" i="4"/>
  <c r="H142" i="4"/>
  <c r="I142" i="4" s="1"/>
  <c r="E142" i="4"/>
  <c r="H141" i="4"/>
  <c r="I141" i="4" s="1"/>
  <c r="E141" i="4"/>
  <c r="H140" i="4"/>
  <c r="I140" i="4" s="1"/>
  <c r="E140" i="4"/>
  <c r="H139" i="4"/>
  <c r="I139" i="4" s="1"/>
  <c r="E139" i="4"/>
  <c r="H138" i="4"/>
  <c r="I138" i="4" s="1"/>
  <c r="E138" i="4"/>
  <c r="H137" i="4"/>
  <c r="I137" i="4" s="1"/>
  <c r="E137" i="4"/>
  <c r="H136" i="4"/>
  <c r="I136" i="4" s="1"/>
  <c r="E136" i="4"/>
  <c r="H135" i="4"/>
  <c r="I135" i="4" s="1"/>
  <c r="E135" i="4"/>
  <c r="H134" i="4"/>
  <c r="I134" i="4" s="1"/>
  <c r="E134" i="4"/>
  <c r="H133" i="4"/>
  <c r="I133" i="4" s="1"/>
  <c r="E133" i="4"/>
  <c r="H132" i="4"/>
  <c r="I132" i="4" s="1"/>
  <c r="E132" i="4"/>
  <c r="H131" i="4"/>
  <c r="I131" i="4" s="1"/>
  <c r="E131" i="4"/>
  <c r="H130" i="4"/>
  <c r="I130" i="4" s="1"/>
  <c r="E130" i="4"/>
  <c r="H129" i="4"/>
  <c r="I129" i="4" s="1"/>
  <c r="E129" i="4"/>
  <c r="H128" i="4"/>
  <c r="I128" i="4" s="1"/>
  <c r="E128" i="4"/>
  <c r="H127" i="4"/>
  <c r="I127" i="4" s="1"/>
  <c r="E127" i="4"/>
  <c r="H126" i="4"/>
  <c r="I126" i="4" s="1"/>
  <c r="E126" i="4"/>
  <c r="H125" i="4"/>
  <c r="I125" i="4" s="1"/>
  <c r="E125" i="4"/>
  <c r="H124" i="4"/>
  <c r="I124" i="4" s="1"/>
  <c r="E124" i="4"/>
  <c r="H123" i="4"/>
  <c r="I123" i="4" s="1"/>
  <c r="E123" i="4"/>
  <c r="H122" i="4"/>
  <c r="I122" i="4" s="1"/>
  <c r="E122" i="4"/>
  <c r="H121" i="4"/>
  <c r="I121" i="4" s="1"/>
  <c r="E121" i="4"/>
  <c r="H120" i="4"/>
  <c r="I120" i="4" s="1"/>
  <c r="E120" i="4"/>
  <c r="H119" i="4"/>
  <c r="I119" i="4" s="1"/>
  <c r="E119" i="4"/>
  <c r="H118" i="4"/>
  <c r="I118" i="4" s="1"/>
  <c r="E118" i="4"/>
  <c r="H117" i="4"/>
  <c r="I117" i="4" s="1"/>
  <c r="E117" i="4"/>
  <c r="H116" i="4"/>
  <c r="I116" i="4" s="1"/>
  <c r="E116" i="4"/>
  <c r="H115" i="4"/>
  <c r="I115" i="4" s="1"/>
  <c r="E115" i="4"/>
  <c r="H114" i="4"/>
  <c r="I114" i="4" s="1"/>
  <c r="E114" i="4"/>
  <c r="H113" i="4"/>
  <c r="I113" i="4" s="1"/>
  <c r="E113" i="4"/>
  <c r="H112" i="4"/>
  <c r="I112" i="4" s="1"/>
  <c r="E112" i="4"/>
  <c r="H111" i="4"/>
  <c r="I111" i="4" s="1"/>
  <c r="E111" i="4"/>
  <c r="H110" i="4"/>
  <c r="I110" i="4" s="1"/>
  <c r="E110" i="4"/>
  <c r="H109" i="4"/>
  <c r="I109" i="4" s="1"/>
  <c r="E109" i="4"/>
  <c r="H108" i="4"/>
  <c r="I108" i="4" s="1"/>
  <c r="E108" i="4"/>
  <c r="H107" i="4"/>
  <c r="I107" i="4" s="1"/>
  <c r="E107" i="4"/>
  <c r="H106" i="4"/>
  <c r="I106" i="4" s="1"/>
  <c r="E106" i="4"/>
  <c r="H105" i="4"/>
  <c r="I105" i="4" s="1"/>
  <c r="E105" i="4"/>
  <c r="H104" i="4"/>
  <c r="I104" i="4" s="1"/>
  <c r="E104" i="4"/>
  <c r="H103" i="4"/>
  <c r="I103" i="4" s="1"/>
  <c r="E103" i="4"/>
  <c r="H102" i="4"/>
  <c r="I102" i="4" s="1"/>
  <c r="E102" i="4"/>
  <c r="H101" i="4"/>
  <c r="I101" i="4" s="1"/>
  <c r="E101" i="4"/>
  <c r="H100" i="4"/>
  <c r="I100" i="4" s="1"/>
  <c r="E100" i="4"/>
  <c r="H99" i="4"/>
  <c r="I99" i="4" s="1"/>
  <c r="E99" i="4"/>
  <c r="H98" i="4"/>
  <c r="I98" i="4" s="1"/>
  <c r="E98" i="4"/>
  <c r="H97" i="4"/>
  <c r="I97" i="4" s="1"/>
  <c r="E97" i="4"/>
  <c r="H96" i="4"/>
  <c r="I96" i="4" s="1"/>
  <c r="E96" i="4"/>
  <c r="H95" i="4"/>
  <c r="I95" i="4" s="1"/>
  <c r="E95" i="4"/>
  <c r="H94" i="4"/>
  <c r="I94" i="4" s="1"/>
  <c r="E94" i="4"/>
  <c r="H93" i="4"/>
  <c r="I93" i="4" s="1"/>
  <c r="E93" i="4"/>
  <c r="H92" i="4"/>
  <c r="I92" i="4" s="1"/>
  <c r="E92" i="4"/>
  <c r="H91" i="4"/>
  <c r="I91" i="4" s="1"/>
  <c r="E91" i="4"/>
  <c r="H90" i="4"/>
  <c r="I90" i="4" s="1"/>
  <c r="E90" i="4"/>
  <c r="H89" i="4"/>
  <c r="I89" i="4" s="1"/>
  <c r="E89" i="4"/>
  <c r="H88" i="4"/>
  <c r="I88" i="4" s="1"/>
  <c r="E88" i="4"/>
  <c r="H87" i="4"/>
  <c r="I87" i="4" s="1"/>
  <c r="E87" i="4"/>
  <c r="H86" i="4"/>
  <c r="I86" i="4" s="1"/>
  <c r="E86" i="4"/>
  <c r="H85" i="4"/>
  <c r="I85" i="4" s="1"/>
  <c r="E85" i="4"/>
  <c r="H84" i="4"/>
  <c r="I84" i="4" s="1"/>
  <c r="E84" i="4"/>
  <c r="H83" i="4"/>
  <c r="I83" i="4" s="1"/>
  <c r="E83" i="4"/>
  <c r="H82" i="4"/>
  <c r="I82" i="4" s="1"/>
  <c r="E82" i="4"/>
  <c r="H81" i="4"/>
  <c r="I81" i="4" s="1"/>
  <c r="E81" i="4"/>
  <c r="H80" i="4"/>
  <c r="I80" i="4" s="1"/>
  <c r="E80" i="4"/>
  <c r="H79" i="4"/>
  <c r="I79" i="4" s="1"/>
  <c r="E79" i="4"/>
  <c r="H78" i="4"/>
  <c r="I78" i="4" s="1"/>
  <c r="E78" i="4"/>
  <c r="H77" i="4"/>
  <c r="I77" i="4" s="1"/>
  <c r="E77" i="4"/>
  <c r="H76" i="4"/>
  <c r="I76" i="4" s="1"/>
  <c r="E76" i="4"/>
  <c r="H75" i="4"/>
  <c r="I75" i="4" s="1"/>
  <c r="E75" i="4"/>
  <c r="H74" i="4"/>
  <c r="I74" i="4" s="1"/>
  <c r="E74" i="4"/>
  <c r="H73" i="4"/>
  <c r="I73" i="4" s="1"/>
  <c r="E73" i="4"/>
  <c r="H72" i="4"/>
  <c r="I72" i="4" s="1"/>
  <c r="E72" i="4"/>
  <c r="H71" i="4"/>
  <c r="I71" i="4" s="1"/>
  <c r="E71" i="4"/>
  <c r="H70" i="4"/>
  <c r="I70" i="4" s="1"/>
  <c r="E70" i="4"/>
  <c r="H69" i="4"/>
  <c r="I69" i="4" s="1"/>
  <c r="E69" i="4"/>
  <c r="H68" i="4"/>
  <c r="I68" i="4" s="1"/>
  <c r="E68" i="4"/>
  <c r="H67" i="4"/>
  <c r="I67" i="4" s="1"/>
  <c r="E67" i="4"/>
  <c r="H66" i="4"/>
  <c r="I66" i="4" s="1"/>
  <c r="E66" i="4"/>
  <c r="H65" i="4"/>
  <c r="I65" i="4" s="1"/>
  <c r="E65" i="4"/>
  <c r="H64" i="4"/>
  <c r="I64" i="4" s="1"/>
  <c r="E64" i="4"/>
  <c r="H63" i="4"/>
  <c r="I63" i="4" s="1"/>
  <c r="E63" i="4"/>
  <c r="H62" i="4"/>
  <c r="I62" i="4" s="1"/>
  <c r="E62" i="4"/>
  <c r="H61" i="4"/>
  <c r="I61" i="4" s="1"/>
  <c r="E61" i="4"/>
  <c r="H60" i="4"/>
  <c r="I60" i="4" s="1"/>
  <c r="E60" i="4"/>
  <c r="H59" i="4"/>
  <c r="I59" i="4" s="1"/>
  <c r="E59" i="4"/>
  <c r="H58" i="4"/>
  <c r="I58" i="4" s="1"/>
  <c r="E58" i="4"/>
  <c r="H57" i="4"/>
  <c r="I57" i="4" s="1"/>
  <c r="E57" i="4"/>
  <c r="H56" i="4"/>
  <c r="I56" i="4" s="1"/>
  <c r="E56" i="4"/>
  <c r="H55" i="4"/>
  <c r="I55" i="4" s="1"/>
  <c r="E55" i="4"/>
  <c r="H54" i="4"/>
  <c r="I54" i="4" s="1"/>
  <c r="E54" i="4"/>
  <c r="H53" i="4"/>
  <c r="I53" i="4" s="1"/>
  <c r="E53" i="4"/>
  <c r="H52" i="4"/>
  <c r="I52" i="4" s="1"/>
  <c r="E52" i="4"/>
  <c r="H51" i="4"/>
  <c r="I51" i="4" s="1"/>
  <c r="E51" i="4"/>
  <c r="H50" i="4"/>
  <c r="I50" i="4" s="1"/>
  <c r="E50" i="4"/>
  <c r="H49" i="4"/>
  <c r="I49" i="4" s="1"/>
  <c r="E49" i="4"/>
  <c r="H48" i="4"/>
  <c r="I48" i="4" s="1"/>
  <c r="E48" i="4"/>
  <c r="H47" i="4"/>
  <c r="I47" i="4" s="1"/>
  <c r="E47" i="4"/>
  <c r="H46" i="4"/>
  <c r="I46" i="4" s="1"/>
  <c r="E46" i="4"/>
  <c r="H45" i="4"/>
  <c r="I45" i="4" s="1"/>
  <c r="E45" i="4"/>
  <c r="H44" i="4"/>
  <c r="I44" i="4" s="1"/>
  <c r="E44" i="4"/>
  <c r="H43" i="4"/>
  <c r="I43" i="4" s="1"/>
  <c r="E43" i="4"/>
  <c r="H42" i="4"/>
  <c r="I42" i="4" s="1"/>
  <c r="E42" i="4"/>
  <c r="H41" i="4"/>
  <c r="I41" i="4" s="1"/>
  <c r="E41" i="4"/>
  <c r="H40" i="4"/>
  <c r="I40" i="4" s="1"/>
  <c r="E40" i="4"/>
  <c r="H39" i="4"/>
  <c r="I39" i="4" s="1"/>
  <c r="E39" i="4"/>
  <c r="H38" i="4"/>
  <c r="I38" i="4" s="1"/>
  <c r="E38" i="4"/>
  <c r="H37" i="4"/>
  <c r="I37" i="4" s="1"/>
  <c r="E37" i="4"/>
  <c r="H36" i="4"/>
  <c r="I36" i="4" s="1"/>
  <c r="E36" i="4"/>
  <c r="H35" i="4"/>
  <c r="I35" i="4" s="1"/>
  <c r="E35" i="4"/>
  <c r="H34" i="4"/>
  <c r="I34" i="4" s="1"/>
  <c r="E34" i="4"/>
  <c r="H33" i="4"/>
  <c r="I33" i="4" s="1"/>
  <c r="E33" i="4"/>
  <c r="H32" i="4"/>
  <c r="I32" i="4" s="1"/>
  <c r="E32" i="4"/>
  <c r="H31" i="4"/>
  <c r="I31" i="4" s="1"/>
  <c r="E31" i="4"/>
  <c r="H30" i="4"/>
  <c r="I30" i="4" s="1"/>
  <c r="E30" i="4"/>
  <c r="R29" i="4"/>
  <c r="H29" i="4"/>
  <c r="I29" i="4" s="1"/>
  <c r="E29" i="4"/>
  <c r="H28" i="4"/>
  <c r="I28" i="4" s="1"/>
  <c r="E28" i="4"/>
  <c r="Y27" i="4"/>
  <c r="H27" i="4"/>
  <c r="I27" i="4" s="1"/>
  <c r="E27" i="4"/>
  <c r="H26" i="4"/>
  <c r="I26" i="4" s="1"/>
  <c r="E26" i="4"/>
  <c r="W25" i="4"/>
  <c r="W28" i="4" s="1"/>
  <c r="W29" i="4" s="1"/>
  <c r="H25" i="4"/>
  <c r="I25" i="4" s="1"/>
  <c r="E25" i="4"/>
  <c r="V24" i="4"/>
  <c r="H24" i="4"/>
  <c r="I24" i="4" s="1"/>
  <c r="E24" i="4"/>
  <c r="H23" i="4"/>
  <c r="I23" i="4" s="1"/>
  <c r="E23" i="4"/>
  <c r="H22" i="4"/>
  <c r="I22" i="4" s="1"/>
  <c r="E22" i="4"/>
  <c r="T21" i="4"/>
  <c r="H21" i="4"/>
  <c r="I21" i="4" s="1"/>
  <c r="E21" i="4"/>
  <c r="H20" i="4"/>
  <c r="I20" i="4" s="1"/>
  <c r="E20" i="4"/>
  <c r="H19" i="4"/>
  <c r="I19" i="4" s="1"/>
  <c r="E19" i="4"/>
  <c r="B12" i="4"/>
  <c r="B11" i="4"/>
  <c r="E11" i="4" s="1"/>
  <c r="E4" i="4" s="1"/>
  <c r="AA9" i="4"/>
  <c r="Z9" i="4"/>
  <c r="T9" i="4"/>
  <c r="AA5" i="4"/>
  <c r="Z5" i="4"/>
  <c r="V5" i="4"/>
  <c r="U5" i="4"/>
  <c r="T5" i="4"/>
  <c r="S5" i="4"/>
  <c r="L3" i="4"/>
  <c r="O3" i="4" s="1"/>
  <c r="W24" i="4"/>
  <c r="E12" i="2"/>
  <c r="B14" i="2" s="1"/>
  <c r="AA9" i="2"/>
  <c r="Z9" i="2"/>
  <c r="R29" i="2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AA5" i="2"/>
  <c r="Z5" i="2"/>
  <c r="O7" i="2"/>
  <c r="Y27" i="2"/>
  <c r="E33" i="2"/>
  <c r="T21" i="2"/>
  <c r="N3" i="2"/>
  <c r="O3" i="2"/>
  <c r="E3" i="2"/>
  <c r="W24" i="2" s="1"/>
  <c r="V24" i="2"/>
  <c r="E8" i="2"/>
  <c r="E469" i="2"/>
  <c r="H468" i="2"/>
  <c r="I468" i="2" s="1"/>
  <c r="E468" i="2"/>
  <c r="H467" i="2"/>
  <c r="I467" i="2" s="1"/>
  <c r="E467" i="2"/>
  <c r="E466" i="2"/>
  <c r="H465" i="2"/>
  <c r="I465" i="2" s="1"/>
  <c r="E465" i="2"/>
  <c r="H464" i="2"/>
  <c r="I464" i="2" s="1"/>
  <c r="E464" i="2"/>
  <c r="H463" i="2"/>
  <c r="I463" i="2" s="1"/>
  <c r="E463" i="2"/>
  <c r="E462" i="2"/>
  <c r="H461" i="2"/>
  <c r="I461" i="2" s="1"/>
  <c r="E461" i="2"/>
  <c r="E460" i="2"/>
  <c r="E459" i="2"/>
  <c r="H458" i="2"/>
  <c r="I458" i="2" s="1"/>
  <c r="E458" i="2"/>
  <c r="H457" i="2"/>
  <c r="I457" i="2" s="1"/>
  <c r="E457" i="2"/>
  <c r="E456" i="2"/>
  <c r="H455" i="2"/>
  <c r="I455" i="2" s="1"/>
  <c r="E455" i="2"/>
  <c r="H454" i="2"/>
  <c r="I454" i="2" s="1"/>
  <c r="E454" i="2"/>
  <c r="H453" i="2"/>
  <c r="I453" i="2" s="1"/>
  <c r="E453" i="2"/>
  <c r="E452" i="2"/>
  <c r="H451" i="2"/>
  <c r="I451" i="2" s="1"/>
  <c r="E451" i="2"/>
  <c r="E450" i="2"/>
  <c r="E449" i="2"/>
  <c r="H448" i="2"/>
  <c r="I448" i="2" s="1"/>
  <c r="E448" i="2"/>
  <c r="H447" i="2"/>
  <c r="I447" i="2" s="1"/>
  <c r="E447" i="2"/>
  <c r="E446" i="2"/>
  <c r="H445" i="2"/>
  <c r="I445" i="2" s="1"/>
  <c r="E445" i="2"/>
  <c r="H444" i="2"/>
  <c r="I444" i="2" s="1"/>
  <c r="E444" i="2"/>
  <c r="H443" i="2"/>
  <c r="I443" i="2" s="1"/>
  <c r="E443" i="2"/>
  <c r="E442" i="2"/>
  <c r="H441" i="2"/>
  <c r="I441" i="2" s="1"/>
  <c r="E441" i="2"/>
  <c r="E440" i="2"/>
  <c r="E439" i="2"/>
  <c r="H438" i="2"/>
  <c r="I438" i="2" s="1"/>
  <c r="E438" i="2"/>
  <c r="H437" i="2"/>
  <c r="I437" i="2" s="1"/>
  <c r="E437" i="2"/>
  <c r="E436" i="2"/>
  <c r="H435" i="2"/>
  <c r="I435" i="2" s="1"/>
  <c r="E435" i="2"/>
  <c r="H434" i="2"/>
  <c r="I434" i="2" s="1"/>
  <c r="E434" i="2"/>
  <c r="H433" i="2"/>
  <c r="I433" i="2" s="1"/>
  <c r="E433" i="2"/>
  <c r="E432" i="2"/>
  <c r="H431" i="2"/>
  <c r="I431" i="2" s="1"/>
  <c r="E431" i="2"/>
  <c r="E430" i="2"/>
  <c r="E429" i="2"/>
  <c r="H428" i="2"/>
  <c r="I428" i="2" s="1"/>
  <c r="E428" i="2"/>
  <c r="H427" i="2"/>
  <c r="I427" i="2" s="1"/>
  <c r="E427" i="2"/>
  <c r="E426" i="2"/>
  <c r="H425" i="2"/>
  <c r="I425" i="2" s="1"/>
  <c r="E425" i="2"/>
  <c r="H424" i="2"/>
  <c r="I424" i="2" s="1"/>
  <c r="E424" i="2"/>
  <c r="H423" i="2"/>
  <c r="I423" i="2" s="1"/>
  <c r="E423" i="2"/>
  <c r="E422" i="2"/>
  <c r="H421" i="2"/>
  <c r="I421" i="2" s="1"/>
  <c r="E421" i="2"/>
  <c r="E420" i="2"/>
  <c r="E419" i="2"/>
  <c r="H418" i="2"/>
  <c r="I418" i="2" s="1"/>
  <c r="E418" i="2"/>
  <c r="H417" i="2"/>
  <c r="I417" i="2" s="1"/>
  <c r="E417" i="2"/>
  <c r="E416" i="2"/>
  <c r="H415" i="2"/>
  <c r="I415" i="2" s="1"/>
  <c r="E415" i="2"/>
  <c r="H414" i="2"/>
  <c r="I414" i="2" s="1"/>
  <c r="E414" i="2"/>
  <c r="H413" i="2"/>
  <c r="I413" i="2" s="1"/>
  <c r="E413" i="2"/>
  <c r="E412" i="2"/>
  <c r="H411" i="2"/>
  <c r="I411" i="2" s="1"/>
  <c r="E411" i="2"/>
  <c r="E410" i="2"/>
  <c r="E409" i="2"/>
  <c r="H408" i="2"/>
  <c r="I408" i="2" s="1"/>
  <c r="E408" i="2"/>
  <c r="H407" i="2"/>
  <c r="I407" i="2" s="1"/>
  <c r="E407" i="2"/>
  <c r="E406" i="2"/>
  <c r="H405" i="2"/>
  <c r="I405" i="2" s="1"/>
  <c r="E405" i="2"/>
  <c r="H404" i="2"/>
  <c r="I404" i="2" s="1"/>
  <c r="E404" i="2"/>
  <c r="H403" i="2"/>
  <c r="I403" i="2" s="1"/>
  <c r="E403" i="2"/>
  <c r="E402" i="2"/>
  <c r="H401" i="2"/>
  <c r="I401" i="2" s="1"/>
  <c r="E401" i="2"/>
  <c r="E400" i="2"/>
  <c r="E399" i="2"/>
  <c r="H398" i="2"/>
  <c r="I398" i="2" s="1"/>
  <c r="E398" i="2"/>
  <c r="H397" i="2"/>
  <c r="I397" i="2" s="1"/>
  <c r="E397" i="2"/>
  <c r="E396" i="2"/>
  <c r="H395" i="2"/>
  <c r="I395" i="2" s="1"/>
  <c r="E395" i="2"/>
  <c r="H394" i="2"/>
  <c r="I394" i="2" s="1"/>
  <c r="E394" i="2"/>
  <c r="H393" i="2"/>
  <c r="I393" i="2" s="1"/>
  <c r="E393" i="2"/>
  <c r="E392" i="2"/>
  <c r="H391" i="2"/>
  <c r="I391" i="2" s="1"/>
  <c r="E391" i="2"/>
  <c r="E390" i="2"/>
  <c r="E389" i="2"/>
  <c r="H388" i="2"/>
  <c r="I388" i="2" s="1"/>
  <c r="E388" i="2"/>
  <c r="H387" i="2"/>
  <c r="I387" i="2" s="1"/>
  <c r="E387" i="2"/>
  <c r="E386" i="2"/>
  <c r="H385" i="2"/>
  <c r="I385" i="2" s="1"/>
  <c r="E385" i="2"/>
  <c r="H384" i="2"/>
  <c r="I384" i="2" s="1"/>
  <c r="E384" i="2"/>
  <c r="H383" i="2"/>
  <c r="I383" i="2" s="1"/>
  <c r="E383" i="2"/>
  <c r="E382" i="2"/>
  <c r="H381" i="2"/>
  <c r="I381" i="2" s="1"/>
  <c r="E381" i="2"/>
  <c r="E380" i="2"/>
  <c r="E379" i="2"/>
  <c r="H378" i="2"/>
  <c r="I378" i="2" s="1"/>
  <c r="E378" i="2"/>
  <c r="H377" i="2"/>
  <c r="I377" i="2" s="1"/>
  <c r="E377" i="2"/>
  <c r="E376" i="2"/>
  <c r="H375" i="2"/>
  <c r="I375" i="2" s="1"/>
  <c r="E375" i="2"/>
  <c r="H374" i="2"/>
  <c r="I374" i="2" s="1"/>
  <c r="E374" i="2"/>
  <c r="H373" i="2"/>
  <c r="I373" i="2" s="1"/>
  <c r="E373" i="2"/>
  <c r="E372" i="2"/>
  <c r="H371" i="2"/>
  <c r="I371" i="2" s="1"/>
  <c r="E371" i="2"/>
  <c r="E370" i="2"/>
  <c r="E369" i="2"/>
  <c r="H368" i="2"/>
  <c r="I368" i="2" s="1"/>
  <c r="E368" i="2"/>
  <c r="H367" i="2"/>
  <c r="I367" i="2" s="1"/>
  <c r="E367" i="2"/>
  <c r="E366" i="2"/>
  <c r="H365" i="2"/>
  <c r="I365" i="2" s="1"/>
  <c r="E365" i="2"/>
  <c r="H364" i="2"/>
  <c r="I364" i="2" s="1"/>
  <c r="E364" i="2"/>
  <c r="H363" i="2"/>
  <c r="I363" i="2" s="1"/>
  <c r="E363" i="2"/>
  <c r="E362" i="2"/>
  <c r="H361" i="2"/>
  <c r="I361" i="2" s="1"/>
  <c r="E361" i="2"/>
  <c r="E360" i="2"/>
  <c r="E359" i="2"/>
  <c r="H358" i="2"/>
  <c r="I358" i="2" s="1"/>
  <c r="E358" i="2"/>
  <c r="H357" i="2"/>
  <c r="I357" i="2" s="1"/>
  <c r="E357" i="2"/>
  <c r="E356" i="2"/>
  <c r="H355" i="2"/>
  <c r="I355" i="2" s="1"/>
  <c r="E355" i="2"/>
  <c r="H354" i="2"/>
  <c r="I354" i="2" s="1"/>
  <c r="E354" i="2"/>
  <c r="H353" i="2"/>
  <c r="I353" i="2" s="1"/>
  <c r="E353" i="2"/>
  <c r="E352" i="2"/>
  <c r="H351" i="2"/>
  <c r="I351" i="2" s="1"/>
  <c r="E351" i="2"/>
  <c r="E350" i="2"/>
  <c r="E349" i="2"/>
  <c r="H348" i="2"/>
  <c r="I348" i="2" s="1"/>
  <c r="E348" i="2"/>
  <c r="H347" i="2"/>
  <c r="I347" i="2" s="1"/>
  <c r="E347" i="2"/>
  <c r="E346" i="2"/>
  <c r="H345" i="2"/>
  <c r="I345" i="2" s="1"/>
  <c r="E345" i="2"/>
  <c r="H344" i="2"/>
  <c r="I344" i="2" s="1"/>
  <c r="E344" i="2"/>
  <c r="H343" i="2"/>
  <c r="I343" i="2" s="1"/>
  <c r="E343" i="2"/>
  <c r="E342" i="2"/>
  <c r="H341" i="2"/>
  <c r="I341" i="2" s="1"/>
  <c r="E341" i="2"/>
  <c r="E340" i="2"/>
  <c r="E339" i="2"/>
  <c r="H338" i="2"/>
  <c r="I338" i="2" s="1"/>
  <c r="E338" i="2"/>
  <c r="H337" i="2"/>
  <c r="I337" i="2" s="1"/>
  <c r="E337" i="2"/>
  <c r="E336" i="2"/>
  <c r="H335" i="2"/>
  <c r="I335" i="2" s="1"/>
  <c r="E335" i="2"/>
  <c r="H334" i="2"/>
  <c r="I334" i="2" s="1"/>
  <c r="E334" i="2"/>
  <c r="H333" i="2"/>
  <c r="I333" i="2" s="1"/>
  <c r="E333" i="2"/>
  <c r="E332" i="2"/>
  <c r="H331" i="2"/>
  <c r="I331" i="2" s="1"/>
  <c r="E331" i="2"/>
  <c r="E330" i="2"/>
  <c r="E329" i="2"/>
  <c r="H328" i="2"/>
  <c r="I328" i="2" s="1"/>
  <c r="E328" i="2"/>
  <c r="H327" i="2"/>
  <c r="I327" i="2" s="1"/>
  <c r="E327" i="2"/>
  <c r="E326" i="2"/>
  <c r="H325" i="2"/>
  <c r="I325" i="2" s="1"/>
  <c r="E325" i="2"/>
  <c r="H324" i="2"/>
  <c r="I324" i="2" s="1"/>
  <c r="E324" i="2"/>
  <c r="H323" i="2"/>
  <c r="I323" i="2" s="1"/>
  <c r="E323" i="2"/>
  <c r="E322" i="2"/>
  <c r="H321" i="2"/>
  <c r="I321" i="2" s="1"/>
  <c r="E321" i="2"/>
  <c r="E320" i="2"/>
  <c r="E319" i="2"/>
  <c r="H318" i="2"/>
  <c r="I318" i="2" s="1"/>
  <c r="E318" i="2"/>
  <c r="H317" i="2"/>
  <c r="I317" i="2" s="1"/>
  <c r="E317" i="2"/>
  <c r="E316" i="2"/>
  <c r="H315" i="2"/>
  <c r="I315" i="2" s="1"/>
  <c r="E315" i="2"/>
  <c r="H314" i="2"/>
  <c r="I314" i="2" s="1"/>
  <c r="E314" i="2"/>
  <c r="H313" i="2"/>
  <c r="I313" i="2" s="1"/>
  <c r="E313" i="2"/>
  <c r="E312" i="2"/>
  <c r="H311" i="2"/>
  <c r="I311" i="2" s="1"/>
  <c r="E311" i="2"/>
  <c r="E310" i="2"/>
  <c r="E309" i="2"/>
  <c r="H308" i="2"/>
  <c r="I308" i="2" s="1"/>
  <c r="E308" i="2"/>
  <c r="H307" i="2"/>
  <c r="I307" i="2" s="1"/>
  <c r="E307" i="2"/>
  <c r="E306" i="2"/>
  <c r="H305" i="2"/>
  <c r="I305" i="2" s="1"/>
  <c r="E305" i="2"/>
  <c r="H304" i="2"/>
  <c r="I304" i="2" s="1"/>
  <c r="E304" i="2"/>
  <c r="H303" i="2"/>
  <c r="I303" i="2" s="1"/>
  <c r="E303" i="2"/>
  <c r="E302" i="2"/>
  <c r="H301" i="2"/>
  <c r="I301" i="2" s="1"/>
  <c r="E301" i="2"/>
  <c r="E300" i="2"/>
  <c r="E299" i="2"/>
  <c r="H298" i="2"/>
  <c r="I298" i="2" s="1"/>
  <c r="E298" i="2"/>
  <c r="H297" i="2"/>
  <c r="I297" i="2" s="1"/>
  <c r="E297" i="2"/>
  <c r="E296" i="2"/>
  <c r="H295" i="2"/>
  <c r="I295" i="2" s="1"/>
  <c r="E295" i="2"/>
  <c r="H294" i="2"/>
  <c r="I294" i="2" s="1"/>
  <c r="E294" i="2"/>
  <c r="H293" i="2"/>
  <c r="I293" i="2" s="1"/>
  <c r="E293" i="2"/>
  <c r="E292" i="2"/>
  <c r="H291" i="2"/>
  <c r="I291" i="2" s="1"/>
  <c r="E291" i="2"/>
  <c r="E290" i="2"/>
  <c r="E289" i="2"/>
  <c r="H288" i="2"/>
  <c r="I288" i="2" s="1"/>
  <c r="E288" i="2"/>
  <c r="H287" i="2"/>
  <c r="I287" i="2" s="1"/>
  <c r="E287" i="2"/>
  <c r="E286" i="2"/>
  <c r="H285" i="2"/>
  <c r="I285" i="2" s="1"/>
  <c r="E285" i="2"/>
  <c r="H284" i="2"/>
  <c r="I284" i="2" s="1"/>
  <c r="E284" i="2"/>
  <c r="H283" i="2"/>
  <c r="I283" i="2" s="1"/>
  <c r="E283" i="2"/>
  <c r="E282" i="2"/>
  <c r="H281" i="2"/>
  <c r="I281" i="2" s="1"/>
  <c r="E281" i="2"/>
  <c r="E280" i="2"/>
  <c r="E279" i="2"/>
  <c r="H278" i="2"/>
  <c r="I278" i="2" s="1"/>
  <c r="E278" i="2"/>
  <c r="H277" i="2"/>
  <c r="I277" i="2" s="1"/>
  <c r="E277" i="2"/>
  <c r="E276" i="2"/>
  <c r="H275" i="2"/>
  <c r="I275" i="2" s="1"/>
  <c r="E275" i="2"/>
  <c r="H274" i="2"/>
  <c r="I274" i="2" s="1"/>
  <c r="E274" i="2"/>
  <c r="H273" i="2"/>
  <c r="I273" i="2" s="1"/>
  <c r="E273" i="2"/>
  <c r="E272" i="2"/>
  <c r="H271" i="2"/>
  <c r="I271" i="2" s="1"/>
  <c r="E271" i="2"/>
  <c r="E270" i="2"/>
  <c r="E269" i="2"/>
  <c r="H268" i="2"/>
  <c r="I268" i="2" s="1"/>
  <c r="E268" i="2"/>
  <c r="H267" i="2"/>
  <c r="I267" i="2" s="1"/>
  <c r="E267" i="2"/>
  <c r="E266" i="2"/>
  <c r="H265" i="2"/>
  <c r="I265" i="2" s="1"/>
  <c r="E265" i="2"/>
  <c r="H264" i="2"/>
  <c r="I264" i="2" s="1"/>
  <c r="E264" i="2"/>
  <c r="H263" i="2"/>
  <c r="I263" i="2" s="1"/>
  <c r="E263" i="2"/>
  <c r="E262" i="2"/>
  <c r="H261" i="2"/>
  <c r="I261" i="2" s="1"/>
  <c r="E261" i="2"/>
  <c r="E260" i="2"/>
  <c r="E259" i="2"/>
  <c r="H258" i="2"/>
  <c r="I258" i="2" s="1"/>
  <c r="E258" i="2"/>
  <c r="H257" i="2"/>
  <c r="I257" i="2" s="1"/>
  <c r="E257" i="2"/>
  <c r="E256" i="2"/>
  <c r="H255" i="2"/>
  <c r="I255" i="2" s="1"/>
  <c r="E255" i="2"/>
  <c r="H254" i="2"/>
  <c r="I254" i="2" s="1"/>
  <c r="E254" i="2"/>
  <c r="H253" i="2"/>
  <c r="I253" i="2" s="1"/>
  <c r="E253" i="2"/>
  <c r="E252" i="2"/>
  <c r="H251" i="2"/>
  <c r="I251" i="2" s="1"/>
  <c r="E251" i="2"/>
  <c r="E250" i="2"/>
  <c r="E249" i="2"/>
  <c r="H248" i="2"/>
  <c r="I248" i="2" s="1"/>
  <c r="E248" i="2"/>
  <c r="H247" i="2"/>
  <c r="I247" i="2" s="1"/>
  <c r="E247" i="2"/>
  <c r="E246" i="2"/>
  <c r="H245" i="2"/>
  <c r="I245" i="2" s="1"/>
  <c r="E245" i="2"/>
  <c r="H244" i="2"/>
  <c r="I244" i="2" s="1"/>
  <c r="E244" i="2"/>
  <c r="H243" i="2"/>
  <c r="I243" i="2" s="1"/>
  <c r="E243" i="2"/>
  <c r="E242" i="2"/>
  <c r="H241" i="2"/>
  <c r="I241" i="2" s="1"/>
  <c r="E241" i="2"/>
  <c r="E240" i="2"/>
  <c r="E239" i="2"/>
  <c r="H238" i="2"/>
  <c r="I238" i="2" s="1"/>
  <c r="E238" i="2"/>
  <c r="H237" i="2"/>
  <c r="I237" i="2" s="1"/>
  <c r="E237" i="2"/>
  <c r="E236" i="2"/>
  <c r="H235" i="2"/>
  <c r="I235" i="2" s="1"/>
  <c r="E235" i="2"/>
  <c r="H234" i="2"/>
  <c r="I234" i="2" s="1"/>
  <c r="E234" i="2"/>
  <c r="H233" i="2"/>
  <c r="I233" i="2" s="1"/>
  <c r="E233" i="2"/>
  <c r="E232" i="2"/>
  <c r="H231" i="2"/>
  <c r="I231" i="2" s="1"/>
  <c r="E231" i="2"/>
  <c r="E230" i="2"/>
  <c r="E229" i="2"/>
  <c r="H228" i="2"/>
  <c r="I228" i="2" s="1"/>
  <c r="E228" i="2"/>
  <c r="H227" i="2"/>
  <c r="I227" i="2" s="1"/>
  <c r="E227" i="2"/>
  <c r="E226" i="2"/>
  <c r="H225" i="2"/>
  <c r="I225" i="2" s="1"/>
  <c r="E225" i="2"/>
  <c r="H224" i="2"/>
  <c r="I224" i="2" s="1"/>
  <c r="E224" i="2"/>
  <c r="H223" i="2"/>
  <c r="I223" i="2" s="1"/>
  <c r="E223" i="2"/>
  <c r="E222" i="2"/>
  <c r="H221" i="2"/>
  <c r="I221" i="2" s="1"/>
  <c r="E221" i="2"/>
  <c r="E220" i="2"/>
  <c r="E219" i="2"/>
  <c r="H218" i="2"/>
  <c r="I218" i="2" s="1"/>
  <c r="E218" i="2"/>
  <c r="H217" i="2"/>
  <c r="I217" i="2" s="1"/>
  <c r="E217" i="2"/>
  <c r="E216" i="2"/>
  <c r="H215" i="2"/>
  <c r="I215" i="2" s="1"/>
  <c r="E215" i="2"/>
  <c r="H214" i="2"/>
  <c r="I214" i="2" s="1"/>
  <c r="E214" i="2"/>
  <c r="H213" i="2"/>
  <c r="I213" i="2" s="1"/>
  <c r="E213" i="2"/>
  <c r="E212" i="2"/>
  <c r="H211" i="2"/>
  <c r="I211" i="2" s="1"/>
  <c r="E211" i="2"/>
  <c r="E210" i="2"/>
  <c r="E209" i="2"/>
  <c r="H208" i="2"/>
  <c r="I208" i="2" s="1"/>
  <c r="E208" i="2"/>
  <c r="H207" i="2"/>
  <c r="I207" i="2" s="1"/>
  <c r="E207" i="2"/>
  <c r="E206" i="2"/>
  <c r="H205" i="2"/>
  <c r="I205" i="2" s="1"/>
  <c r="E205" i="2"/>
  <c r="H204" i="2"/>
  <c r="I204" i="2" s="1"/>
  <c r="E204" i="2"/>
  <c r="H203" i="2"/>
  <c r="I203" i="2" s="1"/>
  <c r="E203" i="2"/>
  <c r="E202" i="2"/>
  <c r="H201" i="2"/>
  <c r="I201" i="2" s="1"/>
  <c r="E201" i="2"/>
  <c r="E200" i="2"/>
  <c r="E199" i="2"/>
  <c r="H198" i="2"/>
  <c r="I198" i="2" s="1"/>
  <c r="E198" i="2"/>
  <c r="H197" i="2"/>
  <c r="I197" i="2" s="1"/>
  <c r="E197" i="2"/>
  <c r="E196" i="2"/>
  <c r="H195" i="2"/>
  <c r="I195" i="2" s="1"/>
  <c r="E195" i="2"/>
  <c r="H194" i="2"/>
  <c r="I194" i="2" s="1"/>
  <c r="E194" i="2"/>
  <c r="H193" i="2"/>
  <c r="I193" i="2" s="1"/>
  <c r="E193" i="2"/>
  <c r="E192" i="2"/>
  <c r="H191" i="2"/>
  <c r="I191" i="2" s="1"/>
  <c r="E191" i="2"/>
  <c r="E190" i="2"/>
  <c r="E189" i="2"/>
  <c r="H188" i="2"/>
  <c r="I188" i="2" s="1"/>
  <c r="E188" i="2"/>
  <c r="H187" i="2"/>
  <c r="I187" i="2" s="1"/>
  <c r="E187" i="2"/>
  <c r="E186" i="2"/>
  <c r="H185" i="2"/>
  <c r="I185" i="2" s="1"/>
  <c r="E185" i="2"/>
  <c r="H184" i="2"/>
  <c r="I184" i="2" s="1"/>
  <c r="E184" i="2"/>
  <c r="H183" i="2"/>
  <c r="I183" i="2" s="1"/>
  <c r="E183" i="2"/>
  <c r="E182" i="2"/>
  <c r="H181" i="2"/>
  <c r="I181" i="2" s="1"/>
  <c r="E181" i="2"/>
  <c r="E180" i="2"/>
  <c r="E179" i="2"/>
  <c r="H178" i="2"/>
  <c r="I178" i="2" s="1"/>
  <c r="E178" i="2"/>
  <c r="H177" i="2"/>
  <c r="I177" i="2" s="1"/>
  <c r="E177" i="2"/>
  <c r="E176" i="2"/>
  <c r="H175" i="2"/>
  <c r="I175" i="2" s="1"/>
  <c r="E175" i="2"/>
  <c r="H174" i="2"/>
  <c r="I174" i="2" s="1"/>
  <c r="E174" i="2"/>
  <c r="H173" i="2"/>
  <c r="I173" i="2" s="1"/>
  <c r="E173" i="2"/>
  <c r="E172" i="2"/>
  <c r="H171" i="2"/>
  <c r="I171" i="2" s="1"/>
  <c r="E171" i="2"/>
  <c r="E170" i="2"/>
  <c r="E169" i="2"/>
  <c r="H168" i="2"/>
  <c r="I168" i="2" s="1"/>
  <c r="E168" i="2"/>
  <c r="H167" i="2"/>
  <c r="I167" i="2" s="1"/>
  <c r="E167" i="2"/>
  <c r="E166" i="2"/>
  <c r="H165" i="2"/>
  <c r="I165" i="2" s="1"/>
  <c r="E165" i="2"/>
  <c r="H164" i="2"/>
  <c r="I164" i="2" s="1"/>
  <c r="E164" i="2"/>
  <c r="H163" i="2"/>
  <c r="I163" i="2" s="1"/>
  <c r="E163" i="2"/>
  <c r="E162" i="2"/>
  <c r="H161" i="2"/>
  <c r="I161" i="2" s="1"/>
  <c r="E161" i="2"/>
  <c r="E160" i="2"/>
  <c r="E159" i="2"/>
  <c r="H158" i="2"/>
  <c r="I158" i="2" s="1"/>
  <c r="E158" i="2"/>
  <c r="H157" i="2"/>
  <c r="I157" i="2" s="1"/>
  <c r="E157" i="2"/>
  <c r="E156" i="2"/>
  <c r="H155" i="2"/>
  <c r="I155" i="2" s="1"/>
  <c r="E155" i="2"/>
  <c r="H154" i="2"/>
  <c r="I154" i="2" s="1"/>
  <c r="E154" i="2"/>
  <c r="H153" i="2"/>
  <c r="I153" i="2" s="1"/>
  <c r="E153" i="2"/>
  <c r="E152" i="2"/>
  <c r="H151" i="2"/>
  <c r="I151" i="2" s="1"/>
  <c r="E151" i="2"/>
  <c r="E150" i="2"/>
  <c r="E149" i="2"/>
  <c r="H148" i="2"/>
  <c r="I148" i="2" s="1"/>
  <c r="E148" i="2"/>
  <c r="H147" i="2"/>
  <c r="I147" i="2" s="1"/>
  <c r="E147" i="2"/>
  <c r="E146" i="2"/>
  <c r="H145" i="2"/>
  <c r="I145" i="2" s="1"/>
  <c r="E145" i="2"/>
  <c r="H144" i="2"/>
  <c r="I144" i="2" s="1"/>
  <c r="E144" i="2"/>
  <c r="H143" i="2"/>
  <c r="I143" i="2" s="1"/>
  <c r="E143" i="2"/>
  <c r="E142" i="2"/>
  <c r="H141" i="2"/>
  <c r="I141" i="2" s="1"/>
  <c r="E141" i="2"/>
  <c r="E140" i="2"/>
  <c r="E139" i="2"/>
  <c r="H138" i="2"/>
  <c r="I138" i="2" s="1"/>
  <c r="E138" i="2"/>
  <c r="H137" i="2"/>
  <c r="I137" i="2" s="1"/>
  <c r="E137" i="2"/>
  <c r="E136" i="2"/>
  <c r="H135" i="2"/>
  <c r="I135" i="2" s="1"/>
  <c r="E135" i="2"/>
  <c r="H134" i="2"/>
  <c r="I134" i="2" s="1"/>
  <c r="E134" i="2"/>
  <c r="H133" i="2"/>
  <c r="I133" i="2" s="1"/>
  <c r="E133" i="2"/>
  <c r="E132" i="2"/>
  <c r="H131" i="2"/>
  <c r="I131" i="2" s="1"/>
  <c r="E131" i="2"/>
  <c r="E130" i="2"/>
  <c r="E129" i="2"/>
  <c r="H128" i="2"/>
  <c r="I128" i="2" s="1"/>
  <c r="E128" i="2"/>
  <c r="H127" i="2"/>
  <c r="I127" i="2" s="1"/>
  <c r="E127" i="2"/>
  <c r="E126" i="2"/>
  <c r="H125" i="2"/>
  <c r="I125" i="2" s="1"/>
  <c r="E125" i="2"/>
  <c r="H124" i="2"/>
  <c r="I124" i="2" s="1"/>
  <c r="E124" i="2"/>
  <c r="H123" i="2"/>
  <c r="I123" i="2" s="1"/>
  <c r="E123" i="2"/>
  <c r="E122" i="2"/>
  <c r="H121" i="2"/>
  <c r="I121" i="2" s="1"/>
  <c r="E121" i="2"/>
  <c r="E120" i="2"/>
  <c r="E119" i="2"/>
  <c r="H118" i="2"/>
  <c r="I118" i="2" s="1"/>
  <c r="E118" i="2"/>
  <c r="H117" i="2"/>
  <c r="I117" i="2" s="1"/>
  <c r="E117" i="2"/>
  <c r="E116" i="2"/>
  <c r="H115" i="2"/>
  <c r="I115" i="2" s="1"/>
  <c r="E115" i="2"/>
  <c r="H114" i="2"/>
  <c r="I114" i="2" s="1"/>
  <c r="E114" i="2"/>
  <c r="H113" i="2"/>
  <c r="I113" i="2" s="1"/>
  <c r="E113" i="2"/>
  <c r="E112" i="2"/>
  <c r="H111" i="2"/>
  <c r="I111" i="2" s="1"/>
  <c r="E111" i="2"/>
  <c r="E110" i="2"/>
  <c r="E109" i="2"/>
  <c r="H108" i="2"/>
  <c r="I108" i="2" s="1"/>
  <c r="E108" i="2"/>
  <c r="H107" i="2"/>
  <c r="I107" i="2" s="1"/>
  <c r="E107" i="2"/>
  <c r="E106" i="2"/>
  <c r="H105" i="2"/>
  <c r="I105" i="2" s="1"/>
  <c r="E105" i="2"/>
  <c r="H104" i="2"/>
  <c r="I104" i="2" s="1"/>
  <c r="E104" i="2"/>
  <c r="H103" i="2"/>
  <c r="I103" i="2" s="1"/>
  <c r="E103" i="2"/>
  <c r="E102" i="2"/>
  <c r="H101" i="2"/>
  <c r="I101" i="2" s="1"/>
  <c r="E101" i="2"/>
  <c r="E100" i="2"/>
  <c r="E99" i="2"/>
  <c r="H98" i="2"/>
  <c r="I98" i="2" s="1"/>
  <c r="E98" i="2"/>
  <c r="H97" i="2"/>
  <c r="I97" i="2" s="1"/>
  <c r="E97" i="2"/>
  <c r="E96" i="2"/>
  <c r="H95" i="2"/>
  <c r="I95" i="2" s="1"/>
  <c r="E95" i="2"/>
  <c r="H94" i="2"/>
  <c r="I94" i="2" s="1"/>
  <c r="E94" i="2"/>
  <c r="H93" i="2"/>
  <c r="I93" i="2" s="1"/>
  <c r="E93" i="2"/>
  <c r="E92" i="2"/>
  <c r="H91" i="2"/>
  <c r="I91" i="2" s="1"/>
  <c r="E91" i="2"/>
  <c r="E90" i="2"/>
  <c r="E89" i="2"/>
  <c r="H88" i="2"/>
  <c r="I88" i="2" s="1"/>
  <c r="E88" i="2"/>
  <c r="H87" i="2"/>
  <c r="I87" i="2" s="1"/>
  <c r="E87" i="2"/>
  <c r="E86" i="2"/>
  <c r="H85" i="2"/>
  <c r="I85" i="2" s="1"/>
  <c r="E85" i="2"/>
  <c r="H84" i="2"/>
  <c r="I84" i="2" s="1"/>
  <c r="E84" i="2"/>
  <c r="H83" i="2"/>
  <c r="I83" i="2" s="1"/>
  <c r="E83" i="2"/>
  <c r="E82" i="2"/>
  <c r="H81" i="2"/>
  <c r="I81" i="2" s="1"/>
  <c r="E81" i="2"/>
  <c r="E80" i="2"/>
  <c r="E79" i="2"/>
  <c r="H78" i="2"/>
  <c r="I78" i="2" s="1"/>
  <c r="E78" i="2"/>
  <c r="H77" i="2"/>
  <c r="I77" i="2" s="1"/>
  <c r="E77" i="2"/>
  <c r="E76" i="2"/>
  <c r="H75" i="2"/>
  <c r="I75" i="2" s="1"/>
  <c r="E75" i="2"/>
  <c r="H74" i="2"/>
  <c r="I74" i="2" s="1"/>
  <c r="E74" i="2"/>
  <c r="H73" i="2"/>
  <c r="I73" i="2" s="1"/>
  <c r="E73" i="2"/>
  <c r="E72" i="2"/>
  <c r="H71" i="2"/>
  <c r="I71" i="2" s="1"/>
  <c r="E71" i="2"/>
  <c r="E70" i="2"/>
  <c r="H69" i="2"/>
  <c r="I69" i="2" s="1"/>
  <c r="E69" i="2"/>
  <c r="H68" i="2"/>
  <c r="I68" i="2" s="1"/>
  <c r="E68" i="2"/>
  <c r="H67" i="2"/>
  <c r="I67" i="2" s="1"/>
  <c r="E67" i="2"/>
  <c r="E66" i="2"/>
  <c r="H65" i="2"/>
  <c r="I65" i="2" s="1"/>
  <c r="E65" i="2"/>
  <c r="H64" i="2"/>
  <c r="I64" i="2" s="1"/>
  <c r="E64" i="2"/>
  <c r="H63" i="2"/>
  <c r="I63" i="2" s="1"/>
  <c r="E63" i="2"/>
  <c r="E62" i="2"/>
  <c r="H61" i="2"/>
  <c r="I61" i="2" s="1"/>
  <c r="E61" i="2"/>
  <c r="E60" i="2"/>
  <c r="H59" i="2"/>
  <c r="I59" i="2" s="1"/>
  <c r="E59" i="2"/>
  <c r="H58" i="2"/>
  <c r="I58" i="2" s="1"/>
  <c r="E58" i="2"/>
  <c r="H57" i="2"/>
  <c r="I57" i="2" s="1"/>
  <c r="E57" i="2"/>
  <c r="E56" i="2"/>
  <c r="H55" i="2"/>
  <c r="I55" i="2" s="1"/>
  <c r="E55" i="2"/>
  <c r="H54" i="2"/>
  <c r="I54" i="2" s="1"/>
  <c r="E54" i="2"/>
  <c r="H53" i="2"/>
  <c r="I53" i="2" s="1"/>
  <c r="E53" i="2"/>
  <c r="E52" i="2"/>
  <c r="H51" i="2"/>
  <c r="I51" i="2" s="1"/>
  <c r="E51" i="2"/>
  <c r="E50" i="2"/>
  <c r="H49" i="2"/>
  <c r="I49" i="2" s="1"/>
  <c r="E49" i="2"/>
  <c r="H48" i="2"/>
  <c r="I48" i="2" s="1"/>
  <c r="E48" i="2"/>
  <c r="H47" i="2"/>
  <c r="I47" i="2" s="1"/>
  <c r="E47" i="2"/>
  <c r="E46" i="2"/>
  <c r="H45" i="2"/>
  <c r="I45" i="2" s="1"/>
  <c r="E45" i="2"/>
  <c r="H44" i="2"/>
  <c r="I44" i="2" s="1"/>
  <c r="E44" i="2"/>
  <c r="H43" i="2"/>
  <c r="I43" i="2" s="1"/>
  <c r="E43" i="2"/>
  <c r="E42" i="2"/>
  <c r="H41" i="2"/>
  <c r="I41" i="2" s="1"/>
  <c r="E41" i="2"/>
  <c r="E40" i="2"/>
  <c r="H39" i="2"/>
  <c r="I39" i="2" s="1"/>
  <c r="E39" i="2"/>
  <c r="H38" i="2"/>
  <c r="I38" i="2" s="1"/>
  <c r="E38" i="2"/>
  <c r="H37" i="2"/>
  <c r="I37" i="2" s="1"/>
  <c r="E37" i="2"/>
  <c r="E36" i="2"/>
  <c r="H35" i="2"/>
  <c r="I35" i="2" s="1"/>
  <c r="E35" i="2"/>
  <c r="H34" i="2"/>
  <c r="I34" i="2" s="1"/>
  <c r="E34" i="2"/>
  <c r="H33" i="2"/>
  <c r="I33" i="2" s="1"/>
  <c r="H32" i="2"/>
  <c r="I32" i="2" s="1"/>
  <c r="E32" i="2"/>
  <c r="H31" i="2"/>
  <c r="I31" i="2" s="1"/>
  <c r="E31" i="2"/>
  <c r="H30" i="2"/>
  <c r="I30" i="2" s="1"/>
  <c r="E30" i="2"/>
  <c r="E29" i="2"/>
  <c r="H28" i="2"/>
  <c r="I28" i="2" s="1"/>
  <c r="E28" i="2"/>
  <c r="H27" i="2"/>
  <c r="I27" i="2" s="1"/>
  <c r="E27" i="2"/>
  <c r="H26" i="2"/>
  <c r="I26" i="2" s="1"/>
  <c r="E26" i="2"/>
  <c r="E25" i="2"/>
  <c r="H24" i="2"/>
  <c r="I24" i="2" s="1"/>
  <c r="E24" i="2"/>
  <c r="H23" i="2"/>
  <c r="I23" i="2" s="1"/>
  <c r="E23" i="2"/>
  <c r="H22" i="2"/>
  <c r="I22" i="2" s="1"/>
  <c r="E22" i="2"/>
  <c r="H21" i="2"/>
  <c r="I21" i="2" s="1"/>
  <c r="E21" i="2"/>
  <c r="H20" i="2"/>
  <c r="I20" i="2" s="1"/>
  <c r="E20" i="2"/>
  <c r="E19" i="2"/>
  <c r="B12" i="2"/>
  <c r="B11" i="2"/>
  <c r="T9" i="2"/>
  <c r="V5" i="2"/>
  <c r="U5" i="2"/>
  <c r="T5" i="2"/>
  <c r="S5" i="2"/>
  <c r="W24" i="5" l="1"/>
  <c r="H3" i="5"/>
  <c r="G456" i="7"/>
  <c r="G63" i="7"/>
  <c r="G99" i="7"/>
  <c r="G410" i="7"/>
  <c r="E13" i="4"/>
  <c r="E15" i="4" s="1"/>
  <c r="E16" i="4" s="1"/>
  <c r="G342" i="7"/>
  <c r="G151" i="7"/>
  <c r="G207" i="7"/>
  <c r="G310" i="7"/>
  <c r="G459" i="7"/>
  <c r="G65" i="7"/>
  <c r="G425" i="7"/>
  <c r="G321" i="7"/>
  <c r="G76" i="7"/>
  <c r="G19" i="7"/>
  <c r="G307" i="7"/>
  <c r="G118" i="7"/>
  <c r="G462" i="7"/>
  <c r="G375" i="7"/>
  <c r="G42" i="7"/>
  <c r="G247" i="7"/>
  <c r="G75" i="7"/>
  <c r="G296" i="7"/>
  <c r="G356" i="7"/>
  <c r="G347" i="7"/>
  <c r="G31" i="7"/>
  <c r="G468" i="7"/>
  <c r="G23" i="7"/>
  <c r="G238" i="7"/>
  <c r="G435" i="7"/>
  <c r="G394" i="7"/>
  <c r="G36" i="7"/>
  <c r="G362" i="7"/>
  <c r="G24" i="7"/>
  <c r="G70" i="7"/>
  <c r="G455" i="7"/>
  <c r="G434" i="7"/>
  <c r="G155" i="7"/>
  <c r="G131" i="7"/>
  <c r="G121" i="7"/>
  <c r="G397" i="7"/>
  <c r="G80" i="7"/>
  <c r="G264" i="7"/>
  <c r="G190" i="7"/>
  <c r="G156" i="7"/>
  <c r="G417" i="7"/>
  <c r="G213" i="7"/>
  <c r="G330" i="7"/>
  <c r="G224" i="7"/>
  <c r="G416" i="7"/>
  <c r="G146" i="7"/>
  <c r="G272" i="7"/>
  <c r="G74" i="7"/>
  <c r="G357" i="7"/>
  <c r="G395" i="7"/>
  <c r="G112" i="7"/>
  <c r="G81" i="7"/>
  <c r="G426" i="7"/>
  <c r="G379" i="7"/>
  <c r="G279" i="7"/>
  <c r="G278" i="7"/>
  <c r="G44" i="7"/>
  <c r="G466" i="7"/>
  <c r="G92" i="7"/>
  <c r="G35" i="7"/>
  <c r="G64" i="7"/>
  <c r="G169" i="7"/>
  <c r="G133" i="7"/>
  <c r="G403" i="7"/>
  <c r="G124" i="7"/>
  <c r="G189" i="7"/>
  <c r="G317" i="7"/>
  <c r="G430" i="7"/>
  <c r="G186" i="7"/>
  <c r="G20" i="7"/>
  <c r="G412" i="7"/>
  <c r="G406" i="7"/>
  <c r="G297" i="7"/>
  <c r="G214" i="7"/>
  <c r="G448" i="7"/>
  <c r="G268" i="7"/>
  <c r="G178" i="7"/>
  <c r="G413" i="7"/>
  <c r="G370" i="7"/>
  <c r="G344" i="7"/>
  <c r="G443" i="7"/>
  <c r="G85" i="7"/>
  <c r="G399" i="7"/>
  <c r="G365" i="7"/>
  <c r="G105" i="7"/>
  <c r="G267" i="7"/>
  <c r="G69" i="7"/>
  <c r="G72" i="7"/>
  <c r="G240" i="7"/>
  <c r="G71" i="7"/>
  <c r="G316" i="7"/>
  <c r="G252" i="7"/>
  <c r="G79" i="7"/>
  <c r="G389" i="7"/>
  <c r="G407" i="7"/>
  <c r="G239" i="7"/>
  <c r="G109" i="7"/>
  <c r="G236" i="7"/>
  <c r="G226" i="7"/>
  <c r="G387" i="7"/>
  <c r="G261" i="7"/>
  <c r="G180" i="7"/>
  <c r="G91" i="7"/>
  <c r="G233" i="7"/>
  <c r="G27" i="7"/>
  <c r="G206" i="7"/>
  <c r="G202" i="7"/>
  <c r="G97" i="7"/>
  <c r="G392" i="7"/>
  <c r="G386" i="7"/>
  <c r="G277" i="7"/>
  <c r="G194" i="7"/>
  <c r="G408" i="7"/>
  <c r="G244" i="7"/>
  <c r="G125" i="7"/>
  <c r="G436" i="7"/>
  <c r="G352" i="7"/>
  <c r="G333" i="7"/>
  <c r="G336" i="7"/>
  <c r="G50" i="7"/>
  <c r="G324" i="7"/>
  <c r="G360" i="7"/>
  <c r="G87" i="7"/>
  <c r="G139" i="7"/>
  <c r="G40" i="7"/>
  <c r="G378" i="7"/>
  <c r="G235" i="7"/>
  <c r="G61" i="7"/>
  <c r="G86" i="7"/>
  <c r="G449" i="7"/>
  <c r="G217" i="7"/>
  <c r="G134" i="7"/>
  <c r="G467" i="7"/>
  <c r="G398" i="7"/>
  <c r="G385" i="7"/>
  <c r="G265" i="7"/>
  <c r="G248" i="7"/>
  <c r="G292" i="7"/>
  <c r="G315" i="7"/>
  <c r="G205" i="7"/>
  <c r="G83" i="7"/>
  <c r="G157" i="7"/>
  <c r="G285" i="7"/>
  <c r="G148" i="7"/>
  <c r="G219" i="7"/>
  <c r="G250" i="7"/>
  <c r="G46" i="7"/>
  <c r="G137" i="7"/>
  <c r="G117" i="7"/>
  <c r="G301" i="7"/>
  <c r="G241" i="7"/>
  <c r="G418" i="7"/>
  <c r="G218" i="7"/>
  <c r="G198" i="7"/>
  <c r="G469" i="7"/>
  <c r="G366" i="7"/>
  <c r="G257" i="7"/>
  <c r="G154" i="7"/>
  <c r="G388" i="7"/>
  <c r="G185" i="7"/>
  <c r="G402" i="7"/>
  <c r="G401" i="7"/>
  <c r="G284" i="7"/>
  <c r="G290" i="7"/>
  <c r="G318" i="7"/>
  <c r="G29" i="7"/>
  <c r="G273" i="7"/>
  <c r="G355" i="7"/>
  <c r="G38" i="7"/>
  <c r="G123" i="7"/>
  <c r="G138" i="7"/>
  <c r="G373" i="7"/>
  <c r="G187" i="7"/>
  <c r="G424" i="7"/>
  <c r="G348" i="7"/>
  <c r="G346" i="7"/>
  <c r="G161" i="7"/>
  <c r="G270" i="7"/>
  <c r="G458" i="7"/>
  <c r="G308" i="7"/>
  <c r="G73" i="7"/>
  <c r="G110" i="7"/>
  <c r="G22" i="7"/>
  <c r="G411" i="7"/>
  <c r="G193" i="7"/>
  <c r="G359" i="7"/>
  <c r="G48" i="7"/>
  <c r="G391" i="7"/>
  <c r="G215" i="7"/>
  <c r="G227" i="7"/>
  <c r="G222" i="7"/>
  <c r="G309" i="7"/>
  <c r="G371" i="7"/>
  <c r="G173" i="7"/>
  <c r="G167" i="7"/>
  <c r="G429" i="7"/>
  <c r="G326" i="7"/>
  <c r="G197" i="7"/>
  <c r="G451" i="7"/>
  <c r="G447" i="7"/>
  <c r="G141" i="7"/>
  <c r="G390" i="7"/>
  <c r="G305" i="7"/>
  <c r="G256" i="7"/>
  <c r="G221" i="7"/>
  <c r="G210" i="7"/>
  <c r="G405" i="7"/>
  <c r="G195" i="7"/>
  <c r="G263" i="7"/>
  <c r="G175" i="7"/>
  <c r="G47" i="7"/>
  <c r="G43" i="7"/>
  <c r="G260" i="7"/>
  <c r="G103" i="7"/>
  <c r="G168" i="7"/>
  <c r="G56" i="7"/>
  <c r="G409" i="7"/>
  <c r="G266" i="7"/>
  <c r="G177" i="7"/>
  <c r="G431" i="7"/>
  <c r="G427" i="7"/>
  <c r="G128" i="7"/>
  <c r="G328" i="7"/>
  <c r="G298" i="7"/>
  <c r="G225" i="7"/>
  <c r="G200" i="7"/>
  <c r="G182" i="7"/>
  <c r="G323" i="7"/>
  <c r="G181" i="7"/>
  <c r="G253" i="7"/>
  <c r="G135" i="7"/>
  <c r="G364" i="7"/>
  <c r="G280" i="7"/>
  <c r="G255" i="7"/>
  <c r="G78" i="7"/>
  <c r="G150" i="7"/>
  <c r="E15" i="7"/>
  <c r="E16" i="7" s="1"/>
  <c r="G246" i="7"/>
  <c r="G108" i="7"/>
  <c r="G201" i="7"/>
  <c r="G281" i="7"/>
  <c r="G381" i="7"/>
  <c r="G68" i="7"/>
  <c r="G329" i="7"/>
  <c r="G422" i="7"/>
  <c r="G179" i="7"/>
  <c r="G204" i="7"/>
  <c r="G45" i="7"/>
  <c r="G454" i="7"/>
  <c r="G367" i="7"/>
  <c r="G208" i="7"/>
  <c r="G152" i="7"/>
  <c r="G51" i="7"/>
  <c r="G199" i="7"/>
  <c r="G212" i="7"/>
  <c r="G130" i="7"/>
  <c r="G183" i="7"/>
  <c r="G269" i="7"/>
  <c r="G166" i="7"/>
  <c r="G414" i="7"/>
  <c r="G331" i="7"/>
  <c r="G327" i="7"/>
  <c r="G383" i="7"/>
  <c r="G144" i="7"/>
  <c r="G143" i="7"/>
  <c r="G136" i="7"/>
  <c r="G126" i="7"/>
  <c r="G57" i="7"/>
  <c r="G420" i="7"/>
  <c r="G464" i="7"/>
  <c r="G98" i="7"/>
  <c r="G162" i="7"/>
  <c r="G228" i="7"/>
  <c r="G363" i="7"/>
  <c r="G96" i="7"/>
  <c r="G325" i="7"/>
  <c r="G340" i="7"/>
  <c r="G52" i="7"/>
  <c r="G30" i="7"/>
  <c r="G184" i="7"/>
  <c r="G229" i="7"/>
  <c r="G457" i="7"/>
  <c r="G374" i="7"/>
  <c r="G291" i="7"/>
  <c r="G442" i="7"/>
  <c r="G343" i="7"/>
  <c r="G102" i="7"/>
  <c r="G104" i="7"/>
  <c r="G101" i="7"/>
  <c r="G415" i="7"/>
  <c r="G440" i="7"/>
  <c r="G293" i="7"/>
  <c r="G258" i="7"/>
  <c r="G463" i="7"/>
  <c r="G127" i="7"/>
  <c r="G153" i="7"/>
  <c r="G353" i="7"/>
  <c r="G320" i="7"/>
  <c r="G245" i="7"/>
  <c r="G220" i="7"/>
  <c r="G88" i="7"/>
  <c r="G58" i="7"/>
  <c r="G441" i="7"/>
  <c r="G209" i="7"/>
  <c r="G437" i="7"/>
  <c r="G354" i="7"/>
  <c r="G271" i="7"/>
  <c r="G438" i="7"/>
  <c r="G339" i="7"/>
  <c r="G82" i="7"/>
  <c r="G84" i="7"/>
  <c r="G444" i="7"/>
  <c r="G384" i="7"/>
  <c r="G400" i="7"/>
  <c r="G115" i="7"/>
  <c r="G158" i="7"/>
  <c r="G393" i="7"/>
  <c r="G116" i="7"/>
  <c r="G338" i="7"/>
  <c r="G300" i="7"/>
  <c r="G196" i="7"/>
  <c r="G159" i="7"/>
  <c r="G176" i="7"/>
  <c r="G203" i="7"/>
  <c r="G53" i="7"/>
  <c r="G34" i="7"/>
  <c r="G149" i="7"/>
  <c r="G377" i="7"/>
  <c r="G294" i="7"/>
  <c r="G211" i="7"/>
  <c r="G368" i="7"/>
  <c r="G303" i="7"/>
  <c r="G465" i="7"/>
  <c r="G25" i="7"/>
  <c r="G439" i="7"/>
  <c r="G322" i="7"/>
  <c r="G313" i="7"/>
  <c r="G335" i="7"/>
  <c r="G54" i="7"/>
  <c r="G243" i="7"/>
  <c r="G312" i="7"/>
  <c r="G170" i="7"/>
  <c r="G59" i="7"/>
  <c r="G114" i="7"/>
  <c r="G319" i="7"/>
  <c r="G113" i="7"/>
  <c r="G421" i="7"/>
  <c r="G28" i="7"/>
  <c r="G452" i="7"/>
  <c r="G446" i="7"/>
  <c r="G337" i="7"/>
  <c r="G254" i="7"/>
  <c r="G171" i="7"/>
  <c r="G350" i="7"/>
  <c r="G230" i="7"/>
  <c r="G461" i="7"/>
  <c r="G460" i="7"/>
  <c r="G404" i="7"/>
  <c r="G283" i="7"/>
  <c r="G223" i="7"/>
  <c r="G450" i="7"/>
  <c r="G21" i="7"/>
  <c r="G94" i="7"/>
  <c r="G60" i="7"/>
  <c r="G111" i="7"/>
  <c r="G100" i="7"/>
  <c r="G341" i="7"/>
  <c r="G106" i="7"/>
  <c r="G32" i="7"/>
  <c r="G163" i="7"/>
  <c r="G191" i="7"/>
  <c r="G396" i="7"/>
  <c r="G445" i="7"/>
  <c r="G249" i="7"/>
  <c r="G172" i="7"/>
  <c r="G165" i="7"/>
  <c r="G282" i="7"/>
  <c r="G77" i="7"/>
  <c r="G433" i="7"/>
  <c r="G251" i="7"/>
  <c r="G289" i="7"/>
  <c r="G288" i="7"/>
  <c r="G295" i="7"/>
  <c r="G41" i="7"/>
  <c r="G262" i="7"/>
  <c r="G453" i="7"/>
  <c r="G311" i="7"/>
  <c r="G432" i="7"/>
  <c r="G345" i="7"/>
  <c r="G358" i="7"/>
  <c r="G120" i="7"/>
  <c r="G304" i="7"/>
  <c r="G62" i="7"/>
  <c r="G351" i="7"/>
  <c r="G276" i="7"/>
  <c r="G145" i="7"/>
  <c r="G231" i="7"/>
  <c r="G93" i="7"/>
  <c r="G164" i="7"/>
  <c r="G274" i="7"/>
  <c r="G66" i="7"/>
  <c r="G37" i="7"/>
  <c r="G382" i="7"/>
  <c r="G423" i="7"/>
  <c r="G122" i="7"/>
  <c r="G119" i="7"/>
  <c r="G95" i="7"/>
  <c r="G380" i="7"/>
  <c r="G259" i="7"/>
  <c r="G147" i="7"/>
  <c r="G67" i="7"/>
  <c r="G419" i="7"/>
  <c r="G192" i="7"/>
  <c r="G314" i="7"/>
  <c r="G39" i="7"/>
  <c r="G287" i="7"/>
  <c r="G107" i="7"/>
  <c r="G376" i="7"/>
  <c r="G234" i="7"/>
  <c r="G26" i="7"/>
  <c r="G372" i="7"/>
  <c r="G188" i="7"/>
  <c r="G140" i="7"/>
  <c r="G132" i="7"/>
  <c r="G299" i="7"/>
  <c r="G334" i="7"/>
  <c r="G286" i="7"/>
  <c r="G349" i="7"/>
  <c r="G49" i="7"/>
  <c r="G216" i="7"/>
  <c r="G275" i="7"/>
  <c r="G428" i="7"/>
  <c r="G174" i="7"/>
  <c r="G237" i="7"/>
  <c r="G306" i="7"/>
  <c r="G369" i="7"/>
  <c r="G33" i="7"/>
  <c r="G55" i="7"/>
  <c r="AD79" i="3"/>
  <c r="R25" i="5"/>
  <c r="R19" i="5"/>
  <c r="R24" i="5"/>
  <c r="S9" i="5"/>
  <c r="W28" i="5"/>
  <c r="W29" i="5" s="1"/>
  <c r="G209" i="4"/>
  <c r="G71" i="4"/>
  <c r="G276" i="4"/>
  <c r="G400" i="4"/>
  <c r="G457" i="4"/>
  <c r="G48" i="4"/>
  <c r="G306" i="4"/>
  <c r="G462" i="4"/>
  <c r="G55" i="4"/>
  <c r="G62" i="4"/>
  <c r="G152" i="4"/>
  <c r="G153" i="4"/>
  <c r="G416" i="4"/>
  <c r="G147" i="4"/>
  <c r="G269" i="4"/>
  <c r="G57" i="4"/>
  <c r="B14" i="4"/>
  <c r="G42" i="4"/>
  <c r="G393" i="4"/>
  <c r="G230" i="4"/>
  <c r="G246" i="4"/>
  <c r="G394" i="4"/>
  <c r="G35" i="4"/>
  <c r="G27" i="4"/>
  <c r="G43" i="4"/>
  <c r="G354" i="4"/>
  <c r="G108" i="4"/>
  <c r="G21" i="4"/>
  <c r="G337" i="4"/>
  <c r="G92" i="4"/>
  <c r="G372" i="4"/>
  <c r="G193" i="4"/>
  <c r="G252" i="4"/>
  <c r="G267" i="4"/>
  <c r="G447" i="4"/>
  <c r="G315" i="4"/>
  <c r="G348" i="4"/>
  <c r="G77" i="4"/>
  <c r="G101" i="4"/>
  <c r="G182" i="4"/>
  <c r="G191" i="4"/>
  <c r="G231" i="4"/>
  <c r="G174" i="4"/>
  <c r="G19" i="4"/>
  <c r="G50" i="4"/>
  <c r="G130" i="4"/>
  <c r="G138" i="4"/>
  <c r="G362" i="4"/>
  <c r="G28" i="4"/>
  <c r="G148" i="4"/>
  <c r="G247" i="4"/>
  <c r="G292" i="4"/>
  <c r="G403" i="4"/>
  <c r="G411" i="4"/>
  <c r="G435" i="4"/>
  <c r="G87" i="4"/>
  <c r="G125" i="4"/>
  <c r="G365" i="4"/>
  <c r="G51" i="4"/>
  <c r="G80" i="4"/>
  <c r="G443" i="4"/>
  <c r="G389" i="4"/>
  <c r="G22" i="4"/>
  <c r="G118" i="4"/>
  <c r="G134" i="4"/>
  <c r="G149" i="4"/>
  <c r="G263" i="4"/>
  <c r="G350" i="4"/>
  <c r="G412" i="4"/>
  <c r="G466" i="4"/>
  <c r="G52" i="4"/>
  <c r="G81" i="4"/>
  <c r="G188" i="4"/>
  <c r="G242" i="4"/>
  <c r="G294" i="4"/>
  <c r="G398" i="4"/>
  <c r="G235" i="4"/>
  <c r="G171" i="4"/>
  <c r="G38" i="4"/>
  <c r="G97" i="4"/>
  <c r="G376" i="4"/>
  <c r="G220" i="4"/>
  <c r="G46" i="4"/>
  <c r="G90" i="4"/>
  <c r="G120" i="4"/>
  <c r="G165" i="4"/>
  <c r="G243" i="4"/>
  <c r="G295" i="4"/>
  <c r="G112" i="4"/>
  <c r="G135" i="4"/>
  <c r="G31" i="4"/>
  <c r="G205" i="4"/>
  <c r="G229" i="4"/>
  <c r="G251" i="4"/>
  <c r="G399" i="4"/>
  <c r="G179" i="4"/>
  <c r="G129" i="4"/>
  <c r="G273" i="4"/>
  <c r="G377" i="4"/>
  <c r="G385" i="4"/>
  <c r="G392" i="4"/>
  <c r="G431" i="4"/>
  <c r="G66" i="4"/>
  <c r="G104" i="4"/>
  <c r="G69" i="4"/>
  <c r="W30" i="4"/>
  <c r="G126" i="4"/>
  <c r="G217" i="4"/>
  <c r="G293" i="4"/>
  <c r="G368" i="4"/>
  <c r="S9" i="4"/>
  <c r="R25" i="4"/>
  <c r="R19" i="4"/>
  <c r="R24" i="4"/>
  <c r="G39" i="4"/>
  <c r="G84" i="4"/>
  <c r="G89" i="4"/>
  <c r="G100" i="4"/>
  <c r="G178" i="4"/>
  <c r="G212" i="4"/>
  <c r="G233" i="4"/>
  <c r="G456" i="4"/>
  <c r="G464" i="4"/>
  <c r="G444" i="4"/>
  <c r="G424" i="4"/>
  <c r="G404" i="4"/>
  <c r="G384" i="4"/>
  <c r="G364" i="4"/>
  <c r="G344" i="4"/>
  <c r="G324" i="4"/>
  <c r="G304" i="4"/>
  <c r="G284" i="4"/>
  <c r="G264" i="4"/>
  <c r="G244" i="4"/>
  <c r="G224" i="4"/>
  <c r="G204" i="4"/>
  <c r="G184" i="4"/>
  <c r="G164" i="4"/>
  <c r="G144" i="4"/>
  <c r="G461" i="4"/>
  <c r="G441" i="4"/>
  <c r="G421" i="4"/>
  <c r="G401" i="4"/>
  <c r="G381" i="4"/>
  <c r="G361" i="4"/>
  <c r="G341" i="4"/>
  <c r="G321" i="4"/>
  <c r="G301" i="4"/>
  <c r="G281" i="4"/>
  <c r="G261" i="4"/>
  <c r="G241" i="4"/>
  <c r="G221" i="4"/>
  <c r="G201" i="4"/>
  <c r="G181" i="4"/>
  <c r="G161" i="4"/>
  <c r="G141" i="4"/>
  <c r="G430" i="4"/>
  <c r="G375" i="4"/>
  <c r="G329" i="4"/>
  <c r="G326" i="4"/>
  <c r="G323" i="4"/>
  <c r="G320" i="4"/>
  <c r="G314" i="4"/>
  <c r="G268" i="4"/>
  <c r="G265" i="4"/>
  <c r="G262" i="4"/>
  <c r="G259" i="4"/>
  <c r="G253" i="4"/>
  <c r="G207" i="4"/>
  <c r="G198" i="4"/>
  <c r="G155" i="4"/>
  <c r="G116" i="4"/>
  <c r="G448" i="4"/>
  <c r="G445" i="4"/>
  <c r="G442" i="4"/>
  <c r="G439" i="4"/>
  <c r="G433" i="4"/>
  <c r="G387" i="4"/>
  <c r="G378" i="4"/>
  <c r="G332" i="4"/>
  <c r="G317" i="4"/>
  <c r="G271" i="4"/>
  <c r="G256" i="4"/>
  <c r="G210" i="4"/>
  <c r="G167" i="4"/>
  <c r="G158" i="4"/>
  <c r="G113" i="4"/>
  <c r="G93" i="4"/>
  <c r="G73" i="4"/>
  <c r="G53" i="4"/>
  <c r="G451" i="4"/>
  <c r="G436" i="4"/>
  <c r="G390" i="4"/>
  <c r="G335" i="4"/>
  <c r="G289" i="4"/>
  <c r="G286" i="4"/>
  <c r="G283" i="4"/>
  <c r="G280" i="4"/>
  <c r="G274" i="4"/>
  <c r="G228" i="4"/>
  <c r="G225" i="4"/>
  <c r="G222" i="4"/>
  <c r="G219" i="4"/>
  <c r="G213" i="4"/>
  <c r="G170" i="4"/>
  <c r="G110" i="4"/>
  <c r="G450" i="4"/>
  <c r="G432" i="4"/>
  <c r="G418" i="4"/>
  <c r="G374" i="4"/>
  <c r="G367" i="4"/>
  <c r="G360" i="4"/>
  <c r="G349" i="4"/>
  <c r="G309" i="4"/>
  <c r="G285" i="4"/>
  <c r="G272" i="4"/>
  <c r="G245" i="4"/>
  <c r="G218" i="4"/>
  <c r="G208" i="4"/>
  <c r="G173" i="4"/>
  <c r="G160" i="4"/>
  <c r="G157" i="4"/>
  <c r="G143" i="4"/>
  <c r="G103" i="4"/>
  <c r="G88" i="4"/>
  <c r="G85" i="4"/>
  <c r="G82" i="4"/>
  <c r="G79" i="4"/>
  <c r="G76" i="4"/>
  <c r="G469" i="4"/>
  <c r="G452" i="4"/>
  <c r="G414" i="4"/>
  <c r="G407" i="4"/>
  <c r="G319" i="4"/>
  <c r="G316" i="4"/>
  <c r="G302" i="4"/>
  <c r="G288" i="4"/>
  <c r="G238" i="4"/>
  <c r="G234" i="4"/>
  <c r="G163" i="4"/>
  <c r="G150" i="4"/>
  <c r="G139" i="4"/>
  <c r="G122" i="4"/>
  <c r="G70" i="4"/>
  <c r="G67" i="4"/>
  <c r="G64" i="4"/>
  <c r="G61" i="4"/>
  <c r="G58" i="4"/>
  <c r="G459" i="4"/>
  <c r="G428" i="4"/>
  <c r="G397" i="4"/>
  <c r="G339" i="4"/>
  <c r="G336" i="4"/>
  <c r="G298" i="4"/>
  <c r="G275" i="4"/>
  <c r="G255" i="4"/>
  <c r="G211" i="4"/>
  <c r="G187" i="4"/>
  <c r="G180" i="4"/>
  <c r="G166" i="4"/>
  <c r="G106" i="4"/>
  <c r="G458" i="4"/>
  <c r="G454" i="4"/>
  <c r="G434" i="4"/>
  <c r="G427" i="4"/>
  <c r="G423" i="4"/>
  <c r="G409" i="4"/>
  <c r="G380" i="4"/>
  <c r="G373" i="4"/>
  <c r="G345" i="4"/>
  <c r="G249" i="4"/>
  <c r="G226" i="4"/>
  <c r="G132" i="4"/>
  <c r="G128" i="4"/>
  <c r="G107" i="4"/>
  <c r="G96" i="4"/>
  <c r="G83" i="4"/>
  <c r="G30" i="4"/>
  <c r="G25" i="4"/>
  <c r="G446" i="4"/>
  <c r="G410" i="4"/>
  <c r="G402" i="4"/>
  <c r="G353" i="4"/>
  <c r="G334" i="4"/>
  <c r="G327" i="4"/>
  <c r="G297" i="4"/>
  <c r="G279" i="4"/>
  <c r="G197" i="4"/>
  <c r="G185" i="4"/>
  <c r="G159" i="4"/>
  <c r="G140" i="4"/>
  <c r="G136" i="4"/>
  <c r="G124" i="4"/>
  <c r="G45" i="4"/>
  <c r="G20" i="4"/>
  <c r="G426" i="4"/>
  <c r="G422" i="4"/>
  <c r="G406" i="4"/>
  <c r="G357" i="4"/>
  <c r="G312" i="4"/>
  <c r="G260" i="4"/>
  <c r="G237" i="4"/>
  <c r="G189" i="4"/>
  <c r="G169" i="4"/>
  <c r="G117" i="4"/>
  <c r="G86" i="4"/>
  <c r="L10" i="4"/>
  <c r="G465" i="4"/>
  <c r="G429" i="4"/>
  <c r="G425" i="4"/>
  <c r="G413" i="4"/>
  <c r="G359" i="4"/>
  <c r="G340" i="4"/>
  <c r="G333" i="4"/>
  <c r="G307" i="4"/>
  <c r="G303" i="4"/>
  <c r="G296" i="4"/>
  <c r="G214" i="4"/>
  <c r="G196" i="4"/>
  <c r="G192" i="4"/>
  <c r="G142" i="4"/>
  <c r="G123" i="4"/>
  <c r="G109" i="4"/>
  <c r="G102" i="4"/>
  <c r="G75" i="4"/>
  <c r="G29" i="4"/>
  <c r="G460" i="4"/>
  <c r="G363" i="4"/>
  <c r="G311" i="4"/>
  <c r="G270" i="4"/>
  <c r="G266" i="4"/>
  <c r="G236" i="4"/>
  <c r="G232" i="4"/>
  <c r="G168" i="4"/>
  <c r="G154" i="4"/>
  <c r="G146" i="4"/>
  <c r="G98" i="4"/>
  <c r="G78" i="4"/>
  <c r="G47" i="4"/>
  <c r="G438" i="4"/>
  <c r="G415" i="4"/>
  <c r="G371" i="4"/>
  <c r="G343" i="4"/>
  <c r="G331" i="4"/>
  <c r="G258" i="4"/>
  <c r="G203" i="4"/>
  <c r="G199" i="4"/>
  <c r="G186" i="4"/>
  <c r="G156" i="4"/>
  <c r="G151" i="4"/>
  <c r="G133" i="4"/>
  <c r="G72" i="4"/>
  <c r="G24" i="4"/>
  <c r="G405" i="4"/>
  <c r="G370" i="4"/>
  <c r="G68" i="4"/>
  <c r="G56" i="4"/>
  <c r="G468" i="4"/>
  <c r="G437" i="4"/>
  <c r="G287" i="4"/>
  <c r="G223" i="4"/>
  <c r="G176" i="4"/>
  <c r="G137" i="4"/>
  <c r="G455" i="4"/>
  <c r="G388" i="4"/>
  <c r="G322" i="4"/>
  <c r="G318" i="4"/>
  <c r="G310" i="4"/>
  <c r="G305" i="4"/>
  <c r="G254" i="4"/>
  <c r="G216" i="4"/>
  <c r="G195" i="4"/>
  <c r="G172" i="4"/>
  <c r="G99" i="4"/>
  <c r="G91" i="4"/>
  <c r="G49" i="4"/>
  <c r="G194" i="4"/>
  <c r="G111" i="4"/>
  <c r="G240" i="4"/>
  <c r="G227" i="4"/>
  <c r="G202" i="4"/>
  <c r="G127" i="4"/>
  <c r="G419" i="4"/>
  <c r="G366" i="4"/>
  <c r="G352" i="4"/>
  <c r="G291" i="4"/>
  <c r="G250" i="4"/>
  <c r="G177" i="4"/>
  <c r="G115" i="4"/>
  <c r="G95" i="4"/>
  <c r="G60" i="4"/>
  <c r="G37" i="4"/>
  <c r="G396" i="4"/>
  <c r="G383" i="4"/>
  <c r="G330" i="4"/>
  <c r="G206" i="4"/>
  <c r="G449" i="4"/>
  <c r="G347" i="4"/>
  <c r="G300" i="4"/>
  <c r="G190" i="4"/>
  <c r="G119" i="4"/>
  <c r="O12" i="4" s="1"/>
  <c r="G215" i="4"/>
  <c r="G41" i="4"/>
  <c r="G33" i="4"/>
  <c r="G26" i="4"/>
  <c r="G379" i="4"/>
  <c r="G356" i="4"/>
  <c r="K356" i="4" s="1"/>
  <c r="G342" i="4"/>
  <c r="G463" i="4"/>
  <c r="G351" i="4"/>
  <c r="G338" i="4"/>
  <c r="G325" i="4"/>
  <c r="G257" i="4"/>
  <c r="G59" i="4"/>
  <c r="G40" i="4"/>
  <c r="G23" i="4"/>
  <c r="G395" i="4"/>
  <c r="G313" i="4"/>
  <c r="G308" i="4"/>
  <c r="G299" i="4"/>
  <c r="G282" i="4"/>
  <c r="G278" i="4"/>
  <c r="G248" i="4"/>
  <c r="G175" i="4"/>
  <c r="G162" i="4"/>
  <c r="G131" i="4"/>
  <c r="G94" i="4"/>
  <c r="K94" i="4" s="1"/>
  <c r="G74" i="4"/>
  <c r="G63" i="4"/>
  <c r="G44" i="4"/>
  <c r="G32" i="4"/>
  <c r="G453" i="4"/>
  <c r="G408" i="4"/>
  <c r="G386" i="4"/>
  <c r="G369" i="4"/>
  <c r="G355" i="4"/>
  <c r="G346" i="4"/>
  <c r="G290" i="4"/>
  <c r="G114" i="4"/>
  <c r="G36" i="4"/>
  <c r="G467" i="4"/>
  <c r="G440" i="4"/>
  <c r="G417" i="4"/>
  <c r="G382" i="4"/>
  <c r="G54" i="4"/>
  <c r="G105" i="4"/>
  <c r="G121" i="4"/>
  <c r="K121" i="4" s="1"/>
  <c r="G183" i="4"/>
  <c r="G200" i="4"/>
  <c r="G328" i="4"/>
  <c r="G34" i="4"/>
  <c r="G65" i="4"/>
  <c r="G145" i="4"/>
  <c r="G239" i="4"/>
  <c r="G277" i="4"/>
  <c r="G358" i="4"/>
  <c r="G391" i="4"/>
  <c r="G420" i="4"/>
  <c r="H25" i="2"/>
  <c r="I25" i="2" s="1"/>
  <c r="H36" i="2"/>
  <c r="I36" i="2" s="1"/>
  <c r="H46" i="2"/>
  <c r="I46" i="2" s="1"/>
  <c r="H56" i="2"/>
  <c r="I56" i="2" s="1"/>
  <c r="H66" i="2"/>
  <c r="I66" i="2" s="1"/>
  <c r="H76" i="2"/>
  <c r="I76" i="2" s="1"/>
  <c r="H86" i="2"/>
  <c r="I86" i="2" s="1"/>
  <c r="H96" i="2"/>
  <c r="I96" i="2" s="1"/>
  <c r="H106" i="2"/>
  <c r="I106" i="2" s="1"/>
  <c r="H116" i="2"/>
  <c r="I116" i="2" s="1"/>
  <c r="H126" i="2"/>
  <c r="I126" i="2" s="1"/>
  <c r="H136" i="2"/>
  <c r="I136" i="2" s="1"/>
  <c r="H146" i="2"/>
  <c r="I146" i="2" s="1"/>
  <c r="H156" i="2"/>
  <c r="I156" i="2" s="1"/>
  <c r="H166" i="2"/>
  <c r="I166" i="2" s="1"/>
  <c r="H176" i="2"/>
  <c r="I176" i="2" s="1"/>
  <c r="H186" i="2"/>
  <c r="I186" i="2" s="1"/>
  <c r="H196" i="2"/>
  <c r="I196" i="2" s="1"/>
  <c r="H206" i="2"/>
  <c r="I206" i="2" s="1"/>
  <c r="H216" i="2"/>
  <c r="I216" i="2" s="1"/>
  <c r="H226" i="2"/>
  <c r="I226" i="2" s="1"/>
  <c r="H236" i="2"/>
  <c r="I236" i="2" s="1"/>
  <c r="H246" i="2"/>
  <c r="I246" i="2" s="1"/>
  <c r="H256" i="2"/>
  <c r="I256" i="2" s="1"/>
  <c r="H266" i="2"/>
  <c r="I266" i="2" s="1"/>
  <c r="H276" i="2"/>
  <c r="I276" i="2" s="1"/>
  <c r="H286" i="2"/>
  <c r="I286" i="2" s="1"/>
  <c r="H296" i="2"/>
  <c r="I296" i="2" s="1"/>
  <c r="H306" i="2"/>
  <c r="I306" i="2" s="1"/>
  <c r="H316" i="2"/>
  <c r="I316" i="2" s="1"/>
  <c r="H326" i="2"/>
  <c r="I326" i="2" s="1"/>
  <c r="H336" i="2"/>
  <c r="I336" i="2" s="1"/>
  <c r="H346" i="2"/>
  <c r="I346" i="2" s="1"/>
  <c r="H356" i="2"/>
  <c r="I356" i="2" s="1"/>
  <c r="H366" i="2"/>
  <c r="I366" i="2" s="1"/>
  <c r="H376" i="2"/>
  <c r="I376" i="2" s="1"/>
  <c r="H386" i="2"/>
  <c r="I386" i="2" s="1"/>
  <c r="H396" i="2"/>
  <c r="I396" i="2" s="1"/>
  <c r="H406" i="2"/>
  <c r="I406" i="2" s="1"/>
  <c r="H416" i="2"/>
  <c r="I416" i="2" s="1"/>
  <c r="H426" i="2"/>
  <c r="I426" i="2" s="1"/>
  <c r="H436" i="2"/>
  <c r="I436" i="2" s="1"/>
  <c r="H446" i="2"/>
  <c r="I446" i="2" s="1"/>
  <c r="H456" i="2"/>
  <c r="I456" i="2" s="1"/>
  <c r="H466" i="2"/>
  <c r="I466" i="2" s="1"/>
  <c r="H79" i="2"/>
  <c r="I79" i="2" s="1"/>
  <c r="H99" i="2"/>
  <c r="I99" i="2" s="1"/>
  <c r="H109" i="2"/>
  <c r="I109" i="2" s="1"/>
  <c r="H119" i="2"/>
  <c r="I119" i="2" s="1"/>
  <c r="H129" i="2"/>
  <c r="I129" i="2" s="1"/>
  <c r="H139" i="2"/>
  <c r="I139" i="2" s="1"/>
  <c r="H149" i="2"/>
  <c r="I149" i="2" s="1"/>
  <c r="H159" i="2"/>
  <c r="I159" i="2" s="1"/>
  <c r="H169" i="2"/>
  <c r="I169" i="2" s="1"/>
  <c r="H179" i="2"/>
  <c r="I179" i="2" s="1"/>
  <c r="H189" i="2"/>
  <c r="I189" i="2" s="1"/>
  <c r="H199" i="2"/>
  <c r="I199" i="2" s="1"/>
  <c r="H209" i="2"/>
  <c r="I209" i="2" s="1"/>
  <c r="H219" i="2"/>
  <c r="I219" i="2" s="1"/>
  <c r="H229" i="2"/>
  <c r="I229" i="2" s="1"/>
  <c r="H239" i="2"/>
  <c r="I239" i="2" s="1"/>
  <c r="H249" i="2"/>
  <c r="I249" i="2" s="1"/>
  <c r="H259" i="2"/>
  <c r="I259" i="2" s="1"/>
  <c r="H269" i="2"/>
  <c r="I269" i="2" s="1"/>
  <c r="H279" i="2"/>
  <c r="I279" i="2" s="1"/>
  <c r="H289" i="2"/>
  <c r="I289" i="2" s="1"/>
  <c r="H299" i="2"/>
  <c r="I299" i="2" s="1"/>
  <c r="H309" i="2"/>
  <c r="I309" i="2" s="1"/>
  <c r="H319" i="2"/>
  <c r="I319" i="2" s="1"/>
  <c r="H329" i="2"/>
  <c r="I329" i="2" s="1"/>
  <c r="H339" i="2"/>
  <c r="I339" i="2" s="1"/>
  <c r="H349" i="2"/>
  <c r="I349" i="2" s="1"/>
  <c r="H359" i="2"/>
  <c r="I359" i="2" s="1"/>
  <c r="H369" i="2"/>
  <c r="I369" i="2" s="1"/>
  <c r="H379" i="2"/>
  <c r="I379" i="2" s="1"/>
  <c r="H389" i="2"/>
  <c r="I389" i="2" s="1"/>
  <c r="H399" i="2"/>
  <c r="I399" i="2" s="1"/>
  <c r="H409" i="2"/>
  <c r="I409" i="2" s="1"/>
  <c r="H419" i="2"/>
  <c r="I419" i="2" s="1"/>
  <c r="H429" i="2"/>
  <c r="I429" i="2" s="1"/>
  <c r="H439" i="2"/>
  <c r="I439" i="2" s="1"/>
  <c r="H449" i="2"/>
  <c r="I449" i="2" s="1"/>
  <c r="H459" i="2"/>
  <c r="I459" i="2" s="1"/>
  <c r="H469" i="2"/>
  <c r="I469" i="2" s="1"/>
  <c r="H29" i="2"/>
  <c r="I29" i="2" s="1"/>
  <c r="H89" i="2"/>
  <c r="I89" i="2" s="1"/>
  <c r="H19" i="2"/>
  <c r="I19" i="2" s="1"/>
  <c r="H40" i="2"/>
  <c r="I40" i="2" s="1"/>
  <c r="H50" i="2"/>
  <c r="I50" i="2" s="1"/>
  <c r="H60" i="2"/>
  <c r="I60" i="2" s="1"/>
  <c r="H70" i="2"/>
  <c r="I70" i="2" s="1"/>
  <c r="H80" i="2"/>
  <c r="I80" i="2" s="1"/>
  <c r="H90" i="2"/>
  <c r="I90" i="2" s="1"/>
  <c r="H100" i="2"/>
  <c r="I100" i="2" s="1"/>
  <c r="H110" i="2"/>
  <c r="I110" i="2" s="1"/>
  <c r="H120" i="2"/>
  <c r="I120" i="2" s="1"/>
  <c r="H130" i="2"/>
  <c r="I130" i="2" s="1"/>
  <c r="H140" i="2"/>
  <c r="I140" i="2" s="1"/>
  <c r="H150" i="2"/>
  <c r="I150" i="2" s="1"/>
  <c r="H160" i="2"/>
  <c r="I160" i="2" s="1"/>
  <c r="H170" i="2"/>
  <c r="I170" i="2" s="1"/>
  <c r="H180" i="2"/>
  <c r="I180" i="2" s="1"/>
  <c r="H190" i="2"/>
  <c r="I190" i="2" s="1"/>
  <c r="H200" i="2"/>
  <c r="I200" i="2" s="1"/>
  <c r="H210" i="2"/>
  <c r="I210" i="2" s="1"/>
  <c r="H220" i="2"/>
  <c r="I220" i="2" s="1"/>
  <c r="H230" i="2"/>
  <c r="I230" i="2" s="1"/>
  <c r="H240" i="2"/>
  <c r="I240" i="2" s="1"/>
  <c r="H250" i="2"/>
  <c r="I250" i="2" s="1"/>
  <c r="H260" i="2"/>
  <c r="I260" i="2" s="1"/>
  <c r="H270" i="2"/>
  <c r="I270" i="2" s="1"/>
  <c r="H280" i="2"/>
  <c r="I280" i="2" s="1"/>
  <c r="H290" i="2"/>
  <c r="I290" i="2" s="1"/>
  <c r="H300" i="2"/>
  <c r="I300" i="2" s="1"/>
  <c r="H310" i="2"/>
  <c r="I310" i="2" s="1"/>
  <c r="H320" i="2"/>
  <c r="I320" i="2" s="1"/>
  <c r="H330" i="2"/>
  <c r="I330" i="2" s="1"/>
  <c r="H340" i="2"/>
  <c r="I340" i="2" s="1"/>
  <c r="H350" i="2"/>
  <c r="I350" i="2" s="1"/>
  <c r="H360" i="2"/>
  <c r="I360" i="2" s="1"/>
  <c r="H370" i="2"/>
  <c r="I370" i="2" s="1"/>
  <c r="H380" i="2"/>
  <c r="I380" i="2" s="1"/>
  <c r="H390" i="2"/>
  <c r="I390" i="2" s="1"/>
  <c r="H400" i="2"/>
  <c r="I400" i="2" s="1"/>
  <c r="H410" i="2"/>
  <c r="I410" i="2" s="1"/>
  <c r="H420" i="2"/>
  <c r="I420" i="2" s="1"/>
  <c r="H430" i="2"/>
  <c r="I430" i="2" s="1"/>
  <c r="H440" i="2"/>
  <c r="I440" i="2" s="1"/>
  <c r="H450" i="2"/>
  <c r="I450" i="2" s="1"/>
  <c r="H460" i="2"/>
  <c r="I460" i="2" s="1"/>
  <c r="H42" i="2"/>
  <c r="I42" i="2" s="1"/>
  <c r="H52" i="2"/>
  <c r="I52" i="2" s="1"/>
  <c r="H62" i="2"/>
  <c r="I62" i="2" s="1"/>
  <c r="H72" i="2"/>
  <c r="I72" i="2" s="1"/>
  <c r="H82" i="2"/>
  <c r="I82" i="2" s="1"/>
  <c r="H92" i="2"/>
  <c r="I92" i="2" s="1"/>
  <c r="H102" i="2"/>
  <c r="I102" i="2" s="1"/>
  <c r="H112" i="2"/>
  <c r="I112" i="2" s="1"/>
  <c r="H122" i="2"/>
  <c r="I122" i="2" s="1"/>
  <c r="H132" i="2"/>
  <c r="I132" i="2" s="1"/>
  <c r="H142" i="2"/>
  <c r="I142" i="2" s="1"/>
  <c r="H152" i="2"/>
  <c r="I152" i="2" s="1"/>
  <c r="H162" i="2"/>
  <c r="I162" i="2" s="1"/>
  <c r="H172" i="2"/>
  <c r="I172" i="2" s="1"/>
  <c r="H182" i="2"/>
  <c r="I182" i="2" s="1"/>
  <c r="H192" i="2"/>
  <c r="I192" i="2" s="1"/>
  <c r="H202" i="2"/>
  <c r="I202" i="2" s="1"/>
  <c r="H212" i="2"/>
  <c r="I212" i="2" s="1"/>
  <c r="H222" i="2"/>
  <c r="I222" i="2" s="1"/>
  <c r="H232" i="2"/>
  <c r="I232" i="2" s="1"/>
  <c r="H242" i="2"/>
  <c r="I242" i="2" s="1"/>
  <c r="H252" i="2"/>
  <c r="I252" i="2" s="1"/>
  <c r="H262" i="2"/>
  <c r="I262" i="2" s="1"/>
  <c r="H272" i="2"/>
  <c r="I272" i="2" s="1"/>
  <c r="H282" i="2"/>
  <c r="I282" i="2" s="1"/>
  <c r="H292" i="2"/>
  <c r="I292" i="2" s="1"/>
  <c r="H302" i="2"/>
  <c r="I302" i="2" s="1"/>
  <c r="H312" i="2"/>
  <c r="I312" i="2" s="1"/>
  <c r="H322" i="2"/>
  <c r="I322" i="2" s="1"/>
  <c r="H332" i="2"/>
  <c r="I332" i="2" s="1"/>
  <c r="H342" i="2"/>
  <c r="I342" i="2" s="1"/>
  <c r="H352" i="2"/>
  <c r="I352" i="2" s="1"/>
  <c r="H362" i="2"/>
  <c r="I362" i="2" s="1"/>
  <c r="H372" i="2"/>
  <c r="I372" i="2" s="1"/>
  <c r="H382" i="2"/>
  <c r="I382" i="2" s="1"/>
  <c r="H392" i="2"/>
  <c r="I392" i="2" s="1"/>
  <c r="H402" i="2"/>
  <c r="I402" i="2" s="1"/>
  <c r="H412" i="2"/>
  <c r="I412" i="2" s="1"/>
  <c r="H422" i="2"/>
  <c r="I422" i="2" s="1"/>
  <c r="H432" i="2"/>
  <c r="I432" i="2" s="1"/>
  <c r="H442" i="2"/>
  <c r="I442" i="2" s="1"/>
  <c r="H452" i="2"/>
  <c r="I452" i="2" s="1"/>
  <c r="H462" i="2"/>
  <c r="I462" i="2" s="1"/>
  <c r="AD6" i="3"/>
  <c r="W28" i="2"/>
  <c r="W29" i="2" s="1"/>
  <c r="E11" i="2"/>
  <c r="L10" i="2" s="1"/>
  <c r="G275" i="2"/>
  <c r="K19" i="4" l="1"/>
  <c r="G155" i="2"/>
  <c r="X5" i="2"/>
  <c r="X9" i="2"/>
  <c r="W9" i="2"/>
  <c r="W5" i="2"/>
  <c r="K250" i="4"/>
  <c r="K318" i="4"/>
  <c r="E14" i="4"/>
  <c r="G308" i="2"/>
  <c r="K308" i="2" s="1"/>
  <c r="E4" i="2"/>
  <c r="E13" i="2" s="1"/>
  <c r="E15" i="2" s="1"/>
  <c r="E16" i="2" s="1"/>
  <c r="U9" i="5"/>
  <c r="V9" i="5"/>
  <c r="R21" i="5"/>
  <c r="V21" i="5" s="1"/>
  <c r="R17" i="5"/>
  <c r="K199" i="4"/>
  <c r="K21" i="4"/>
  <c r="K114" i="4"/>
  <c r="K308" i="4"/>
  <c r="K300" i="4"/>
  <c r="K240" i="4"/>
  <c r="K437" i="4"/>
  <c r="K47" i="4"/>
  <c r="K196" i="4"/>
  <c r="K357" i="4"/>
  <c r="K446" i="4"/>
  <c r="K166" i="4"/>
  <c r="K182" i="4"/>
  <c r="K129" i="4"/>
  <c r="K348" i="4"/>
  <c r="K239" i="4"/>
  <c r="K87" i="4"/>
  <c r="K435" i="4"/>
  <c r="K411" i="4"/>
  <c r="K351" i="4"/>
  <c r="K254" i="4"/>
  <c r="K151" i="4"/>
  <c r="K270" i="4"/>
  <c r="K425" i="4"/>
  <c r="K249" i="4"/>
  <c r="K397" i="4"/>
  <c r="K452" i="4"/>
  <c r="K367" i="4"/>
  <c r="K451" i="4"/>
  <c r="K294" i="4"/>
  <c r="K403" i="4"/>
  <c r="K328" i="4"/>
  <c r="K44" i="4"/>
  <c r="K95" i="4"/>
  <c r="K140" i="4"/>
  <c r="K295" i="4"/>
  <c r="K362" i="4"/>
  <c r="K412" i="4"/>
  <c r="K243" i="4"/>
  <c r="K104" i="4"/>
  <c r="K118" i="4"/>
  <c r="K112" i="4"/>
  <c r="K138" i="4"/>
  <c r="K235" i="4"/>
  <c r="K54" i="4"/>
  <c r="K352" i="4"/>
  <c r="K75" i="4"/>
  <c r="K423" i="4"/>
  <c r="K110" i="4"/>
  <c r="K341" i="4"/>
  <c r="K399" i="4"/>
  <c r="K33" i="4"/>
  <c r="K455" i="4"/>
  <c r="K102" i="4"/>
  <c r="K327" i="4"/>
  <c r="K88" i="4"/>
  <c r="K170" i="4"/>
  <c r="K265" i="4"/>
  <c r="K361" i="4"/>
  <c r="K424" i="4"/>
  <c r="K251" i="4"/>
  <c r="K391" i="4"/>
  <c r="K440" i="4"/>
  <c r="K278" i="4"/>
  <c r="K215" i="4"/>
  <c r="K127" i="4"/>
  <c r="K176" i="4"/>
  <c r="K371" i="4"/>
  <c r="K123" i="4"/>
  <c r="K237" i="4"/>
  <c r="K353" i="4"/>
  <c r="K454" i="4"/>
  <c r="K122" i="4"/>
  <c r="K143" i="4"/>
  <c r="K219" i="4"/>
  <c r="K256" i="4"/>
  <c r="K314" i="4"/>
  <c r="K401" i="4"/>
  <c r="K464" i="4"/>
  <c r="K120" i="4"/>
  <c r="K108" i="4"/>
  <c r="K205" i="4"/>
  <c r="K81" i="4"/>
  <c r="K358" i="4"/>
  <c r="K467" i="4"/>
  <c r="K282" i="4"/>
  <c r="K119" i="4"/>
  <c r="K202" i="4"/>
  <c r="K223" i="4"/>
  <c r="K415" i="4"/>
  <c r="K142" i="4"/>
  <c r="K260" i="4"/>
  <c r="K402" i="4"/>
  <c r="K458" i="4"/>
  <c r="K139" i="4"/>
  <c r="K157" i="4"/>
  <c r="K222" i="4"/>
  <c r="K271" i="4"/>
  <c r="K320" i="4"/>
  <c r="K421" i="4"/>
  <c r="K48" i="4"/>
  <c r="K273" i="4"/>
  <c r="K220" i="4"/>
  <c r="K247" i="4"/>
  <c r="K460" i="4"/>
  <c r="K26" i="4"/>
  <c r="K258" i="4"/>
  <c r="K297" i="4"/>
  <c r="K85" i="4"/>
  <c r="K262" i="4"/>
  <c r="K35" i="4"/>
  <c r="K175" i="4"/>
  <c r="K331" i="4"/>
  <c r="K67" i="4"/>
  <c r="K277" i="4"/>
  <c r="K36" i="4"/>
  <c r="K299" i="4"/>
  <c r="K190" i="4"/>
  <c r="K227" i="4"/>
  <c r="K287" i="4"/>
  <c r="K438" i="4"/>
  <c r="K192" i="4"/>
  <c r="K312" i="4"/>
  <c r="K410" i="4"/>
  <c r="K106" i="4"/>
  <c r="K150" i="4"/>
  <c r="K160" i="4"/>
  <c r="K225" i="4"/>
  <c r="K317" i="4"/>
  <c r="K323" i="4"/>
  <c r="K441" i="4"/>
  <c r="K62" i="4"/>
  <c r="K171" i="4"/>
  <c r="K134" i="4"/>
  <c r="K42" i="4"/>
  <c r="K135" i="4"/>
  <c r="K466" i="4"/>
  <c r="K148" i="4"/>
  <c r="K163" i="4"/>
  <c r="K228" i="4"/>
  <c r="K461" i="4"/>
  <c r="K246" i="4"/>
  <c r="K145" i="4"/>
  <c r="K347" i="4"/>
  <c r="K78" i="4"/>
  <c r="K25" i="4"/>
  <c r="K208" i="4"/>
  <c r="K329" i="4"/>
  <c r="K365" i="4"/>
  <c r="K65" i="4"/>
  <c r="K395" i="4"/>
  <c r="K56" i="4"/>
  <c r="K422" i="4"/>
  <c r="K218" i="4"/>
  <c r="K375" i="4"/>
  <c r="K55" i="4"/>
  <c r="K443" i="4"/>
  <c r="K34" i="4"/>
  <c r="K206" i="4"/>
  <c r="K146" i="4"/>
  <c r="K83" i="4"/>
  <c r="K245" i="4"/>
  <c r="K430" i="4"/>
  <c r="K184" i="4"/>
  <c r="K233" i="4"/>
  <c r="K369" i="4"/>
  <c r="K40" i="4"/>
  <c r="K330" i="4"/>
  <c r="K91" i="4"/>
  <c r="K370" i="4"/>
  <c r="K154" i="4"/>
  <c r="K307" i="4"/>
  <c r="K96" i="4"/>
  <c r="K255" i="4"/>
  <c r="K302" i="4"/>
  <c r="K212" i="4"/>
  <c r="K231" i="4"/>
  <c r="K173" i="4"/>
  <c r="K326" i="4"/>
  <c r="K22" i="4"/>
  <c r="K315" i="4"/>
  <c r="K313" i="4"/>
  <c r="K468" i="4"/>
  <c r="K406" i="4"/>
  <c r="K234" i="4"/>
  <c r="K378" i="4"/>
  <c r="K230" i="4"/>
  <c r="K392" i="4"/>
  <c r="K174" i="4"/>
  <c r="K346" i="4"/>
  <c r="K194" i="4"/>
  <c r="K296" i="4"/>
  <c r="K30" i="4"/>
  <c r="K238" i="4"/>
  <c r="K387" i="4"/>
  <c r="K71" i="4"/>
  <c r="K23" i="4"/>
  <c r="K68" i="4"/>
  <c r="K426" i="4"/>
  <c r="K288" i="4"/>
  <c r="K433" i="4"/>
  <c r="K149" i="4"/>
  <c r="K337" i="4"/>
  <c r="K59" i="4"/>
  <c r="K193" i="4"/>
  <c r="K90" i="4"/>
  <c r="K408" i="4"/>
  <c r="K257" i="4"/>
  <c r="K172" i="4"/>
  <c r="K340" i="4"/>
  <c r="K128" i="4"/>
  <c r="K319" i="4"/>
  <c r="K335" i="4"/>
  <c r="K181" i="4"/>
  <c r="K100" i="4"/>
  <c r="K66" i="4"/>
  <c r="K147" i="4"/>
  <c r="K453" i="4"/>
  <c r="K325" i="4"/>
  <c r="K37" i="4"/>
  <c r="K195" i="4"/>
  <c r="K72" i="4"/>
  <c r="K236" i="4"/>
  <c r="K359" i="4"/>
  <c r="K124" i="4"/>
  <c r="K132" i="4"/>
  <c r="K336" i="4"/>
  <c r="K407" i="4"/>
  <c r="K349" i="4"/>
  <c r="K390" i="4"/>
  <c r="K448" i="4"/>
  <c r="K201" i="4"/>
  <c r="K264" i="4"/>
  <c r="K431" i="4"/>
  <c r="K332" i="4"/>
  <c r="K290" i="4"/>
  <c r="K111" i="4"/>
  <c r="K214" i="4"/>
  <c r="K180" i="4"/>
  <c r="K274" i="4"/>
  <c r="K144" i="4"/>
  <c r="K449" i="4"/>
  <c r="K98" i="4"/>
  <c r="K187" i="4"/>
  <c r="K280" i="4"/>
  <c r="K164" i="4"/>
  <c r="K355" i="4"/>
  <c r="K49" i="4"/>
  <c r="K303" i="4"/>
  <c r="K211" i="4"/>
  <c r="K283" i="4"/>
  <c r="K386" i="4"/>
  <c r="K178" i="4"/>
  <c r="K31" i="4"/>
  <c r="K396" i="4"/>
  <c r="K24" i="4"/>
  <c r="K232" i="4"/>
  <c r="K45" i="4"/>
  <c r="K298" i="4"/>
  <c r="K309" i="4"/>
  <c r="K445" i="4"/>
  <c r="K244" i="4"/>
  <c r="K77" i="4"/>
  <c r="K46" i="4"/>
  <c r="K32" i="4"/>
  <c r="K338" i="4"/>
  <c r="K60" i="4"/>
  <c r="K216" i="4"/>
  <c r="K133" i="4"/>
  <c r="K266" i="4"/>
  <c r="K413" i="4"/>
  <c r="K136" i="4"/>
  <c r="K226" i="4"/>
  <c r="K339" i="4"/>
  <c r="K414" i="4"/>
  <c r="K360" i="4"/>
  <c r="K436" i="4"/>
  <c r="K116" i="4"/>
  <c r="K221" i="4"/>
  <c r="K284" i="4"/>
  <c r="K57" i="4"/>
  <c r="K155" i="4"/>
  <c r="K241" i="4"/>
  <c r="K304" i="4"/>
  <c r="K43" i="4"/>
  <c r="K252" i="4"/>
  <c r="K385" i="4"/>
  <c r="K97" i="4"/>
  <c r="K80" i="4"/>
  <c r="K200" i="4"/>
  <c r="K63" i="4"/>
  <c r="K463" i="4"/>
  <c r="K115" i="4"/>
  <c r="K305" i="4"/>
  <c r="K156" i="4"/>
  <c r="K311" i="4"/>
  <c r="K429" i="4"/>
  <c r="K159" i="4"/>
  <c r="K345" i="4"/>
  <c r="K428" i="4"/>
  <c r="K469" i="4"/>
  <c r="K374" i="4"/>
  <c r="K53" i="4"/>
  <c r="K198" i="4"/>
  <c r="K261" i="4"/>
  <c r="K324" i="4"/>
  <c r="K92" i="4"/>
  <c r="K377" i="4"/>
  <c r="K38" i="4"/>
  <c r="K51" i="4"/>
  <c r="K183" i="4"/>
  <c r="K74" i="4"/>
  <c r="K342" i="4"/>
  <c r="K177" i="4"/>
  <c r="K310" i="4"/>
  <c r="K186" i="4"/>
  <c r="K363" i="4"/>
  <c r="K465" i="4"/>
  <c r="K185" i="4"/>
  <c r="K373" i="4"/>
  <c r="K459" i="4"/>
  <c r="K76" i="4"/>
  <c r="K153" i="4"/>
  <c r="K125" i="4"/>
  <c r="K101" i="4"/>
  <c r="K162" i="4"/>
  <c r="K388" i="4"/>
  <c r="K117" i="4"/>
  <c r="K64" i="4"/>
  <c r="K158" i="4"/>
  <c r="K404" i="4"/>
  <c r="K267" i="4"/>
  <c r="K382" i="4"/>
  <c r="K366" i="4"/>
  <c r="K169" i="4"/>
  <c r="K427" i="4"/>
  <c r="K167" i="4"/>
  <c r="K420" i="4"/>
  <c r="K417" i="4"/>
  <c r="K248" i="4"/>
  <c r="K41" i="4"/>
  <c r="K419" i="4"/>
  <c r="K137" i="4"/>
  <c r="K343" i="4"/>
  <c r="K109" i="4"/>
  <c r="K189" i="4"/>
  <c r="K334" i="4"/>
  <c r="K434" i="4"/>
  <c r="K70" i="4"/>
  <c r="K103" i="4"/>
  <c r="K213" i="4"/>
  <c r="K306" i="4"/>
  <c r="K229" i="4"/>
  <c r="K188" i="4"/>
  <c r="K210" i="4"/>
  <c r="K268" i="4"/>
  <c r="K381" i="4"/>
  <c r="K444" i="4"/>
  <c r="K152" i="4"/>
  <c r="K179" i="4"/>
  <c r="K191" i="4"/>
  <c r="K272" i="4"/>
  <c r="K286" i="4"/>
  <c r="K439" i="4"/>
  <c r="K141" i="4"/>
  <c r="K204" i="4"/>
  <c r="K27" i="4"/>
  <c r="K209" i="4"/>
  <c r="K383" i="4"/>
  <c r="K99" i="4"/>
  <c r="K405" i="4"/>
  <c r="K168" i="4"/>
  <c r="K333" i="4"/>
  <c r="K20" i="4"/>
  <c r="K107" i="4"/>
  <c r="K275" i="4"/>
  <c r="K316" i="4"/>
  <c r="K285" i="4"/>
  <c r="K289" i="4"/>
  <c r="K442" i="4"/>
  <c r="K161" i="4"/>
  <c r="K224" i="4"/>
  <c r="K456" i="4"/>
  <c r="K393" i="4"/>
  <c r="K372" i="4"/>
  <c r="K130" i="4"/>
  <c r="K276" i="4"/>
  <c r="K217" i="4"/>
  <c r="K389" i="4"/>
  <c r="K105" i="4"/>
  <c r="K131" i="4"/>
  <c r="K379" i="4"/>
  <c r="K291" i="4"/>
  <c r="K322" i="4"/>
  <c r="K126" i="4"/>
  <c r="K416" i="4"/>
  <c r="M19" i="4"/>
  <c r="R17" i="4"/>
  <c r="V9" i="4"/>
  <c r="K89" i="4"/>
  <c r="K457" i="4"/>
  <c r="K50" i="4"/>
  <c r="K52" i="4"/>
  <c r="K398" i="4"/>
  <c r="K28" i="4"/>
  <c r="K418" i="4"/>
  <c r="K73" i="4"/>
  <c r="K207" i="4"/>
  <c r="K281" i="4"/>
  <c r="K344" i="4"/>
  <c r="K84" i="4"/>
  <c r="K376" i="4"/>
  <c r="K350" i="4"/>
  <c r="K400" i="4"/>
  <c r="K69" i="4"/>
  <c r="R5" i="4"/>
  <c r="R9" i="4"/>
  <c r="K165" i="4"/>
  <c r="K197" i="4"/>
  <c r="K380" i="4"/>
  <c r="K58" i="4"/>
  <c r="K79" i="4"/>
  <c r="K432" i="4"/>
  <c r="K93" i="4"/>
  <c r="K253" i="4"/>
  <c r="K301" i="4"/>
  <c r="K364" i="4"/>
  <c r="K39" i="4"/>
  <c r="K368" i="4"/>
  <c r="K292" i="4"/>
  <c r="K394" i="4"/>
  <c r="K242" i="4"/>
  <c r="K447" i="4"/>
  <c r="K203" i="4"/>
  <c r="K29" i="4"/>
  <c r="K86" i="4"/>
  <c r="K279" i="4"/>
  <c r="K409" i="4"/>
  <c r="K61" i="4"/>
  <c r="K82" i="4"/>
  <c r="K450" i="4"/>
  <c r="K113" i="4"/>
  <c r="K259" i="4"/>
  <c r="K321" i="4"/>
  <c r="K384" i="4"/>
  <c r="K293" i="4"/>
  <c r="K263" i="4"/>
  <c r="K269" i="4"/>
  <c r="K462" i="4"/>
  <c r="K354" i="4"/>
  <c r="G243" i="2"/>
  <c r="K243" i="2" s="1"/>
  <c r="G260" i="2"/>
  <c r="K260" i="2" s="1"/>
  <c r="G216" i="2"/>
  <c r="K216" i="2" s="1"/>
  <c r="G226" i="2"/>
  <c r="K226" i="2" s="1"/>
  <c r="G165" i="2"/>
  <c r="K165" i="2" s="1"/>
  <c r="G181" i="2"/>
  <c r="K181" i="2" s="1"/>
  <c r="G340" i="2"/>
  <c r="K340" i="2" s="1"/>
  <c r="G210" i="2"/>
  <c r="K210" i="2" s="1"/>
  <c r="K275" i="2"/>
  <c r="G385" i="2"/>
  <c r="K385" i="2" s="1"/>
  <c r="G332" i="2"/>
  <c r="K332" i="2" s="1"/>
  <c r="G106" i="2"/>
  <c r="K106" i="2" s="1"/>
  <c r="G33" i="2"/>
  <c r="K33" i="2" s="1"/>
  <c r="G188" i="2"/>
  <c r="K188" i="2" s="1"/>
  <c r="G21" i="2"/>
  <c r="K21" i="2" s="1"/>
  <c r="G39" i="2"/>
  <c r="K39" i="2" s="1"/>
  <c r="G191" i="2"/>
  <c r="K191" i="2" s="1"/>
  <c r="G207" i="2"/>
  <c r="K207" i="2" s="1"/>
  <c r="G310" i="2"/>
  <c r="K310" i="2" s="1"/>
  <c r="G268" i="2"/>
  <c r="K268" i="2" s="1"/>
  <c r="G305" i="2"/>
  <c r="K305" i="2" s="1"/>
  <c r="G251" i="2"/>
  <c r="K251" i="2" s="1"/>
  <c r="G348" i="2"/>
  <c r="K348" i="2" s="1"/>
  <c r="G72" i="2"/>
  <c r="K72" i="2" s="1"/>
  <c r="G465" i="2"/>
  <c r="K465" i="2" s="1"/>
  <c r="G351" i="2"/>
  <c r="K351" i="2" s="1"/>
  <c r="G337" i="2"/>
  <c r="K337" i="2" s="1"/>
  <c r="G19" i="2"/>
  <c r="K19" i="2" s="1"/>
  <c r="G164" i="2"/>
  <c r="K164" i="2" s="1"/>
  <c r="G294" i="2"/>
  <c r="K294" i="2" s="1"/>
  <c r="G297" i="2"/>
  <c r="K297" i="2" s="1"/>
  <c r="G135" i="2"/>
  <c r="K135" i="2" s="1"/>
  <c r="G184" i="2"/>
  <c r="K184" i="2" s="1"/>
  <c r="G134" i="2"/>
  <c r="K134" i="2" s="1"/>
  <c r="G50" i="2"/>
  <c r="K50" i="2" s="1"/>
  <c r="G234" i="2"/>
  <c r="K234" i="2" s="1"/>
  <c r="G364" i="2"/>
  <c r="K364" i="2" s="1"/>
  <c r="G93" i="2"/>
  <c r="K93" i="2" s="1"/>
  <c r="G69" i="2"/>
  <c r="K69" i="2" s="1"/>
  <c r="G58" i="2"/>
  <c r="K58" i="2" s="1"/>
  <c r="G85" i="2"/>
  <c r="K85" i="2" s="1"/>
  <c r="G328" i="2"/>
  <c r="K328" i="2" s="1"/>
  <c r="G128" i="2"/>
  <c r="K128" i="2" s="1"/>
  <c r="G223" i="2"/>
  <c r="K223" i="2" s="1"/>
  <c r="G255" i="2"/>
  <c r="K255" i="2" s="1"/>
  <c r="G352" i="2"/>
  <c r="K352" i="2" s="1"/>
  <c r="G205" i="2"/>
  <c r="K205" i="2" s="1"/>
  <c r="G241" i="2"/>
  <c r="K241" i="2" s="1"/>
  <c r="G149" i="2"/>
  <c r="K149" i="2" s="1"/>
  <c r="G168" i="2"/>
  <c r="K168" i="2" s="1"/>
  <c r="G249" i="2"/>
  <c r="K249" i="2" s="1"/>
  <c r="G293" i="2"/>
  <c r="K293" i="2" s="1"/>
  <c r="G75" i="2"/>
  <c r="K75" i="2" s="1"/>
  <c r="G24" i="2"/>
  <c r="K24" i="2" s="1"/>
  <c r="G454" i="2"/>
  <c r="K454" i="2" s="1"/>
  <c r="G212" i="2"/>
  <c r="K212" i="2" s="1"/>
  <c r="G366" i="2"/>
  <c r="K366" i="2" s="1"/>
  <c r="G417" i="2"/>
  <c r="K417" i="2" s="1"/>
  <c r="G80" i="2"/>
  <c r="K80" i="2" s="1"/>
  <c r="G219" i="2"/>
  <c r="K219" i="2" s="1"/>
  <c r="G43" i="2"/>
  <c r="K43" i="2" s="1"/>
  <c r="G51" i="2"/>
  <c r="K51" i="2" s="1"/>
  <c r="G23" i="2"/>
  <c r="K23" i="2" s="1"/>
  <c r="G322" i="2"/>
  <c r="K322" i="2" s="1"/>
  <c r="G27" i="2"/>
  <c r="K27" i="2" s="1"/>
  <c r="G460" i="2"/>
  <c r="K460" i="2" s="1"/>
  <c r="G334" i="2"/>
  <c r="K334" i="2" s="1"/>
  <c r="G341" i="2"/>
  <c r="K341" i="2" s="1"/>
  <c r="G148" i="2"/>
  <c r="K148" i="2" s="1"/>
  <c r="G110" i="2"/>
  <c r="K110" i="2" s="1"/>
  <c r="G36" i="2"/>
  <c r="K36" i="2" s="1"/>
  <c r="G362" i="2"/>
  <c r="K362" i="2" s="1"/>
  <c r="G363" i="2"/>
  <c r="K363" i="2" s="1"/>
  <c r="G42" i="2"/>
  <c r="K42" i="2" s="1"/>
  <c r="G386" i="2"/>
  <c r="K386" i="2" s="1"/>
  <c r="G250" i="2"/>
  <c r="K250" i="2" s="1"/>
  <c r="G30" i="2"/>
  <c r="K30" i="2" s="1"/>
  <c r="G104" i="2"/>
  <c r="K104" i="2" s="1"/>
  <c r="G342" i="2"/>
  <c r="K342" i="2" s="1"/>
  <c r="G87" i="2"/>
  <c r="K87" i="2" s="1"/>
  <c r="G54" i="2"/>
  <c r="K54" i="2" s="1"/>
  <c r="G261" i="2"/>
  <c r="K261" i="2" s="1"/>
  <c r="G126" i="2"/>
  <c r="K126" i="2" s="1"/>
  <c r="R19" i="2"/>
  <c r="R25" i="2"/>
  <c r="O8" i="2"/>
  <c r="O6" i="2" s="1"/>
  <c r="M19" i="2" s="1"/>
  <c r="N19" i="2" s="1"/>
  <c r="R24" i="2"/>
  <c r="G303" i="2"/>
  <c r="K303" i="2" s="1"/>
  <c r="G445" i="2"/>
  <c r="K445" i="2" s="1"/>
  <c r="G213" i="2"/>
  <c r="K213" i="2" s="1"/>
  <c r="G77" i="2"/>
  <c r="K77" i="2" s="1"/>
  <c r="G329" i="2"/>
  <c r="K329" i="2" s="1"/>
  <c r="G359" i="2"/>
  <c r="K359" i="2" s="1"/>
  <c r="G224" i="2"/>
  <c r="K224" i="2" s="1"/>
  <c r="G438" i="2"/>
  <c r="K438" i="2" s="1"/>
  <c r="G443" i="2"/>
  <c r="K443" i="2" s="1"/>
  <c r="G86" i="2"/>
  <c r="K86" i="2" s="1"/>
  <c r="G288" i="2"/>
  <c r="K288" i="2" s="1"/>
  <c r="G232" i="2"/>
  <c r="K232" i="2" s="1"/>
  <c r="G70" i="2"/>
  <c r="K70" i="2" s="1"/>
  <c r="G157" i="2"/>
  <c r="K157" i="2" s="1"/>
  <c r="G369" i="2"/>
  <c r="K369" i="2" s="1"/>
  <c r="G244" i="2"/>
  <c r="K244" i="2" s="1"/>
  <c r="G388" i="2"/>
  <c r="K388" i="2" s="1"/>
  <c r="K155" i="2"/>
  <c r="G391" i="2"/>
  <c r="K391" i="2" s="1"/>
  <c r="G380" i="2"/>
  <c r="K380" i="2" s="1"/>
  <c r="G204" i="2"/>
  <c r="K204" i="2" s="1"/>
  <c r="G242" i="2"/>
  <c r="K242" i="2" s="1"/>
  <c r="G461" i="2"/>
  <c r="K461" i="2" s="1"/>
  <c r="G335" i="2"/>
  <c r="K335" i="2" s="1"/>
  <c r="G71" i="2"/>
  <c r="K71" i="2" s="1"/>
  <c r="G463" i="2"/>
  <c r="K463" i="2" s="1"/>
  <c r="G276" i="2"/>
  <c r="K276" i="2" s="1"/>
  <c r="G73" i="2"/>
  <c r="K73" i="2" s="1"/>
  <c r="G198" i="2"/>
  <c r="K198" i="2" s="1"/>
  <c r="G376" i="2"/>
  <c r="K376" i="2" s="1"/>
  <c r="G344" i="2"/>
  <c r="K344" i="2" s="1"/>
  <c r="G129" i="2"/>
  <c r="K129" i="2" s="1"/>
  <c r="G159" i="2"/>
  <c r="K159" i="2" s="1"/>
  <c r="G338" i="2"/>
  <c r="K338" i="2" s="1"/>
  <c r="G160" i="2"/>
  <c r="K160" i="2" s="1"/>
  <c r="G326" i="2"/>
  <c r="K326" i="2" s="1"/>
  <c r="G400" i="2"/>
  <c r="K400" i="2" s="1"/>
  <c r="G384" i="2"/>
  <c r="K384" i="2" s="1"/>
  <c r="G273" i="2"/>
  <c r="K273" i="2" s="1"/>
  <c r="G407" i="2"/>
  <c r="K407" i="2" s="1"/>
  <c r="G336" i="2"/>
  <c r="K336" i="2" s="1"/>
  <c r="G419" i="2"/>
  <c r="K419" i="2" s="1"/>
  <c r="G295" i="2"/>
  <c r="K295" i="2" s="1"/>
  <c r="G468" i="2"/>
  <c r="K468" i="2" s="1"/>
  <c r="G61" i="2"/>
  <c r="K61" i="2" s="1"/>
  <c r="G111" i="2"/>
  <c r="K111" i="2" s="1"/>
  <c r="G318" i="2"/>
  <c r="K318" i="2" s="1"/>
  <c r="G424" i="2"/>
  <c r="K424" i="2" s="1"/>
  <c r="G31" i="2"/>
  <c r="K31" i="2" s="1"/>
  <c r="G257" i="2"/>
  <c r="K257" i="2" s="1"/>
  <c r="G113" i="2"/>
  <c r="K113" i="2" s="1"/>
  <c r="G64" i="2"/>
  <c r="K64" i="2" s="1"/>
  <c r="G130" i="2"/>
  <c r="K130" i="2" s="1"/>
  <c r="G321" i="2"/>
  <c r="K321" i="2" s="1"/>
  <c r="G444" i="2"/>
  <c r="K444" i="2" s="1"/>
  <c r="G20" i="2"/>
  <c r="K20" i="2" s="1"/>
  <c r="G381" i="2"/>
  <c r="K381" i="2" s="1"/>
  <c r="G34" i="2"/>
  <c r="K34" i="2" s="1"/>
  <c r="G137" i="2"/>
  <c r="K137" i="2" s="1"/>
  <c r="G67" i="2"/>
  <c r="K67" i="2" s="1"/>
  <c r="G170" i="2"/>
  <c r="K170" i="2" s="1"/>
  <c r="G123" i="2"/>
  <c r="K123" i="2" s="1"/>
  <c r="G353" i="2"/>
  <c r="K353" i="2" s="1"/>
  <c r="G174" i="2"/>
  <c r="K174" i="2" s="1"/>
  <c r="G218" i="2"/>
  <c r="K218" i="2" s="1"/>
  <c r="G180" i="2"/>
  <c r="K180" i="2" s="1"/>
  <c r="G404" i="2"/>
  <c r="K404" i="2" s="1"/>
  <c r="G140" i="2"/>
  <c r="K140" i="2" s="1"/>
  <c r="G430" i="2"/>
  <c r="K430" i="2" s="1"/>
  <c r="G358" i="2"/>
  <c r="K358" i="2" s="1"/>
  <c r="G35" i="2"/>
  <c r="K35" i="2" s="1"/>
  <c r="G327" i="2"/>
  <c r="K327" i="2" s="1"/>
  <c r="G65" i="2"/>
  <c r="K65" i="2" s="1"/>
  <c r="G179" i="2"/>
  <c r="K179" i="2" s="1"/>
  <c r="G101" i="2"/>
  <c r="K101" i="2" s="1"/>
  <c r="G189" i="2"/>
  <c r="K189" i="2" s="1"/>
  <c r="G182" i="2"/>
  <c r="K182" i="2" s="1"/>
  <c r="G166" i="2"/>
  <c r="K166" i="2" s="1"/>
  <c r="G94" i="2"/>
  <c r="K94" i="2" s="1"/>
  <c r="G32" i="2"/>
  <c r="K32" i="2" s="1"/>
  <c r="G302" i="2"/>
  <c r="K302" i="2" s="1"/>
  <c r="G307" i="2"/>
  <c r="K307" i="2" s="1"/>
  <c r="G427" i="2"/>
  <c r="K427" i="2" s="1"/>
  <c r="G146" i="2"/>
  <c r="K146" i="2" s="1"/>
  <c r="G28" i="2"/>
  <c r="K28" i="2" s="1"/>
  <c r="G345" i="2"/>
  <c r="K345" i="2" s="1"/>
  <c r="G301" i="2"/>
  <c r="K301" i="2" s="1"/>
  <c r="G83" i="2"/>
  <c r="K83" i="2" s="1"/>
  <c r="G291" i="2"/>
  <c r="K291" i="2" s="1"/>
  <c r="G411" i="2"/>
  <c r="K411" i="2" s="1"/>
  <c r="G402" i="2"/>
  <c r="K402" i="2" s="1"/>
  <c r="G442" i="2"/>
  <c r="K442" i="2" s="1"/>
  <c r="G167" i="2"/>
  <c r="K167" i="2" s="1"/>
  <c r="G183" i="2"/>
  <c r="K183" i="2" s="1"/>
  <c r="G422" i="2"/>
  <c r="K422" i="2" s="1"/>
  <c r="G147" i="2"/>
  <c r="K147" i="2" s="1"/>
  <c r="G375" i="2"/>
  <c r="K375" i="2" s="1"/>
  <c r="G323" i="2"/>
  <c r="K323" i="2" s="1"/>
  <c r="G459" i="2"/>
  <c r="K459" i="2" s="1"/>
  <c r="G120" i="2"/>
  <c r="K120" i="2" s="1"/>
  <c r="G457" i="2"/>
  <c r="K457" i="2" s="1"/>
  <c r="G177" i="2"/>
  <c r="K177" i="2" s="1"/>
  <c r="G209" i="2"/>
  <c r="K209" i="2" s="1"/>
  <c r="G425" i="2"/>
  <c r="K425" i="2" s="1"/>
  <c r="G371" i="2"/>
  <c r="K371" i="2" s="1"/>
  <c r="G145" i="2"/>
  <c r="K145" i="2" s="1"/>
  <c r="G467" i="2"/>
  <c r="K467" i="2" s="1"/>
  <c r="G122" i="2"/>
  <c r="K122" i="2" s="1"/>
  <c r="G103" i="2"/>
  <c r="K103" i="2" s="1"/>
  <c r="G356" i="2"/>
  <c r="K356" i="2" s="1"/>
  <c r="G82" i="2"/>
  <c r="K82" i="2" s="1"/>
  <c r="G282" i="2"/>
  <c r="K282" i="2" s="1"/>
  <c r="G343" i="2"/>
  <c r="K343" i="2" s="1"/>
  <c r="G448" i="2"/>
  <c r="K448" i="2" s="1"/>
  <c r="G194" i="2"/>
  <c r="K194" i="2" s="1"/>
  <c r="G125" i="2"/>
  <c r="K125" i="2" s="1"/>
  <c r="G109" i="2"/>
  <c r="K109" i="2" s="1"/>
  <c r="G286" i="2"/>
  <c r="K286" i="2" s="1"/>
  <c r="G414" i="2"/>
  <c r="K414" i="2" s="1"/>
  <c r="G186" i="2"/>
  <c r="K186" i="2" s="1"/>
  <c r="G365" i="2"/>
  <c r="K365" i="2" s="1"/>
  <c r="G387" i="2"/>
  <c r="K387" i="2" s="1"/>
  <c r="G296" i="2"/>
  <c r="K296" i="2" s="1"/>
  <c r="G403" i="2"/>
  <c r="K403" i="2" s="1"/>
  <c r="G452" i="2"/>
  <c r="K452" i="2" s="1"/>
  <c r="G197" i="2"/>
  <c r="K197" i="2" s="1"/>
  <c r="G37" i="2"/>
  <c r="K37" i="2" s="1"/>
  <c r="G214" i="2"/>
  <c r="K214" i="2" s="1"/>
  <c r="G206" i="2"/>
  <c r="K206" i="2" s="1"/>
  <c r="G423" i="2"/>
  <c r="K423" i="2" s="1"/>
  <c r="G222" i="2"/>
  <c r="K222" i="2" s="1"/>
  <c r="G397" i="2"/>
  <c r="K397" i="2" s="1"/>
  <c r="G409" i="2"/>
  <c r="K409" i="2" s="1"/>
  <c r="G339" i="2"/>
  <c r="K339" i="2" s="1"/>
  <c r="G410" i="2"/>
  <c r="K410" i="2" s="1"/>
  <c r="G349" i="2"/>
  <c r="K349" i="2" s="1"/>
  <c r="G200" i="2"/>
  <c r="K200" i="2" s="1"/>
  <c r="G53" i="2"/>
  <c r="K53" i="2" s="1"/>
  <c r="G233" i="2"/>
  <c r="K233" i="2" s="1"/>
  <c r="G133" i="2"/>
  <c r="K133" i="2" s="1"/>
  <c r="G394" i="2"/>
  <c r="K394" i="2" s="1"/>
  <c r="G382" i="2"/>
  <c r="K382" i="2" s="1"/>
  <c r="G311" i="2"/>
  <c r="K311" i="2" s="1"/>
  <c r="G449" i="2"/>
  <c r="K449" i="2" s="1"/>
  <c r="G173" i="2"/>
  <c r="K173" i="2" s="1"/>
  <c r="G114" i="2"/>
  <c r="K114" i="2" s="1"/>
  <c r="G350" i="2"/>
  <c r="K350" i="2" s="1"/>
  <c r="G48" i="2"/>
  <c r="K48" i="2" s="1"/>
  <c r="G432" i="2"/>
  <c r="K432" i="2" s="1"/>
  <c r="G360" i="2"/>
  <c r="K360" i="2" s="1"/>
  <c r="G74" i="2"/>
  <c r="K74" i="2" s="1"/>
  <c r="G158" i="2"/>
  <c r="K158" i="2" s="1"/>
  <c r="G436" i="2"/>
  <c r="K436" i="2" s="1"/>
  <c r="G418" i="2"/>
  <c r="K418" i="2" s="1"/>
  <c r="G57" i="2"/>
  <c r="K57" i="2" s="1"/>
  <c r="G316" i="2"/>
  <c r="K316" i="2" s="1"/>
  <c r="G108" i="2"/>
  <c r="K108" i="2" s="1"/>
  <c r="G237" i="2"/>
  <c r="K237" i="2" s="1"/>
  <c r="G131" i="2"/>
  <c r="K131" i="2" s="1"/>
  <c r="G52" i="2"/>
  <c r="K52" i="2" s="1"/>
  <c r="G68" i="2"/>
  <c r="K68" i="2" s="1"/>
  <c r="G309" i="2"/>
  <c r="K309" i="2" s="1"/>
  <c r="G428" i="2"/>
  <c r="K428" i="2" s="1"/>
  <c r="G330" i="2"/>
  <c r="K330" i="2" s="1"/>
  <c r="G152" i="2"/>
  <c r="K152" i="2" s="1"/>
  <c r="G172" i="2"/>
  <c r="K172" i="2" s="1"/>
  <c r="G300" i="2"/>
  <c r="K300" i="2" s="1"/>
  <c r="G76" i="2"/>
  <c r="K76" i="2" s="1"/>
  <c r="G38" i="2"/>
  <c r="K38" i="2" s="1"/>
  <c r="G116" i="2"/>
  <c r="K116" i="2" s="1"/>
  <c r="G379" i="2"/>
  <c r="K379" i="2" s="1"/>
  <c r="G211" i="2"/>
  <c r="K211" i="2" s="1"/>
  <c r="G89" i="2"/>
  <c r="K89" i="2" s="1"/>
  <c r="G151" i="2"/>
  <c r="K151" i="2" s="1"/>
  <c r="G312" i="2"/>
  <c r="K312" i="2" s="1"/>
  <c r="G144" i="2"/>
  <c r="K144" i="2" s="1"/>
  <c r="G29" i="2"/>
  <c r="K29" i="2" s="1"/>
  <c r="G287" i="2"/>
  <c r="K287" i="2" s="1"/>
  <c r="G161" i="2"/>
  <c r="K161" i="2" s="1"/>
  <c r="G319" i="2"/>
  <c r="K319" i="2" s="1"/>
  <c r="G378" i="2"/>
  <c r="K378" i="2" s="1"/>
  <c r="G325" i="2"/>
  <c r="K325" i="2" s="1"/>
  <c r="G100" i="2"/>
  <c r="K100" i="2" s="1"/>
  <c r="G399" i="2"/>
  <c r="K399" i="2" s="1"/>
  <c r="G289" i="2"/>
  <c r="K289" i="2" s="1"/>
  <c r="G279" i="2"/>
  <c r="K279" i="2" s="1"/>
  <c r="G193" i="2"/>
  <c r="K193" i="2" s="1"/>
  <c r="G315" i="2"/>
  <c r="K315" i="2" s="1"/>
  <c r="G440" i="2"/>
  <c r="K440" i="2" s="1"/>
  <c r="G377" i="2"/>
  <c r="K377" i="2" s="1"/>
  <c r="G105" i="2"/>
  <c r="K105" i="2" s="1"/>
  <c r="G317" i="2"/>
  <c r="K317" i="2" s="1"/>
  <c r="G451" i="2"/>
  <c r="K451" i="2" s="1"/>
  <c r="G107" i="2"/>
  <c r="K107" i="2" s="1"/>
  <c r="G266" i="2"/>
  <c r="K266" i="2" s="1"/>
  <c r="G119" i="2"/>
  <c r="G370" i="2"/>
  <c r="K370" i="2" s="1"/>
  <c r="G127" i="2"/>
  <c r="K127" i="2" s="1"/>
  <c r="G117" i="2"/>
  <c r="K117" i="2" s="1"/>
  <c r="G361" i="2"/>
  <c r="K361" i="2" s="1"/>
  <c r="G92" i="2"/>
  <c r="K92" i="2" s="1"/>
  <c r="G252" i="2"/>
  <c r="K252" i="2" s="1"/>
  <c r="G408" i="2"/>
  <c r="K408" i="2" s="1"/>
  <c r="G389" i="2"/>
  <c r="K389" i="2" s="1"/>
  <c r="G354" i="2"/>
  <c r="K354" i="2" s="1"/>
  <c r="G464" i="2"/>
  <c r="K464" i="2" s="1"/>
  <c r="G426" i="2"/>
  <c r="K426" i="2" s="1"/>
  <c r="G283" i="2"/>
  <c r="K283" i="2" s="1"/>
  <c r="G62" i="2"/>
  <c r="K62" i="2" s="1"/>
  <c r="G162" i="2"/>
  <c r="K162" i="2" s="1"/>
  <c r="G81" i="2"/>
  <c r="K81" i="2" s="1"/>
  <c r="G102" i="2"/>
  <c r="K102" i="2" s="1"/>
  <c r="G154" i="2"/>
  <c r="K154" i="2" s="1"/>
  <c r="G333" i="2"/>
  <c r="K333" i="2" s="1"/>
  <c r="G208" i="2"/>
  <c r="K208" i="2" s="1"/>
  <c r="G374" i="2"/>
  <c r="K374" i="2" s="1"/>
  <c r="G138" i="2"/>
  <c r="K138" i="2" s="1"/>
  <c r="G142" i="2"/>
  <c r="K142" i="2" s="1"/>
  <c r="G368" i="2"/>
  <c r="K368" i="2" s="1"/>
  <c r="G150" i="2"/>
  <c r="K150" i="2" s="1"/>
  <c r="G281" i="2"/>
  <c r="K281" i="2" s="1"/>
  <c r="G421" i="2"/>
  <c r="K421" i="2" s="1"/>
  <c r="G392" i="2"/>
  <c r="K392" i="2" s="1"/>
  <c r="G357" i="2"/>
  <c r="K357" i="2" s="1"/>
  <c r="G235" i="2"/>
  <c r="K235" i="2" s="1"/>
  <c r="G45" i="2"/>
  <c r="K45" i="2" s="1"/>
  <c r="G56" i="2"/>
  <c r="K56" i="2" s="1"/>
  <c r="G229" i="2"/>
  <c r="K229" i="2" s="1"/>
  <c r="G97" i="2"/>
  <c r="K97" i="2" s="1"/>
  <c r="G47" i="2"/>
  <c r="K47" i="2" s="1"/>
  <c r="G90" i="2"/>
  <c r="K90" i="2" s="1"/>
  <c r="G313" i="2"/>
  <c r="K313" i="2" s="1"/>
  <c r="G324" i="2"/>
  <c r="K324" i="2" s="1"/>
  <c r="G280" i="2"/>
  <c r="K280" i="2" s="1"/>
  <c r="G469" i="2"/>
  <c r="K469" i="2" s="1"/>
  <c r="G228" i="2"/>
  <c r="K228" i="2" s="1"/>
  <c r="G141" i="2"/>
  <c r="K141" i="2" s="1"/>
  <c r="G99" i="2"/>
  <c r="K99" i="2" s="1"/>
  <c r="G49" i="2"/>
  <c r="K49" i="2" s="1"/>
  <c r="G446" i="2"/>
  <c r="K446" i="2" s="1"/>
  <c r="G420" i="2"/>
  <c r="K420" i="2" s="1"/>
  <c r="G306" i="2"/>
  <c r="K306" i="2" s="1"/>
  <c r="G405" i="2"/>
  <c r="K405" i="2" s="1"/>
  <c r="G298" i="2"/>
  <c r="K298" i="2" s="1"/>
  <c r="G178" i="2"/>
  <c r="K178" i="2" s="1"/>
  <c r="G245" i="2"/>
  <c r="K245" i="2" s="1"/>
  <c r="G112" i="2"/>
  <c r="K112" i="2" s="1"/>
  <c r="G190" i="2"/>
  <c r="K190" i="2" s="1"/>
  <c r="G247" i="2"/>
  <c r="K247" i="2" s="1"/>
  <c r="G272" i="2"/>
  <c r="K272" i="2" s="1"/>
  <c r="G139" i="2"/>
  <c r="K139" i="2" s="1"/>
  <c r="G456" i="2"/>
  <c r="K456" i="2" s="1"/>
  <c r="G259" i="2"/>
  <c r="K259" i="2" s="1"/>
  <c r="G156" i="2"/>
  <c r="K156" i="2" s="1"/>
  <c r="G290" i="2"/>
  <c r="K290" i="2" s="1"/>
  <c r="G304" i="2"/>
  <c r="K304" i="2" s="1"/>
  <c r="G277" i="2"/>
  <c r="K277" i="2" s="1"/>
  <c r="G401" i="2"/>
  <c r="K401" i="2" s="1"/>
  <c r="G215" i="2"/>
  <c r="K215" i="2" s="1"/>
  <c r="G121" i="2"/>
  <c r="K121" i="2" s="1"/>
  <c r="G79" i="2"/>
  <c r="K79" i="2" s="1"/>
  <c r="G25" i="2"/>
  <c r="K25" i="2" s="1"/>
  <c r="G439" i="2"/>
  <c r="K439" i="2" s="1"/>
  <c r="G413" i="2"/>
  <c r="K413" i="2" s="1"/>
  <c r="G230" i="2"/>
  <c r="K230" i="2" s="1"/>
  <c r="G390" i="2"/>
  <c r="K390" i="2" s="1"/>
  <c r="G267" i="2"/>
  <c r="K267" i="2" s="1"/>
  <c r="G26" i="2"/>
  <c r="K26" i="2" s="1"/>
  <c r="G236" i="2"/>
  <c r="K236" i="2" s="1"/>
  <c r="G96" i="2"/>
  <c r="K96" i="2" s="1"/>
  <c r="G169" i="2"/>
  <c r="K169" i="2" s="1"/>
  <c r="G239" i="2"/>
  <c r="K239" i="2" s="1"/>
  <c r="G373" i="2"/>
  <c r="K373" i="2" s="1"/>
  <c r="G220" i="2"/>
  <c r="K220" i="2" s="1"/>
  <c r="G447" i="2"/>
  <c r="K447" i="2" s="1"/>
  <c r="G347" i="2"/>
  <c r="K347" i="2" s="1"/>
  <c r="G441" i="2"/>
  <c r="K441" i="2" s="1"/>
  <c r="G78" i="2"/>
  <c r="K78" i="2" s="1"/>
  <c r="G284" i="2"/>
  <c r="K284" i="2" s="1"/>
  <c r="G274" i="2"/>
  <c r="K274" i="2" s="1"/>
  <c r="G398" i="2"/>
  <c r="K398" i="2" s="1"/>
  <c r="G202" i="2"/>
  <c r="K202" i="2" s="1"/>
  <c r="G118" i="2"/>
  <c r="K118" i="2" s="1"/>
  <c r="G59" i="2"/>
  <c r="K59" i="2" s="1"/>
  <c r="G22" i="2"/>
  <c r="K22" i="2" s="1"/>
  <c r="G406" i="2"/>
  <c r="K406" i="2" s="1"/>
  <c r="G346" i="2"/>
  <c r="K346" i="2" s="1"/>
  <c r="G453" i="2"/>
  <c r="K453" i="2" s="1"/>
  <c r="G367" i="2"/>
  <c r="K367" i="2" s="1"/>
  <c r="G192" i="2"/>
  <c r="K192" i="2" s="1"/>
  <c r="G355" i="2"/>
  <c r="K355" i="2" s="1"/>
  <c r="G196" i="2"/>
  <c r="K196" i="2" s="1"/>
  <c r="G46" i="2"/>
  <c r="K46" i="2" s="1"/>
  <c r="G153" i="2"/>
  <c r="K153" i="2" s="1"/>
  <c r="G44" i="2"/>
  <c r="K44" i="2" s="1"/>
  <c r="G396" i="2"/>
  <c r="K396" i="2" s="1"/>
  <c r="G238" i="2"/>
  <c r="K238" i="2" s="1"/>
  <c r="G292" i="2"/>
  <c r="K292" i="2" s="1"/>
  <c r="G40" i="2"/>
  <c r="K40" i="2" s="1"/>
  <c r="G195" i="2"/>
  <c r="K195" i="2" s="1"/>
  <c r="G176" i="2"/>
  <c r="K176" i="2" s="1"/>
  <c r="G264" i="2"/>
  <c r="K264" i="2" s="1"/>
  <c r="G271" i="2"/>
  <c r="K271" i="2" s="1"/>
  <c r="G395" i="2"/>
  <c r="K395" i="2" s="1"/>
  <c r="G199" i="2"/>
  <c r="K199" i="2" s="1"/>
  <c r="G88" i="2"/>
  <c r="K88" i="2" s="1"/>
  <c r="G458" i="2"/>
  <c r="K458" i="2" s="1"/>
  <c r="G450" i="2"/>
  <c r="K450" i="2" s="1"/>
  <c r="G372" i="2"/>
  <c r="K372" i="2" s="1"/>
  <c r="G314" i="2"/>
  <c r="K314" i="2" s="1"/>
  <c r="G416" i="2"/>
  <c r="K416" i="2" s="1"/>
  <c r="G331" i="2"/>
  <c r="K331" i="2" s="1"/>
  <c r="G124" i="2"/>
  <c r="K124" i="2" s="1"/>
  <c r="G240" i="2"/>
  <c r="K240" i="2" s="1"/>
  <c r="G227" i="2"/>
  <c r="K227" i="2" s="1"/>
  <c r="G431" i="2"/>
  <c r="K431" i="2" s="1"/>
  <c r="G91" i="2"/>
  <c r="K91" i="2" s="1"/>
  <c r="G185" i="2"/>
  <c r="K185" i="2" s="1"/>
  <c r="G225" i="2"/>
  <c r="K225" i="2" s="1"/>
  <c r="G415" i="2"/>
  <c r="K415" i="2" s="1"/>
  <c r="G132" i="2"/>
  <c r="K132" i="2" s="1"/>
  <c r="G171" i="2"/>
  <c r="K171" i="2" s="1"/>
  <c r="G63" i="2"/>
  <c r="K63" i="2" s="1"/>
  <c r="G285" i="2"/>
  <c r="K285" i="2" s="1"/>
  <c r="G201" i="2"/>
  <c r="K201" i="2" s="1"/>
  <c r="G95" i="2"/>
  <c r="K95" i="2" s="1"/>
  <c r="G248" i="2"/>
  <c r="K248" i="2" s="1"/>
  <c r="G455" i="2"/>
  <c r="K455" i="2" s="1"/>
  <c r="G136" i="2"/>
  <c r="K136" i="2" s="1"/>
  <c r="G262" i="2"/>
  <c r="K262" i="2" s="1"/>
  <c r="G434" i="2"/>
  <c r="K434" i="2" s="1"/>
  <c r="G246" i="2"/>
  <c r="K246" i="2" s="1"/>
  <c r="G217" i="2"/>
  <c r="K217" i="2" s="1"/>
  <c r="G433" i="2"/>
  <c r="K433" i="2" s="1"/>
  <c r="G412" i="2"/>
  <c r="K412" i="2" s="1"/>
  <c r="G115" i="2"/>
  <c r="K115" i="2" s="1"/>
  <c r="G203" i="2"/>
  <c r="K203" i="2" s="1"/>
  <c r="G320" i="2"/>
  <c r="K320" i="2" s="1"/>
  <c r="G84" i="2"/>
  <c r="K84" i="2" s="1"/>
  <c r="G163" i="2"/>
  <c r="K163" i="2" s="1"/>
  <c r="G60" i="2"/>
  <c r="K60" i="2" s="1"/>
  <c r="G254" i="2"/>
  <c r="K254" i="2" s="1"/>
  <c r="G187" i="2"/>
  <c r="K187" i="2" s="1"/>
  <c r="G55" i="2"/>
  <c r="K55" i="2" s="1"/>
  <c r="G383" i="2"/>
  <c r="K383" i="2" s="1"/>
  <c r="G466" i="2"/>
  <c r="K466" i="2" s="1"/>
  <c r="G143" i="2"/>
  <c r="K143" i="2" s="1"/>
  <c r="G393" i="2"/>
  <c r="K393" i="2" s="1"/>
  <c r="G41" i="2"/>
  <c r="K41" i="2" s="1"/>
  <c r="G221" i="2"/>
  <c r="K221" i="2" s="1"/>
  <c r="G263" i="2"/>
  <c r="K263" i="2" s="1"/>
  <c r="G231" i="2"/>
  <c r="K231" i="2" s="1"/>
  <c r="G269" i="2"/>
  <c r="K269" i="2" s="1"/>
  <c r="G256" i="2"/>
  <c r="K256" i="2" s="1"/>
  <c r="G429" i="2"/>
  <c r="K429" i="2" s="1"/>
  <c r="G253" i="2"/>
  <c r="K253" i="2" s="1"/>
  <c r="G175" i="2"/>
  <c r="K175" i="2" s="1"/>
  <c r="G66" i="2"/>
  <c r="K66" i="2" s="1"/>
  <c r="G299" i="2"/>
  <c r="K299" i="2" s="1"/>
  <c r="G435" i="2"/>
  <c r="K435" i="2" s="1"/>
  <c r="G98" i="2"/>
  <c r="K98" i="2" s="1"/>
  <c r="G258" i="2"/>
  <c r="K258" i="2" s="1"/>
  <c r="G462" i="2"/>
  <c r="K462" i="2" s="1"/>
  <c r="G278" i="2"/>
  <c r="K278" i="2" s="1"/>
  <c r="G265" i="2"/>
  <c r="K265" i="2" s="1"/>
  <c r="G437" i="2"/>
  <c r="K437" i="2" s="1"/>
  <c r="G270" i="2"/>
  <c r="K270" i="2" s="1"/>
  <c r="R5" i="2"/>
  <c r="R9" i="2"/>
  <c r="K119" i="2" l="1"/>
  <c r="O12" i="2"/>
  <c r="M452" i="4"/>
  <c r="N452" i="4" s="1"/>
  <c r="M432" i="4"/>
  <c r="N432" i="4" s="1"/>
  <c r="M412" i="4"/>
  <c r="N412" i="4" s="1"/>
  <c r="M392" i="4"/>
  <c r="N392" i="4" s="1"/>
  <c r="M372" i="4"/>
  <c r="N372" i="4" s="1"/>
  <c r="M352" i="4"/>
  <c r="N352" i="4" s="1"/>
  <c r="M332" i="4"/>
  <c r="N332" i="4" s="1"/>
  <c r="M312" i="4"/>
  <c r="N312" i="4" s="1"/>
  <c r="M292" i="4"/>
  <c r="N292" i="4" s="1"/>
  <c r="M272" i="4"/>
  <c r="N272" i="4" s="1"/>
  <c r="M252" i="4"/>
  <c r="N252" i="4" s="1"/>
  <c r="M232" i="4"/>
  <c r="N232" i="4" s="1"/>
  <c r="M212" i="4"/>
  <c r="N212" i="4" s="1"/>
  <c r="M192" i="4"/>
  <c r="N192" i="4" s="1"/>
  <c r="M172" i="4"/>
  <c r="N172" i="4" s="1"/>
  <c r="M152" i="4"/>
  <c r="N152" i="4" s="1"/>
  <c r="M132" i="4"/>
  <c r="N132" i="4" s="1"/>
  <c r="M469" i="4"/>
  <c r="N469" i="4" s="1"/>
  <c r="M449" i="4"/>
  <c r="N449" i="4" s="1"/>
  <c r="M429" i="4"/>
  <c r="N429" i="4" s="1"/>
  <c r="M409" i="4"/>
  <c r="N409" i="4" s="1"/>
  <c r="M389" i="4"/>
  <c r="N389" i="4" s="1"/>
  <c r="M369" i="4"/>
  <c r="N369" i="4" s="1"/>
  <c r="M349" i="4"/>
  <c r="N349" i="4" s="1"/>
  <c r="M329" i="4"/>
  <c r="N329" i="4" s="1"/>
  <c r="M309" i="4"/>
  <c r="N309" i="4" s="1"/>
  <c r="M289" i="4"/>
  <c r="N289" i="4" s="1"/>
  <c r="M269" i="4"/>
  <c r="N269" i="4" s="1"/>
  <c r="M249" i="4"/>
  <c r="N249" i="4" s="1"/>
  <c r="M229" i="4"/>
  <c r="N229" i="4" s="1"/>
  <c r="M209" i="4"/>
  <c r="N209" i="4" s="1"/>
  <c r="M189" i="4"/>
  <c r="N189" i="4" s="1"/>
  <c r="M169" i="4"/>
  <c r="N169" i="4" s="1"/>
  <c r="M149" i="4"/>
  <c r="N149" i="4" s="1"/>
  <c r="M457" i="4"/>
  <c r="N457" i="4" s="1"/>
  <c r="M411" i="4"/>
  <c r="N411" i="4" s="1"/>
  <c r="M396" i="4"/>
  <c r="N396" i="4" s="1"/>
  <c r="M350" i="4"/>
  <c r="N350" i="4" s="1"/>
  <c r="M335" i="4"/>
  <c r="N335" i="4" s="1"/>
  <c r="M246" i="4"/>
  <c r="N246" i="4" s="1"/>
  <c r="M243" i="4"/>
  <c r="N243" i="4" s="1"/>
  <c r="M240" i="4"/>
  <c r="N240" i="4" s="1"/>
  <c r="M234" i="4"/>
  <c r="N234" i="4" s="1"/>
  <c r="M188" i="4"/>
  <c r="N188" i="4" s="1"/>
  <c r="M185" i="4"/>
  <c r="N185" i="4" s="1"/>
  <c r="M182" i="4"/>
  <c r="N182" i="4" s="1"/>
  <c r="M179" i="4"/>
  <c r="N179" i="4" s="1"/>
  <c r="M176" i="4"/>
  <c r="N176" i="4" s="1"/>
  <c r="M133" i="4"/>
  <c r="N133" i="4" s="1"/>
  <c r="M124" i="4"/>
  <c r="N124" i="4" s="1"/>
  <c r="M104" i="4"/>
  <c r="N104" i="4" s="1"/>
  <c r="M426" i="4"/>
  <c r="N426" i="4" s="1"/>
  <c r="M423" i="4"/>
  <c r="N423" i="4" s="1"/>
  <c r="M420" i="4"/>
  <c r="N420" i="4" s="1"/>
  <c r="M414" i="4"/>
  <c r="N414" i="4" s="1"/>
  <c r="M368" i="4"/>
  <c r="N368" i="4" s="1"/>
  <c r="M365" i="4"/>
  <c r="N365" i="4" s="1"/>
  <c r="M362" i="4"/>
  <c r="N362" i="4" s="1"/>
  <c r="M359" i="4"/>
  <c r="N359" i="4" s="1"/>
  <c r="M353" i="4"/>
  <c r="N353" i="4" s="1"/>
  <c r="M307" i="4"/>
  <c r="N307" i="4" s="1"/>
  <c r="M304" i="4"/>
  <c r="N304" i="4" s="1"/>
  <c r="M301" i="4"/>
  <c r="N301" i="4" s="1"/>
  <c r="M298" i="4"/>
  <c r="N298" i="4" s="1"/>
  <c r="M237" i="4"/>
  <c r="N237" i="4" s="1"/>
  <c r="M191" i="4"/>
  <c r="N191" i="4" s="1"/>
  <c r="M148" i="4"/>
  <c r="N148" i="4" s="1"/>
  <c r="M145" i="4"/>
  <c r="N145" i="4" s="1"/>
  <c r="M142" i="4"/>
  <c r="N142" i="4" s="1"/>
  <c r="M139" i="4"/>
  <c r="N139" i="4" s="1"/>
  <c r="M136" i="4"/>
  <c r="N136" i="4" s="1"/>
  <c r="M121" i="4"/>
  <c r="N121" i="4" s="1"/>
  <c r="M101" i="4"/>
  <c r="N101" i="4" s="1"/>
  <c r="M81" i="4"/>
  <c r="N81" i="4" s="1"/>
  <c r="M61" i="4"/>
  <c r="N61" i="4" s="1"/>
  <c r="M417" i="4"/>
  <c r="N417" i="4" s="1"/>
  <c r="M371" i="4"/>
  <c r="N371" i="4" s="1"/>
  <c r="M356" i="4"/>
  <c r="N356" i="4" s="1"/>
  <c r="M310" i="4"/>
  <c r="N310" i="4" s="1"/>
  <c r="M295" i="4"/>
  <c r="N295" i="4" s="1"/>
  <c r="M206" i="4"/>
  <c r="N206" i="4" s="1"/>
  <c r="M203" i="4"/>
  <c r="N203" i="4" s="1"/>
  <c r="M200" i="4"/>
  <c r="N200" i="4" s="1"/>
  <c r="M194" i="4"/>
  <c r="N194" i="4" s="1"/>
  <c r="M151" i="4"/>
  <c r="N151" i="4" s="1"/>
  <c r="M118" i="4"/>
  <c r="N118" i="4" s="1"/>
  <c r="M431" i="4"/>
  <c r="N431" i="4" s="1"/>
  <c r="M462" i="4"/>
  <c r="N462" i="4" s="1"/>
  <c r="M448" i="4"/>
  <c r="N448" i="4" s="1"/>
  <c r="M410" i="4"/>
  <c r="N410" i="4" s="1"/>
  <c r="M383" i="4"/>
  <c r="N383" i="4" s="1"/>
  <c r="M370" i="4"/>
  <c r="N370" i="4" s="1"/>
  <c r="M305" i="4"/>
  <c r="N305" i="4" s="1"/>
  <c r="M275" i="4"/>
  <c r="N275" i="4" s="1"/>
  <c r="M258" i="4"/>
  <c r="N258" i="4" s="1"/>
  <c r="M255" i="4"/>
  <c r="N255" i="4" s="1"/>
  <c r="M241" i="4"/>
  <c r="N241" i="4" s="1"/>
  <c r="M214" i="4"/>
  <c r="N214" i="4" s="1"/>
  <c r="M153" i="4"/>
  <c r="N153" i="4" s="1"/>
  <c r="M128" i="4"/>
  <c r="N128" i="4" s="1"/>
  <c r="M40" i="4"/>
  <c r="N40" i="4" s="1"/>
  <c r="M438" i="4"/>
  <c r="N438" i="4" s="1"/>
  <c r="M435" i="4"/>
  <c r="N435" i="4" s="1"/>
  <c r="M403" i="4"/>
  <c r="N403" i="4" s="1"/>
  <c r="M393" i="4"/>
  <c r="N393" i="4" s="1"/>
  <c r="M386" i="4"/>
  <c r="N386" i="4" s="1"/>
  <c r="M345" i="4"/>
  <c r="N345" i="4" s="1"/>
  <c r="M325" i="4"/>
  <c r="N325" i="4" s="1"/>
  <c r="M278" i="4"/>
  <c r="N278" i="4" s="1"/>
  <c r="M268" i="4"/>
  <c r="N268" i="4" s="1"/>
  <c r="M230" i="4"/>
  <c r="N230" i="4" s="1"/>
  <c r="M204" i="4"/>
  <c r="N204" i="4" s="1"/>
  <c r="M183" i="4"/>
  <c r="N183" i="4" s="1"/>
  <c r="M135" i="4"/>
  <c r="N135" i="4" s="1"/>
  <c r="M99" i="4"/>
  <c r="N99" i="4" s="1"/>
  <c r="M96" i="4"/>
  <c r="N96" i="4" s="1"/>
  <c r="M37" i="4"/>
  <c r="N37" i="4" s="1"/>
  <c r="M465" i="4"/>
  <c r="N465" i="4" s="1"/>
  <c r="M455" i="4"/>
  <c r="N455" i="4" s="1"/>
  <c r="M424" i="4"/>
  <c r="N424" i="4" s="1"/>
  <c r="M366" i="4"/>
  <c r="N366" i="4" s="1"/>
  <c r="M294" i="4"/>
  <c r="N294" i="4" s="1"/>
  <c r="M281" i="4"/>
  <c r="N281" i="4" s="1"/>
  <c r="M261" i="4"/>
  <c r="N261" i="4" s="1"/>
  <c r="M251" i="4"/>
  <c r="N251" i="4" s="1"/>
  <c r="M197" i="4"/>
  <c r="N197" i="4" s="1"/>
  <c r="M190" i="4"/>
  <c r="N190" i="4" s="1"/>
  <c r="M131" i="4"/>
  <c r="N131" i="4" s="1"/>
  <c r="M93" i="4"/>
  <c r="N93" i="4" s="1"/>
  <c r="M90" i="4"/>
  <c r="N90" i="4" s="1"/>
  <c r="M78" i="4"/>
  <c r="N78" i="4" s="1"/>
  <c r="M464" i="4"/>
  <c r="N464" i="4" s="1"/>
  <c r="M450" i="4"/>
  <c r="N450" i="4" s="1"/>
  <c r="M430" i="4"/>
  <c r="N430" i="4" s="1"/>
  <c r="M419" i="4"/>
  <c r="N419" i="4" s="1"/>
  <c r="M395" i="4"/>
  <c r="N395" i="4" s="1"/>
  <c r="M418" i="4"/>
  <c r="N418" i="4" s="1"/>
  <c r="M398" i="4"/>
  <c r="N398" i="4" s="1"/>
  <c r="M394" i="4"/>
  <c r="N394" i="4" s="1"/>
  <c r="M387" i="4"/>
  <c r="N387" i="4" s="1"/>
  <c r="M319" i="4"/>
  <c r="N319" i="4" s="1"/>
  <c r="M308" i="4"/>
  <c r="N308" i="4" s="1"/>
  <c r="M300" i="4"/>
  <c r="N300" i="4" s="1"/>
  <c r="M282" i="4"/>
  <c r="N282" i="4" s="1"/>
  <c r="M233" i="4"/>
  <c r="N233" i="4" s="1"/>
  <c r="M162" i="4"/>
  <c r="N162" i="4" s="1"/>
  <c r="M110" i="4"/>
  <c r="N110" i="4" s="1"/>
  <c r="M89" i="4"/>
  <c r="N89" i="4" s="1"/>
  <c r="M60" i="4"/>
  <c r="N60" i="4" s="1"/>
  <c r="M54" i="4"/>
  <c r="N54" i="4" s="1"/>
  <c r="M51" i="4"/>
  <c r="N51" i="4" s="1"/>
  <c r="M27" i="4"/>
  <c r="N27" i="4" s="1"/>
  <c r="M22" i="4"/>
  <c r="N22" i="4" s="1"/>
  <c r="M461" i="4"/>
  <c r="N461" i="4" s="1"/>
  <c r="M453" i="4"/>
  <c r="N453" i="4" s="1"/>
  <c r="M442" i="4"/>
  <c r="N442" i="4" s="1"/>
  <c r="M434" i="4"/>
  <c r="N434" i="4" s="1"/>
  <c r="M376" i="4"/>
  <c r="N376" i="4" s="1"/>
  <c r="M364" i="4"/>
  <c r="N364" i="4" s="1"/>
  <c r="M348" i="4"/>
  <c r="N348" i="4" s="1"/>
  <c r="M330" i="4"/>
  <c r="N330" i="4" s="1"/>
  <c r="M263" i="4"/>
  <c r="N263" i="4" s="1"/>
  <c r="M222" i="4"/>
  <c r="N222" i="4" s="1"/>
  <c r="M173" i="4"/>
  <c r="N173" i="4" s="1"/>
  <c r="M147" i="4"/>
  <c r="N147" i="4" s="1"/>
  <c r="M120" i="4"/>
  <c r="N120" i="4" s="1"/>
  <c r="M92" i="4"/>
  <c r="N92" i="4" s="1"/>
  <c r="M79" i="4"/>
  <c r="N79" i="4" s="1"/>
  <c r="M63" i="4"/>
  <c r="N63" i="4" s="1"/>
  <c r="M38" i="4"/>
  <c r="N38" i="4" s="1"/>
  <c r="M35" i="4"/>
  <c r="N35" i="4" s="1"/>
  <c r="M32" i="4"/>
  <c r="N32" i="4" s="1"/>
  <c r="M468" i="4"/>
  <c r="N468" i="4" s="1"/>
  <c r="M390" i="4"/>
  <c r="N390" i="4" s="1"/>
  <c r="M360" i="4"/>
  <c r="N360" i="4" s="1"/>
  <c r="M337" i="4"/>
  <c r="N337" i="4" s="1"/>
  <c r="M256" i="4"/>
  <c r="N256" i="4" s="1"/>
  <c r="M215" i="4"/>
  <c r="N215" i="4" s="1"/>
  <c r="M211" i="4"/>
  <c r="N211" i="4" s="1"/>
  <c r="M165" i="4"/>
  <c r="N165" i="4" s="1"/>
  <c r="M155" i="4"/>
  <c r="N155" i="4" s="1"/>
  <c r="M143" i="4"/>
  <c r="N143" i="4" s="1"/>
  <c r="M113" i="4"/>
  <c r="N113" i="4" s="1"/>
  <c r="M66" i="4"/>
  <c r="N66" i="4" s="1"/>
  <c r="M41" i="4"/>
  <c r="N41" i="4" s="1"/>
  <c r="M456" i="4"/>
  <c r="N456" i="4" s="1"/>
  <c r="M408" i="4"/>
  <c r="N408" i="4" s="1"/>
  <c r="M375" i="4"/>
  <c r="N375" i="4" s="1"/>
  <c r="M355" i="4"/>
  <c r="N355" i="4" s="1"/>
  <c r="M347" i="4"/>
  <c r="N347" i="4" s="1"/>
  <c r="M284" i="4"/>
  <c r="N284" i="4" s="1"/>
  <c r="M277" i="4"/>
  <c r="N277" i="4" s="1"/>
  <c r="M262" i="4"/>
  <c r="N262" i="4" s="1"/>
  <c r="M247" i="4"/>
  <c r="N247" i="4" s="1"/>
  <c r="M239" i="4"/>
  <c r="N239" i="4" s="1"/>
  <c r="M130" i="4"/>
  <c r="N130" i="4" s="1"/>
  <c r="M126" i="4"/>
  <c r="N126" i="4" s="1"/>
  <c r="M119" i="4"/>
  <c r="N119" i="4" s="1"/>
  <c r="M112" i="4"/>
  <c r="N112" i="4" s="1"/>
  <c r="M105" i="4"/>
  <c r="N105" i="4" s="1"/>
  <c r="M91" i="4"/>
  <c r="N91" i="4" s="1"/>
  <c r="M62" i="4"/>
  <c r="N62" i="4" s="1"/>
  <c r="M31" i="4"/>
  <c r="N31" i="4" s="1"/>
  <c r="M467" i="4"/>
  <c r="N467" i="4" s="1"/>
  <c r="M444" i="4"/>
  <c r="N444" i="4" s="1"/>
  <c r="M404" i="4"/>
  <c r="N404" i="4" s="1"/>
  <c r="M336" i="4"/>
  <c r="N336" i="4" s="1"/>
  <c r="M321" i="4"/>
  <c r="N321" i="4" s="1"/>
  <c r="M291" i="4"/>
  <c r="N291" i="4" s="1"/>
  <c r="M273" i="4"/>
  <c r="N273" i="4" s="1"/>
  <c r="M224" i="4"/>
  <c r="N224" i="4" s="1"/>
  <c r="M202" i="4"/>
  <c r="N202" i="4" s="1"/>
  <c r="M187" i="4"/>
  <c r="N187" i="4" s="1"/>
  <c r="M175" i="4"/>
  <c r="N175" i="4" s="1"/>
  <c r="M171" i="4"/>
  <c r="N171" i="4" s="1"/>
  <c r="M164" i="4"/>
  <c r="N164" i="4" s="1"/>
  <c r="M65" i="4"/>
  <c r="N65" i="4" s="1"/>
  <c r="M433" i="4"/>
  <c r="N433" i="4" s="1"/>
  <c r="M428" i="4"/>
  <c r="N428" i="4" s="1"/>
  <c r="M361" i="4"/>
  <c r="N361" i="4" s="1"/>
  <c r="M296" i="4"/>
  <c r="N296" i="4" s="1"/>
  <c r="M266" i="4"/>
  <c r="N266" i="4" s="1"/>
  <c r="M159" i="4"/>
  <c r="N159" i="4" s="1"/>
  <c r="M115" i="4"/>
  <c r="N115" i="4" s="1"/>
  <c r="M111" i="4"/>
  <c r="N111" i="4" s="1"/>
  <c r="M68" i="4"/>
  <c r="N68" i="4" s="1"/>
  <c r="M33" i="4"/>
  <c r="N33" i="4" s="1"/>
  <c r="M427" i="4"/>
  <c r="N427" i="4" s="1"/>
  <c r="M422" i="4"/>
  <c r="N422" i="4" s="1"/>
  <c r="M351" i="4"/>
  <c r="N351" i="4" s="1"/>
  <c r="M114" i="4"/>
  <c r="N114" i="4" s="1"/>
  <c r="M106" i="4"/>
  <c r="N106" i="4" s="1"/>
  <c r="M44" i="4"/>
  <c r="N44" i="4" s="1"/>
  <c r="M413" i="4"/>
  <c r="N413" i="4" s="1"/>
  <c r="M379" i="4"/>
  <c r="N379" i="4" s="1"/>
  <c r="M334" i="4"/>
  <c r="N334" i="4" s="1"/>
  <c r="M326" i="4"/>
  <c r="N326" i="4" s="1"/>
  <c r="M287" i="4"/>
  <c r="N287" i="4" s="1"/>
  <c r="M283" i="4"/>
  <c r="N283" i="4" s="1"/>
  <c r="M279" i="4"/>
  <c r="N279" i="4" s="1"/>
  <c r="M223" i="4"/>
  <c r="N223" i="4" s="1"/>
  <c r="M163" i="4"/>
  <c r="N163" i="4" s="1"/>
  <c r="M146" i="4"/>
  <c r="N146" i="4" s="1"/>
  <c r="M141" i="4"/>
  <c r="N141" i="4" s="1"/>
  <c r="M137" i="4"/>
  <c r="N137" i="4" s="1"/>
  <c r="M123" i="4"/>
  <c r="N123" i="4" s="1"/>
  <c r="M56" i="4"/>
  <c r="N56" i="4" s="1"/>
  <c r="M400" i="4"/>
  <c r="N400" i="4" s="1"/>
  <c r="M374" i="4"/>
  <c r="N374" i="4" s="1"/>
  <c r="M338" i="4"/>
  <c r="N338" i="4" s="1"/>
  <c r="M274" i="4"/>
  <c r="N274" i="4" s="1"/>
  <c r="M253" i="4"/>
  <c r="N253" i="4" s="1"/>
  <c r="M154" i="4"/>
  <c r="N154" i="4" s="1"/>
  <c r="M290" i="4"/>
  <c r="N290" i="4" s="1"/>
  <c r="M180" i="4"/>
  <c r="N180" i="4" s="1"/>
  <c r="M459" i="4"/>
  <c r="N459" i="4" s="1"/>
  <c r="M441" i="4"/>
  <c r="N441" i="4" s="1"/>
  <c r="M405" i="4"/>
  <c r="N405" i="4" s="1"/>
  <c r="M391" i="4"/>
  <c r="N391" i="4" s="1"/>
  <c r="M236" i="4"/>
  <c r="N236" i="4" s="1"/>
  <c r="M219" i="4"/>
  <c r="N219" i="4" s="1"/>
  <c r="M107" i="4"/>
  <c r="N107" i="4" s="1"/>
  <c r="M86" i="4"/>
  <c r="N86" i="4" s="1"/>
  <c r="M71" i="4"/>
  <c r="N71" i="4" s="1"/>
  <c r="M64" i="4"/>
  <c r="N64" i="4" s="1"/>
  <c r="M52" i="4"/>
  <c r="N52" i="4" s="1"/>
  <c r="M26" i="4"/>
  <c r="N26" i="4" s="1"/>
  <c r="M20" i="4"/>
  <c r="N20" i="4" s="1"/>
  <c r="M454" i="4"/>
  <c r="N454" i="4" s="1"/>
  <c r="M317" i="4"/>
  <c r="N317" i="4" s="1"/>
  <c r="M59" i="4"/>
  <c r="N59" i="4" s="1"/>
  <c r="M437" i="4"/>
  <c r="N437" i="4" s="1"/>
  <c r="M342" i="4"/>
  <c r="N342" i="4" s="1"/>
  <c r="M270" i="4"/>
  <c r="N270" i="4" s="1"/>
  <c r="M257" i="4"/>
  <c r="N257" i="4" s="1"/>
  <c r="M227" i="4"/>
  <c r="N227" i="4" s="1"/>
  <c r="M198" i="4"/>
  <c r="N198" i="4" s="1"/>
  <c r="M167" i="4"/>
  <c r="N167" i="4" s="1"/>
  <c r="M150" i="4"/>
  <c r="N150" i="4" s="1"/>
  <c r="M127" i="4"/>
  <c r="N127" i="4" s="1"/>
  <c r="M102" i="4"/>
  <c r="N102" i="4" s="1"/>
  <c r="M98" i="4"/>
  <c r="N98" i="4" s="1"/>
  <c r="M23" i="4"/>
  <c r="N23" i="4" s="1"/>
  <c r="M313" i="4"/>
  <c r="N313" i="4" s="1"/>
  <c r="M244" i="4"/>
  <c r="N244" i="4" s="1"/>
  <c r="M231" i="4"/>
  <c r="N231" i="4" s="1"/>
  <c r="M210" i="4"/>
  <c r="N210" i="4" s="1"/>
  <c r="M94" i="4"/>
  <c r="N94" i="4" s="1"/>
  <c r="M82" i="4"/>
  <c r="N82" i="4" s="1"/>
  <c r="M74" i="4"/>
  <c r="N74" i="4" s="1"/>
  <c r="M48" i="4"/>
  <c r="N48" i="4" s="1"/>
  <c r="M29" i="4"/>
  <c r="N29" i="4" s="1"/>
  <c r="M463" i="4"/>
  <c r="N463" i="4" s="1"/>
  <c r="M445" i="4"/>
  <c r="N445" i="4" s="1"/>
  <c r="M346" i="4"/>
  <c r="N346" i="4" s="1"/>
  <c r="M36" i="4"/>
  <c r="N36" i="4" s="1"/>
  <c r="M440" i="4"/>
  <c r="N440" i="4" s="1"/>
  <c r="M382" i="4"/>
  <c r="N382" i="4" s="1"/>
  <c r="M378" i="4"/>
  <c r="N378" i="4" s="1"/>
  <c r="M333" i="4"/>
  <c r="N333" i="4" s="1"/>
  <c r="M303" i="4"/>
  <c r="N303" i="4" s="1"/>
  <c r="M286" i="4"/>
  <c r="N286" i="4" s="1"/>
  <c r="M260" i="4"/>
  <c r="N260" i="4" s="1"/>
  <c r="M226" i="4"/>
  <c r="N226" i="4" s="1"/>
  <c r="M218" i="4"/>
  <c r="N218" i="4" s="1"/>
  <c r="M193" i="4"/>
  <c r="N193" i="4" s="1"/>
  <c r="M140" i="4"/>
  <c r="N140" i="4" s="1"/>
  <c r="M122" i="4"/>
  <c r="N122" i="4" s="1"/>
  <c r="M77" i="4"/>
  <c r="N77" i="4" s="1"/>
  <c r="M67" i="4"/>
  <c r="N67" i="4" s="1"/>
  <c r="M55" i="4"/>
  <c r="N55" i="4" s="1"/>
  <c r="U9" i="4"/>
  <c r="M458" i="4"/>
  <c r="N458" i="4" s="1"/>
  <c r="M436" i="4"/>
  <c r="N436" i="4" s="1"/>
  <c r="M341" i="4"/>
  <c r="N341" i="4" s="1"/>
  <c r="M320" i="4"/>
  <c r="N320" i="4" s="1"/>
  <c r="M235" i="4"/>
  <c r="N235" i="4" s="1"/>
  <c r="M205" i="4"/>
  <c r="N205" i="4" s="1"/>
  <c r="M201" i="4"/>
  <c r="N201" i="4" s="1"/>
  <c r="M166" i="4"/>
  <c r="N166" i="4" s="1"/>
  <c r="M85" i="4"/>
  <c r="N85" i="4" s="1"/>
  <c r="M399" i="4"/>
  <c r="N399" i="4" s="1"/>
  <c r="M373" i="4"/>
  <c r="N373" i="4" s="1"/>
  <c r="M328" i="4"/>
  <c r="N328" i="4" s="1"/>
  <c r="M264" i="4"/>
  <c r="N264" i="4" s="1"/>
  <c r="M170" i="4"/>
  <c r="N170" i="4" s="1"/>
  <c r="M144" i="4"/>
  <c r="N144" i="4" s="1"/>
  <c r="M117" i="4"/>
  <c r="N117" i="4" s="1"/>
  <c r="M97" i="4"/>
  <c r="N97" i="4" s="1"/>
  <c r="M70" i="4"/>
  <c r="N70" i="4" s="1"/>
  <c r="M58" i="4"/>
  <c r="N58" i="4" s="1"/>
  <c r="M47" i="4"/>
  <c r="N47" i="4" s="1"/>
  <c r="M25" i="4"/>
  <c r="N25" i="4" s="1"/>
  <c r="M324" i="4"/>
  <c r="N324" i="4" s="1"/>
  <c r="M316" i="4"/>
  <c r="N316" i="4" s="1"/>
  <c r="M339" i="4"/>
  <c r="N339" i="4" s="1"/>
  <c r="M199" i="4"/>
  <c r="N199" i="4" s="1"/>
  <c r="N19" i="4"/>
  <c r="M401" i="4"/>
  <c r="N401" i="4" s="1"/>
  <c r="M259" i="4"/>
  <c r="N259" i="4" s="1"/>
  <c r="M220" i="4"/>
  <c r="N220" i="4" s="1"/>
  <c r="M354" i="4"/>
  <c r="N354" i="4" s="1"/>
  <c r="M45" i="4"/>
  <c r="N45" i="4" s="1"/>
  <c r="M311" i="4"/>
  <c r="N311" i="4" s="1"/>
  <c r="M100" i="4"/>
  <c r="N100" i="4" s="1"/>
  <c r="M34" i="4"/>
  <c r="N34" i="4" s="1"/>
  <c r="M299" i="4"/>
  <c r="N299" i="4" s="1"/>
  <c r="M407" i="4"/>
  <c r="N407" i="4" s="1"/>
  <c r="M402" i="4"/>
  <c r="N402" i="4" s="1"/>
  <c r="M397" i="4"/>
  <c r="N397" i="4" s="1"/>
  <c r="M385" i="4"/>
  <c r="N385" i="4" s="1"/>
  <c r="M322" i="4"/>
  <c r="N322" i="4" s="1"/>
  <c r="M293" i="4"/>
  <c r="N293" i="4" s="1"/>
  <c r="M195" i="4"/>
  <c r="N195" i="4" s="1"/>
  <c r="M161" i="4"/>
  <c r="N161" i="4" s="1"/>
  <c r="M69" i="4"/>
  <c r="N69" i="4" s="1"/>
  <c r="M49" i="4"/>
  <c r="N49" i="4" s="1"/>
  <c r="M380" i="4"/>
  <c r="N380" i="4" s="1"/>
  <c r="M327" i="4"/>
  <c r="N327" i="4" s="1"/>
  <c r="M248" i="4"/>
  <c r="N248" i="4" s="1"/>
  <c r="M109" i="4"/>
  <c r="N109" i="4" s="1"/>
  <c r="M24" i="4"/>
  <c r="N24" i="4" s="1"/>
  <c r="M177" i="4"/>
  <c r="N177" i="4" s="1"/>
  <c r="M160" i="4"/>
  <c r="N160" i="4" s="1"/>
  <c r="M83" i="4"/>
  <c r="N83" i="4" s="1"/>
  <c r="M76" i="4"/>
  <c r="N76" i="4" s="1"/>
  <c r="M377" i="4"/>
  <c r="N377" i="4" s="1"/>
  <c r="M446" i="4"/>
  <c r="N446" i="4" s="1"/>
  <c r="M451" i="4"/>
  <c r="N451" i="4" s="1"/>
  <c r="M358" i="4"/>
  <c r="N358" i="4" s="1"/>
  <c r="M95" i="4"/>
  <c r="N95" i="4" s="1"/>
  <c r="M381" i="4"/>
  <c r="N381" i="4" s="1"/>
  <c r="M178" i="4"/>
  <c r="N178" i="4" s="1"/>
  <c r="M425" i="4"/>
  <c r="N425" i="4" s="1"/>
  <c r="M271" i="4"/>
  <c r="N271" i="4" s="1"/>
  <c r="M265" i="4"/>
  <c r="N265" i="4" s="1"/>
  <c r="M254" i="4"/>
  <c r="N254" i="4" s="1"/>
  <c r="M221" i="4"/>
  <c r="N221" i="4" s="1"/>
  <c r="M156" i="4"/>
  <c r="N156" i="4" s="1"/>
  <c r="M344" i="4"/>
  <c r="N344" i="4" s="1"/>
  <c r="M315" i="4"/>
  <c r="N315" i="4" s="1"/>
  <c r="M88" i="4"/>
  <c r="N88" i="4" s="1"/>
  <c r="M125" i="4"/>
  <c r="N125" i="4" s="1"/>
  <c r="M196" i="4"/>
  <c r="N196" i="4" s="1"/>
  <c r="M30" i="4"/>
  <c r="N30" i="4" s="1"/>
  <c r="M207" i="4"/>
  <c r="N207" i="4" s="1"/>
  <c r="M443" i="4"/>
  <c r="N443" i="4" s="1"/>
  <c r="M357" i="4"/>
  <c r="N357" i="4" s="1"/>
  <c r="M276" i="4"/>
  <c r="N276" i="4" s="1"/>
  <c r="M238" i="4"/>
  <c r="N238" i="4" s="1"/>
  <c r="M138" i="4"/>
  <c r="N138" i="4" s="1"/>
  <c r="M43" i="4"/>
  <c r="N43" i="4" s="1"/>
  <c r="M28" i="4"/>
  <c r="N28" i="4" s="1"/>
  <c r="M73" i="4"/>
  <c r="N73" i="4" s="1"/>
  <c r="M53" i="4"/>
  <c r="N53" i="4" s="1"/>
  <c r="M318" i="4"/>
  <c r="N318" i="4" s="1"/>
  <c r="M208" i="4"/>
  <c r="N208" i="4" s="1"/>
  <c r="M158" i="4"/>
  <c r="N158" i="4" s="1"/>
  <c r="M213" i="4"/>
  <c r="N213" i="4" s="1"/>
  <c r="M134" i="4"/>
  <c r="N134" i="4" s="1"/>
  <c r="M184" i="4"/>
  <c r="N184" i="4" s="1"/>
  <c r="M116" i="4"/>
  <c r="N116" i="4" s="1"/>
  <c r="M288" i="4"/>
  <c r="N288" i="4" s="1"/>
  <c r="M217" i="4"/>
  <c r="N217" i="4" s="1"/>
  <c r="M174" i="4"/>
  <c r="N174" i="4" s="1"/>
  <c r="M267" i="4"/>
  <c r="N267" i="4" s="1"/>
  <c r="M80" i="4"/>
  <c r="N80" i="4" s="1"/>
  <c r="M21" i="4"/>
  <c r="N21" i="4" s="1"/>
  <c r="M245" i="4"/>
  <c r="N245" i="4" s="1"/>
  <c r="M75" i="4"/>
  <c r="N75" i="4" s="1"/>
  <c r="M157" i="4"/>
  <c r="N157" i="4" s="1"/>
  <c r="M323" i="4"/>
  <c r="N323" i="4" s="1"/>
  <c r="M250" i="4"/>
  <c r="N250" i="4" s="1"/>
  <c r="M406" i="4"/>
  <c r="N406" i="4" s="1"/>
  <c r="M367" i="4"/>
  <c r="N367" i="4" s="1"/>
  <c r="M297" i="4"/>
  <c r="N297" i="4" s="1"/>
  <c r="M216" i="4"/>
  <c r="N216" i="4" s="1"/>
  <c r="M439" i="4"/>
  <c r="N439" i="4" s="1"/>
  <c r="M84" i="4"/>
  <c r="N84" i="4" s="1"/>
  <c r="M466" i="4"/>
  <c r="N466" i="4" s="1"/>
  <c r="M280" i="4"/>
  <c r="N280" i="4" s="1"/>
  <c r="M242" i="4"/>
  <c r="N242" i="4" s="1"/>
  <c r="M57" i="4"/>
  <c r="N57" i="4" s="1"/>
  <c r="M416" i="4"/>
  <c r="N416" i="4" s="1"/>
  <c r="M306" i="4"/>
  <c r="N306" i="4" s="1"/>
  <c r="M415" i="4"/>
  <c r="N415" i="4" s="1"/>
  <c r="M340" i="4"/>
  <c r="N340" i="4" s="1"/>
  <c r="M363" i="4"/>
  <c r="N363" i="4" s="1"/>
  <c r="M228" i="4"/>
  <c r="N228" i="4" s="1"/>
  <c r="M460" i="4"/>
  <c r="N460" i="4" s="1"/>
  <c r="M447" i="4"/>
  <c r="N447" i="4" s="1"/>
  <c r="M384" i="4"/>
  <c r="N384" i="4" s="1"/>
  <c r="M285" i="4"/>
  <c r="N285" i="4" s="1"/>
  <c r="M225" i="4"/>
  <c r="N225" i="4" s="1"/>
  <c r="M181" i="4"/>
  <c r="N181" i="4" s="1"/>
  <c r="M108" i="4"/>
  <c r="N108" i="4" s="1"/>
  <c r="M103" i="4"/>
  <c r="N103" i="4" s="1"/>
  <c r="M87" i="4"/>
  <c r="N87" i="4" s="1"/>
  <c r="M42" i="4"/>
  <c r="N42" i="4" s="1"/>
  <c r="M343" i="4"/>
  <c r="N343" i="4" s="1"/>
  <c r="M331" i="4"/>
  <c r="N331" i="4" s="1"/>
  <c r="M314" i="4"/>
  <c r="N314" i="4" s="1"/>
  <c r="M302" i="4"/>
  <c r="N302" i="4" s="1"/>
  <c r="M72" i="4"/>
  <c r="N72" i="4" s="1"/>
  <c r="M388" i="4"/>
  <c r="N388" i="4" s="1"/>
  <c r="M186" i="4"/>
  <c r="N186" i="4" s="1"/>
  <c r="M46" i="4"/>
  <c r="N46" i="4" s="1"/>
  <c r="M129" i="4"/>
  <c r="N129" i="4" s="1"/>
  <c r="M421" i="4"/>
  <c r="N421" i="4" s="1"/>
  <c r="M168" i="4"/>
  <c r="N168" i="4" s="1"/>
  <c r="M50" i="4"/>
  <c r="N50" i="4" s="1"/>
  <c r="M39" i="4"/>
  <c r="N39" i="4" s="1"/>
  <c r="R21" i="4"/>
  <c r="V21" i="4" s="1"/>
  <c r="E14" i="2"/>
  <c r="R21" i="2"/>
  <c r="V21" i="2" s="1"/>
  <c r="R17" i="2"/>
  <c r="S9" i="2"/>
  <c r="M194" i="2"/>
  <c r="N194" i="2" s="1"/>
  <c r="P19" i="4" l="1"/>
  <c r="M461" i="2"/>
  <c r="N461" i="2" s="1"/>
  <c r="M121" i="2"/>
  <c r="N121" i="2" s="1"/>
  <c r="V9" i="2"/>
  <c r="M433" i="2"/>
  <c r="N433" i="2" s="1"/>
  <c r="M216" i="2"/>
  <c r="N216" i="2" s="1"/>
  <c r="M110" i="2"/>
  <c r="N110" i="2" s="1"/>
  <c r="M325" i="2"/>
  <c r="N325" i="2" s="1"/>
  <c r="M354" i="2"/>
  <c r="N354" i="2" s="1"/>
  <c r="M35" i="2"/>
  <c r="N35" i="2" s="1"/>
  <c r="M243" i="2"/>
  <c r="N243" i="2" s="1"/>
  <c r="M238" i="2"/>
  <c r="N238" i="2" s="1"/>
  <c r="M114" i="2"/>
  <c r="N114" i="2" s="1"/>
  <c r="M147" i="2"/>
  <c r="N147" i="2" s="1"/>
  <c r="M215" i="2"/>
  <c r="N215" i="2" s="1"/>
  <c r="M44" i="2"/>
  <c r="N44" i="2" s="1"/>
  <c r="M156" i="2"/>
  <c r="N156" i="2" s="1"/>
  <c r="M296" i="2"/>
  <c r="N296" i="2" s="1"/>
  <c r="M196" i="2"/>
  <c r="N196" i="2" s="1"/>
  <c r="M145" i="2"/>
  <c r="N145" i="2" s="1"/>
  <c r="M189" i="2"/>
  <c r="N189" i="2" s="1"/>
  <c r="M394" i="2"/>
  <c r="N394" i="2" s="1"/>
  <c r="M362" i="2"/>
  <c r="N362" i="2" s="1"/>
  <c r="M163" i="2"/>
  <c r="N163" i="2" s="1"/>
  <c r="M47" i="2"/>
  <c r="N47" i="2" s="1"/>
  <c r="M360" i="2"/>
  <c r="N360" i="2" s="1"/>
  <c r="M152" i="2"/>
  <c r="N152" i="2" s="1"/>
  <c r="M150" i="2"/>
  <c r="N150" i="2" s="1"/>
  <c r="M202" i="2"/>
  <c r="N202" i="2" s="1"/>
  <c r="M318" i="2"/>
  <c r="N318" i="2" s="1"/>
  <c r="M53" i="2"/>
  <c r="N53" i="2" s="1"/>
  <c r="M440" i="2"/>
  <c r="N440" i="2" s="1"/>
  <c r="M358" i="2"/>
  <c r="N358" i="2" s="1"/>
  <c r="M148" i="2"/>
  <c r="N148" i="2" s="1"/>
  <c r="M365" i="2"/>
  <c r="N365" i="2" s="1"/>
  <c r="M92" i="2"/>
  <c r="N92" i="2" s="1"/>
  <c r="M144" i="2"/>
  <c r="N144" i="2" s="1"/>
  <c r="M25" i="2"/>
  <c r="N25" i="2" s="1"/>
  <c r="M117" i="2"/>
  <c r="N117" i="2" s="1"/>
  <c r="M132" i="2"/>
  <c r="N132" i="2" s="1"/>
  <c r="M187" i="2"/>
  <c r="N187" i="2" s="1"/>
  <c r="M186" i="2"/>
  <c r="N186" i="2" s="1"/>
  <c r="M341" i="2"/>
  <c r="N341" i="2" s="1"/>
  <c r="M170" i="2"/>
  <c r="N170" i="2" s="1"/>
  <c r="M342" i="2"/>
  <c r="N342" i="2" s="1"/>
  <c r="M162" i="2"/>
  <c r="N162" i="2" s="1"/>
  <c r="M334" i="2"/>
  <c r="N334" i="2" s="1"/>
  <c r="M37" i="2"/>
  <c r="N37" i="2" s="1"/>
  <c r="M459" i="2"/>
  <c r="N459" i="2" s="1"/>
  <c r="M444" i="2"/>
  <c r="N444" i="2" s="1"/>
  <c r="M77" i="2"/>
  <c r="N77" i="2" s="1"/>
  <c r="M339" i="2"/>
  <c r="N339" i="2" s="1"/>
  <c r="M389" i="2"/>
  <c r="N389" i="2" s="1"/>
  <c r="M373" i="2"/>
  <c r="N373" i="2" s="1"/>
  <c r="M250" i="2"/>
  <c r="N250" i="2" s="1"/>
  <c r="M23" i="2"/>
  <c r="N23" i="2" s="1"/>
  <c r="M217" i="2"/>
  <c r="N217" i="2" s="1"/>
  <c r="M30" i="2"/>
  <c r="N30" i="2" s="1"/>
  <c r="M165" i="2"/>
  <c r="N165" i="2" s="1"/>
  <c r="M463" i="2"/>
  <c r="N463" i="2" s="1"/>
  <c r="M222" i="2"/>
  <c r="N222" i="2" s="1"/>
  <c r="M149" i="2"/>
  <c r="N149" i="2" s="1"/>
  <c r="M410" i="2"/>
  <c r="N410" i="2" s="1"/>
  <c r="M326" i="2"/>
  <c r="N326" i="2" s="1"/>
  <c r="M357" i="2"/>
  <c r="N357" i="2" s="1"/>
  <c r="M274" i="2"/>
  <c r="N274" i="2" s="1"/>
  <c r="M190" i="2"/>
  <c r="N190" i="2" s="1"/>
  <c r="M256" i="2"/>
  <c r="N256" i="2" s="1"/>
  <c r="M407" i="2"/>
  <c r="N407" i="2" s="1"/>
  <c r="M286" i="2"/>
  <c r="N286" i="2" s="1"/>
  <c r="M235" i="2"/>
  <c r="N235" i="2" s="1"/>
  <c r="M417" i="2"/>
  <c r="N417" i="2" s="1"/>
  <c r="M408" i="2"/>
  <c r="N408" i="2" s="1"/>
  <c r="M63" i="2"/>
  <c r="N63" i="2" s="1"/>
  <c r="M242" i="2"/>
  <c r="N242" i="2" s="1"/>
  <c r="M292" i="2"/>
  <c r="N292" i="2" s="1"/>
  <c r="M193" i="2"/>
  <c r="N193" i="2" s="1"/>
  <c r="M302" i="2"/>
  <c r="N302" i="2" s="1"/>
  <c r="M344" i="2"/>
  <c r="N344" i="2" s="1"/>
  <c r="M306" i="2"/>
  <c r="N306" i="2" s="1"/>
  <c r="M43" i="2"/>
  <c r="N43" i="2" s="1"/>
  <c r="M79" i="2"/>
  <c r="N79" i="2" s="1"/>
  <c r="M435" i="2"/>
  <c r="N435" i="2" s="1"/>
  <c r="M206" i="2"/>
  <c r="N206" i="2" s="1"/>
  <c r="M378" i="2"/>
  <c r="N378" i="2" s="1"/>
  <c r="M467" i="2"/>
  <c r="N467" i="2" s="1"/>
  <c r="M364" i="2"/>
  <c r="N364" i="2" s="1"/>
  <c r="M266" i="2"/>
  <c r="N266" i="2" s="1"/>
  <c r="M380" i="2"/>
  <c r="N380" i="2" s="1"/>
  <c r="M241" i="2"/>
  <c r="N241" i="2" s="1"/>
  <c r="M420" i="2"/>
  <c r="N420" i="2" s="1"/>
  <c r="M78" i="2"/>
  <c r="N78" i="2" s="1"/>
  <c r="M237" i="2"/>
  <c r="N237" i="2" s="1"/>
  <c r="M236" i="2"/>
  <c r="N236" i="2" s="1"/>
  <c r="M258" i="2"/>
  <c r="N258" i="2" s="1"/>
  <c r="M446" i="2"/>
  <c r="N446" i="2" s="1"/>
  <c r="M329" i="2"/>
  <c r="N329" i="2" s="1"/>
  <c r="M416" i="2"/>
  <c r="N416" i="2" s="1"/>
  <c r="M195" i="2"/>
  <c r="N195" i="2" s="1"/>
  <c r="M455" i="2"/>
  <c r="N455" i="2" s="1"/>
  <c r="M75" i="2"/>
  <c r="N75" i="2" s="1"/>
  <c r="M403" i="2"/>
  <c r="N403" i="2" s="1"/>
  <c r="M135" i="2"/>
  <c r="N135" i="2" s="1"/>
  <c r="M200" i="2"/>
  <c r="N200" i="2" s="1"/>
  <c r="M255" i="2"/>
  <c r="N255" i="2" s="1"/>
  <c r="M411" i="2"/>
  <c r="N411" i="2" s="1"/>
  <c r="M169" i="2"/>
  <c r="N169" i="2" s="1"/>
  <c r="M346" i="2"/>
  <c r="N346" i="2" s="1"/>
  <c r="M226" i="2"/>
  <c r="N226" i="2" s="1"/>
  <c r="M264" i="2"/>
  <c r="N264" i="2" s="1"/>
  <c r="M423" i="2"/>
  <c r="N423" i="2" s="1"/>
  <c r="M131" i="2"/>
  <c r="N131" i="2" s="1"/>
  <c r="M99" i="2"/>
  <c r="N99" i="2" s="1"/>
  <c r="M218" i="2"/>
  <c r="N218" i="2" s="1"/>
  <c r="M441" i="2"/>
  <c r="N441" i="2" s="1"/>
  <c r="M122" i="2"/>
  <c r="N122" i="2" s="1"/>
  <c r="M113" i="2"/>
  <c r="N113" i="2" s="1"/>
  <c r="M108" i="2"/>
  <c r="N108" i="2" s="1"/>
  <c r="M356" i="2"/>
  <c r="N356" i="2" s="1"/>
  <c r="M412" i="2"/>
  <c r="N412" i="2" s="1"/>
  <c r="M328" i="2"/>
  <c r="N328" i="2" s="1"/>
  <c r="M388" i="2"/>
  <c r="N388" i="2" s="1"/>
  <c r="M94" i="2"/>
  <c r="N94" i="2" s="1"/>
  <c r="M278" i="2"/>
  <c r="N278" i="2" s="1"/>
  <c r="M248" i="2"/>
  <c r="N248" i="2" s="1"/>
  <c r="M153" i="2"/>
  <c r="N153" i="2" s="1"/>
  <c r="M366" i="2"/>
  <c r="N366" i="2" s="1"/>
  <c r="M393" i="2"/>
  <c r="N393" i="2" s="1"/>
  <c r="M54" i="2"/>
  <c r="N54" i="2" s="1"/>
  <c r="M281" i="2"/>
  <c r="N281" i="2" s="1"/>
  <c r="M116" i="2"/>
  <c r="N116" i="2" s="1"/>
  <c r="M228" i="2"/>
  <c r="N228" i="2" s="1"/>
  <c r="M24" i="2"/>
  <c r="N24" i="2" s="1"/>
  <c r="M158" i="2"/>
  <c r="N158" i="2" s="1"/>
  <c r="M201" i="2"/>
  <c r="N201" i="2" s="1"/>
  <c r="M427" i="2"/>
  <c r="N427" i="2" s="1"/>
  <c r="M178" i="2"/>
  <c r="N178" i="2" s="1"/>
  <c r="M246" i="2"/>
  <c r="N246" i="2" s="1"/>
  <c r="M21" i="2"/>
  <c r="N21" i="2" s="1"/>
  <c r="M353" i="2"/>
  <c r="N353" i="2" s="1"/>
  <c r="M309" i="2"/>
  <c r="N309" i="2" s="1"/>
  <c r="M173" i="2"/>
  <c r="N173" i="2" s="1"/>
  <c r="M155" i="2"/>
  <c r="N155" i="2" s="1"/>
  <c r="M431" i="2"/>
  <c r="N431" i="2" s="1"/>
  <c r="M340" i="2"/>
  <c r="N340" i="2" s="1"/>
  <c r="M465" i="2"/>
  <c r="N465" i="2" s="1"/>
  <c r="M268" i="2"/>
  <c r="N268" i="2" s="1"/>
  <c r="M151" i="2"/>
  <c r="N151" i="2" s="1"/>
  <c r="M273" i="2"/>
  <c r="N273" i="2" s="1"/>
  <c r="M424" i="2"/>
  <c r="N424" i="2" s="1"/>
  <c r="M314" i="2"/>
  <c r="N314" i="2" s="1"/>
  <c r="M437" i="2"/>
  <c r="N437" i="2" s="1"/>
  <c r="M213" i="2"/>
  <c r="N213" i="2" s="1"/>
  <c r="M439" i="2"/>
  <c r="N439" i="2" s="1"/>
  <c r="M262" i="2"/>
  <c r="N262" i="2" s="1"/>
  <c r="M76" i="2"/>
  <c r="N76" i="2" s="1"/>
  <c r="M164" i="2"/>
  <c r="N164" i="2" s="1"/>
  <c r="M413" i="2"/>
  <c r="N413" i="2" s="1"/>
  <c r="M137" i="2"/>
  <c r="N137" i="2" s="1"/>
  <c r="M290" i="2"/>
  <c r="N290" i="2" s="1"/>
  <c r="M124" i="2"/>
  <c r="N124" i="2" s="1"/>
  <c r="M369" i="2"/>
  <c r="N369" i="2" s="1"/>
  <c r="M447" i="2"/>
  <c r="N447" i="2" s="1"/>
  <c r="M140" i="2"/>
  <c r="N140" i="2" s="1"/>
  <c r="M333" i="2"/>
  <c r="N333" i="2" s="1"/>
  <c r="M247" i="2"/>
  <c r="N247" i="2" s="1"/>
  <c r="M207" i="2"/>
  <c r="N207" i="2" s="1"/>
  <c r="M432" i="2"/>
  <c r="N432" i="2" s="1"/>
  <c r="M225" i="2"/>
  <c r="N225" i="2" s="1"/>
  <c r="M120" i="2"/>
  <c r="N120" i="2" s="1"/>
  <c r="M84" i="2"/>
  <c r="N84" i="2" s="1"/>
  <c r="M305" i="2"/>
  <c r="N305" i="2" s="1"/>
  <c r="M355" i="2"/>
  <c r="N355" i="2" s="1"/>
  <c r="M259" i="2"/>
  <c r="N259" i="2" s="1"/>
  <c r="M299" i="2"/>
  <c r="N299" i="2" s="1"/>
  <c r="M50" i="2"/>
  <c r="N50" i="2" s="1"/>
  <c r="M168" i="2"/>
  <c r="N168" i="2" s="1"/>
  <c r="M22" i="2"/>
  <c r="N22" i="2" s="1"/>
  <c r="M128" i="2"/>
  <c r="N128" i="2" s="1"/>
  <c r="M127" i="2"/>
  <c r="N127" i="2" s="1"/>
  <c r="M232" i="2"/>
  <c r="N232" i="2" s="1"/>
  <c r="M350" i="2"/>
  <c r="N350" i="2" s="1"/>
  <c r="M297" i="2"/>
  <c r="N297" i="2" s="1"/>
  <c r="M95" i="2"/>
  <c r="N95" i="2" s="1"/>
  <c r="M74" i="2"/>
  <c r="N74" i="2" s="1"/>
  <c r="M60" i="2"/>
  <c r="N60" i="2" s="1"/>
  <c r="M304" i="2"/>
  <c r="N304" i="2" s="1"/>
  <c r="M166" i="2"/>
  <c r="N166" i="2" s="1"/>
  <c r="M272" i="2"/>
  <c r="N272" i="2" s="1"/>
  <c r="M234" i="2"/>
  <c r="N234" i="2" s="1"/>
  <c r="M90" i="2"/>
  <c r="N90" i="2" s="1"/>
  <c r="M445" i="2"/>
  <c r="N445" i="2" s="1"/>
  <c r="M118" i="2"/>
  <c r="N118" i="2" s="1"/>
  <c r="M279" i="2"/>
  <c r="N279" i="2" s="1"/>
  <c r="M85" i="2"/>
  <c r="N85" i="2" s="1"/>
  <c r="M159" i="2"/>
  <c r="N159" i="2" s="1"/>
  <c r="M203" i="2"/>
  <c r="N203" i="2" s="1"/>
  <c r="M61" i="2"/>
  <c r="N61" i="2" s="1"/>
  <c r="M377" i="2"/>
  <c r="N377" i="2" s="1"/>
  <c r="M214" i="2"/>
  <c r="N214" i="2" s="1"/>
  <c r="M129" i="2"/>
  <c r="N129" i="2" s="1"/>
  <c r="M143" i="2"/>
  <c r="N143" i="2" s="1"/>
  <c r="M327" i="2"/>
  <c r="N327" i="2" s="1"/>
  <c r="M442" i="2"/>
  <c r="N442" i="2" s="1"/>
  <c r="M27" i="2"/>
  <c r="N27" i="2" s="1"/>
  <c r="M233" i="2"/>
  <c r="N233" i="2" s="1"/>
  <c r="M405" i="2"/>
  <c r="N405" i="2" s="1"/>
  <c r="M451" i="2"/>
  <c r="N451" i="2" s="1"/>
  <c r="M426" i="2"/>
  <c r="N426" i="2" s="1"/>
  <c r="M317" i="2"/>
  <c r="N317" i="2" s="1"/>
  <c r="M176" i="2"/>
  <c r="N176" i="2" s="1"/>
  <c r="M285" i="2"/>
  <c r="N285" i="2" s="1"/>
  <c r="M310" i="2"/>
  <c r="N310" i="2" s="1"/>
  <c r="M456" i="2"/>
  <c r="N456" i="2" s="1"/>
  <c r="M199" i="2"/>
  <c r="N199" i="2" s="1"/>
  <c r="M72" i="2"/>
  <c r="N72" i="2" s="1"/>
  <c r="M141" i="2"/>
  <c r="N141" i="2" s="1"/>
  <c r="M66" i="2"/>
  <c r="N66" i="2" s="1"/>
  <c r="M402" i="2"/>
  <c r="N402" i="2" s="1"/>
  <c r="M252" i="2"/>
  <c r="N252" i="2" s="1"/>
  <c r="M119" i="2"/>
  <c r="N119" i="2" s="1"/>
  <c r="M198" i="2"/>
  <c r="N198" i="2" s="1"/>
  <c r="M139" i="2"/>
  <c r="N139" i="2" s="1"/>
  <c r="M303" i="2"/>
  <c r="N303" i="2" s="1"/>
  <c r="M40" i="2"/>
  <c r="N40" i="2" s="1"/>
  <c r="M209" i="2"/>
  <c r="N209" i="2" s="1"/>
  <c r="M34" i="2"/>
  <c r="N34" i="2" s="1"/>
  <c r="M330" i="2"/>
  <c r="N330" i="2" s="1"/>
  <c r="M307" i="2"/>
  <c r="N307" i="2" s="1"/>
  <c r="M312" i="2"/>
  <c r="N312" i="2" s="1"/>
  <c r="M239" i="2"/>
  <c r="N239" i="2" s="1"/>
  <c r="M422" i="2"/>
  <c r="N422" i="2" s="1"/>
  <c r="M96" i="2"/>
  <c r="N96" i="2" s="1"/>
  <c r="M104" i="2"/>
  <c r="N104" i="2" s="1"/>
  <c r="M276" i="2"/>
  <c r="N276" i="2" s="1"/>
  <c r="M174" i="2"/>
  <c r="N174" i="2" s="1"/>
  <c r="M282" i="2"/>
  <c r="N282" i="2" s="1"/>
  <c r="M134" i="2"/>
  <c r="N134" i="2" s="1"/>
  <c r="M469" i="2"/>
  <c r="N469" i="2" s="1"/>
  <c r="M138" i="2"/>
  <c r="N138" i="2" s="1"/>
  <c r="M348" i="2"/>
  <c r="N348" i="2" s="1"/>
  <c r="M462" i="2"/>
  <c r="N462" i="2" s="1"/>
  <c r="M267" i="2"/>
  <c r="N267" i="2" s="1"/>
  <c r="M181" i="2"/>
  <c r="N181" i="2" s="1"/>
  <c r="M45" i="2"/>
  <c r="N45" i="2" s="1"/>
  <c r="M245" i="2"/>
  <c r="N245" i="2" s="1"/>
  <c r="M48" i="2"/>
  <c r="N48" i="2" s="1"/>
  <c r="M343" i="2"/>
  <c r="N343" i="2" s="1"/>
  <c r="M436" i="2"/>
  <c r="N436" i="2" s="1"/>
  <c r="M468" i="2"/>
  <c r="N468" i="2" s="1"/>
  <c r="M319" i="2"/>
  <c r="N319" i="2" s="1"/>
  <c r="M289" i="2"/>
  <c r="N289" i="2" s="1"/>
  <c r="M398" i="2"/>
  <c r="N398" i="2" s="1"/>
  <c r="M425" i="2"/>
  <c r="N425" i="2" s="1"/>
  <c r="M220" i="2"/>
  <c r="N220" i="2" s="1"/>
  <c r="M240" i="2"/>
  <c r="N240" i="2" s="1"/>
  <c r="M219" i="2"/>
  <c r="N219" i="2" s="1"/>
  <c r="M42" i="2"/>
  <c r="N42" i="2" s="1"/>
  <c r="M434" i="2"/>
  <c r="N434" i="2" s="1"/>
  <c r="M73" i="2"/>
  <c r="N73" i="2" s="1"/>
  <c r="M208" i="2"/>
  <c r="N208" i="2" s="1"/>
  <c r="M396" i="2"/>
  <c r="N396" i="2" s="1"/>
  <c r="M89" i="2"/>
  <c r="N89" i="2" s="1"/>
  <c r="M363" i="2"/>
  <c r="N363" i="2" s="1"/>
  <c r="M136" i="2"/>
  <c r="N136" i="2" s="1"/>
  <c r="M270" i="2"/>
  <c r="N270" i="2" s="1"/>
  <c r="M175" i="2"/>
  <c r="N175" i="2" s="1"/>
  <c r="M65" i="2"/>
  <c r="N65" i="2" s="1"/>
  <c r="M428" i="2"/>
  <c r="N428" i="2" s="1"/>
  <c r="M97" i="2"/>
  <c r="N97" i="2" s="1"/>
  <c r="M103" i="2"/>
  <c r="N103" i="2" s="1"/>
  <c r="U9" i="2"/>
  <c r="M284" i="2"/>
  <c r="N284" i="2" s="1"/>
  <c r="M26" i="2"/>
  <c r="N26" i="2" s="1"/>
  <c r="M421" i="2"/>
  <c r="N421" i="2" s="1"/>
  <c r="M191" i="2"/>
  <c r="N191" i="2" s="1"/>
  <c r="M430" i="2"/>
  <c r="N430" i="2" s="1"/>
  <c r="M41" i="2"/>
  <c r="N41" i="2" s="1"/>
  <c r="M146" i="2"/>
  <c r="N146" i="2" s="1"/>
  <c r="M316" i="2"/>
  <c r="N316" i="2" s="1"/>
  <c r="M395" i="2"/>
  <c r="N395" i="2" s="1"/>
  <c r="M443" i="2"/>
  <c r="N443" i="2" s="1"/>
  <c r="M39" i="2"/>
  <c r="N39" i="2" s="1"/>
  <c r="M31" i="2"/>
  <c r="N31" i="2" s="1"/>
  <c r="M311" i="2"/>
  <c r="N311" i="2" s="1"/>
  <c r="M372" i="2"/>
  <c r="N372" i="2" s="1"/>
  <c r="M429" i="2"/>
  <c r="N429" i="2" s="1"/>
  <c r="M254" i="2"/>
  <c r="N254" i="2" s="1"/>
  <c r="M345" i="2"/>
  <c r="N345" i="2" s="1"/>
  <c r="M64" i="2"/>
  <c r="N64" i="2" s="1"/>
  <c r="M448" i="2"/>
  <c r="N448" i="2" s="1"/>
  <c r="M308" i="2"/>
  <c r="N308" i="2" s="1"/>
  <c r="M464" i="2"/>
  <c r="N464" i="2" s="1"/>
  <c r="M86" i="2"/>
  <c r="N86" i="2" s="1"/>
  <c r="M320" i="2"/>
  <c r="N320" i="2" s="1"/>
  <c r="M107" i="2"/>
  <c r="N107" i="2" s="1"/>
  <c r="M406" i="2"/>
  <c r="N406" i="2" s="1"/>
  <c r="M210" i="2"/>
  <c r="N210" i="2" s="1"/>
  <c r="M298" i="2"/>
  <c r="N298" i="2" s="1"/>
  <c r="M69" i="2"/>
  <c r="N69" i="2" s="1"/>
  <c r="M179" i="2"/>
  <c r="N179" i="2" s="1"/>
  <c r="M212" i="2"/>
  <c r="N212" i="2" s="1"/>
  <c r="M249" i="2"/>
  <c r="N249" i="2" s="1"/>
  <c r="M263" i="2"/>
  <c r="N263" i="2" s="1"/>
  <c r="M29" i="2"/>
  <c r="N29" i="2" s="1"/>
  <c r="M91" i="2"/>
  <c r="N91" i="2" s="1"/>
  <c r="M414" i="2"/>
  <c r="N414" i="2" s="1"/>
  <c r="M453" i="2"/>
  <c r="N453" i="2" s="1"/>
  <c r="M62" i="2"/>
  <c r="N62" i="2" s="1"/>
  <c r="M112" i="2"/>
  <c r="N112" i="2" s="1"/>
  <c r="M293" i="2"/>
  <c r="N293" i="2" s="1"/>
  <c r="M123" i="2"/>
  <c r="N123" i="2" s="1"/>
  <c r="M450" i="2"/>
  <c r="N450" i="2" s="1"/>
  <c r="M391" i="2"/>
  <c r="N391" i="2" s="1"/>
  <c r="M449" i="2"/>
  <c r="N449" i="2" s="1"/>
  <c r="M283" i="2"/>
  <c r="N283" i="2" s="1"/>
  <c r="M109" i="2"/>
  <c r="N109" i="2" s="1"/>
  <c r="M404" i="2"/>
  <c r="N404" i="2" s="1"/>
  <c r="M337" i="2"/>
  <c r="N337" i="2" s="1"/>
  <c r="M324" i="2"/>
  <c r="N324" i="2" s="1"/>
  <c r="M177" i="2"/>
  <c r="N177" i="2" s="1"/>
  <c r="M300" i="2"/>
  <c r="N300" i="2" s="1"/>
  <c r="M367" i="2"/>
  <c r="N367" i="2" s="1"/>
  <c r="M336" i="2"/>
  <c r="N336" i="2" s="1"/>
  <c r="M221" i="2"/>
  <c r="N221" i="2" s="1"/>
  <c r="M82" i="2"/>
  <c r="N82" i="2" s="1"/>
  <c r="M275" i="2"/>
  <c r="N275" i="2" s="1"/>
  <c r="M188" i="2"/>
  <c r="N188" i="2" s="1"/>
  <c r="M458" i="2"/>
  <c r="N458" i="2" s="1"/>
  <c r="M271" i="2"/>
  <c r="N271" i="2" s="1"/>
  <c r="M204" i="2"/>
  <c r="N204" i="2" s="1"/>
  <c r="M374" i="2"/>
  <c r="N374" i="2" s="1"/>
  <c r="M457" i="2"/>
  <c r="N457" i="2" s="1"/>
  <c r="M102" i="2"/>
  <c r="N102" i="2" s="1"/>
  <c r="M197" i="2"/>
  <c r="N197" i="2" s="1"/>
  <c r="M58" i="2"/>
  <c r="N58" i="2" s="1"/>
  <c r="M88" i="2"/>
  <c r="N88" i="2" s="1"/>
  <c r="M93" i="2"/>
  <c r="N93" i="2" s="1"/>
  <c r="M387" i="2"/>
  <c r="N387" i="2" s="1"/>
  <c r="M361" i="2"/>
  <c r="N361" i="2" s="1"/>
  <c r="M171" i="2"/>
  <c r="N171" i="2" s="1"/>
  <c r="M180" i="2"/>
  <c r="N180" i="2" s="1"/>
  <c r="M70" i="2"/>
  <c r="N70" i="2" s="1"/>
  <c r="M223" i="2"/>
  <c r="N223" i="2" s="1"/>
  <c r="M172" i="2"/>
  <c r="N172" i="2" s="1"/>
  <c r="M466" i="2"/>
  <c r="N466" i="2" s="1"/>
  <c r="M370" i="2"/>
  <c r="N370" i="2" s="1"/>
  <c r="M347" i="2"/>
  <c r="N347" i="2" s="1"/>
  <c r="M261" i="2"/>
  <c r="N261" i="2" s="1"/>
  <c r="M160" i="2"/>
  <c r="N160" i="2" s="1"/>
  <c r="M211" i="2"/>
  <c r="N211" i="2" s="1"/>
  <c r="M323" i="2"/>
  <c r="N323" i="2" s="1"/>
  <c r="M71" i="2"/>
  <c r="N71" i="2" s="1"/>
  <c r="M106" i="2"/>
  <c r="N106" i="2" s="1"/>
  <c r="M409" i="2"/>
  <c r="N409" i="2" s="1"/>
  <c r="M229" i="2"/>
  <c r="N229" i="2" s="1"/>
  <c r="M33" i="2"/>
  <c r="N33" i="2" s="1"/>
  <c r="M80" i="2"/>
  <c r="N80" i="2" s="1"/>
  <c r="M57" i="2"/>
  <c r="N57" i="2" s="1"/>
  <c r="M385" i="2"/>
  <c r="N385" i="2" s="1"/>
  <c r="M101" i="2"/>
  <c r="N101" i="2" s="1"/>
  <c r="M98" i="2"/>
  <c r="N98" i="2" s="1"/>
  <c r="M294" i="2"/>
  <c r="N294" i="2" s="1"/>
  <c r="M52" i="2"/>
  <c r="N52" i="2" s="1"/>
  <c r="M419" i="2"/>
  <c r="N419" i="2" s="1"/>
  <c r="M287" i="2"/>
  <c r="N287" i="2" s="1"/>
  <c r="M265" i="2"/>
  <c r="N265" i="2" s="1"/>
  <c r="M371" i="2"/>
  <c r="N371" i="2" s="1"/>
  <c r="M81" i="2"/>
  <c r="N81" i="2" s="1"/>
  <c r="M257" i="2"/>
  <c r="N257" i="2" s="1"/>
  <c r="M460" i="2"/>
  <c r="N460" i="2" s="1"/>
  <c r="M133" i="2"/>
  <c r="N133" i="2" s="1"/>
  <c r="M184" i="2"/>
  <c r="N184" i="2" s="1"/>
  <c r="M230" i="2"/>
  <c r="N230" i="2" s="1"/>
  <c r="M115" i="2"/>
  <c r="N115" i="2" s="1"/>
  <c r="M277" i="2"/>
  <c r="N277" i="2" s="1"/>
  <c r="M322" i="2"/>
  <c r="N322" i="2" s="1"/>
  <c r="M20" i="2"/>
  <c r="N20" i="2" s="1"/>
  <c r="M379" i="2"/>
  <c r="N379" i="2" s="1"/>
  <c r="M331" i="2"/>
  <c r="N331" i="2" s="1"/>
  <c r="M38" i="2"/>
  <c r="N38" i="2" s="1"/>
  <c r="M386" i="2"/>
  <c r="N386" i="2" s="1"/>
  <c r="M338" i="2"/>
  <c r="N338" i="2" s="1"/>
  <c r="M49" i="2"/>
  <c r="N49" i="2" s="1"/>
  <c r="M67" i="2"/>
  <c r="N67" i="2" s="1"/>
  <c r="M126" i="2"/>
  <c r="N126" i="2" s="1"/>
  <c r="M182" i="2"/>
  <c r="N182" i="2" s="1"/>
  <c r="M438" i="2"/>
  <c r="N438" i="2" s="1"/>
  <c r="M288" i="2"/>
  <c r="N288" i="2" s="1"/>
  <c r="M401" i="2"/>
  <c r="N401" i="2" s="1"/>
  <c r="M36" i="2"/>
  <c r="N36" i="2" s="1"/>
  <c r="M452" i="2"/>
  <c r="N452" i="2" s="1"/>
  <c r="M83" i="2"/>
  <c r="N83" i="2" s="1"/>
  <c r="M332" i="2"/>
  <c r="N332" i="2" s="1"/>
  <c r="M244" i="2"/>
  <c r="N244" i="2" s="1"/>
  <c r="M381" i="2"/>
  <c r="N381" i="2" s="1"/>
  <c r="M351" i="2"/>
  <c r="N351" i="2" s="1"/>
  <c r="M205" i="2"/>
  <c r="N205" i="2" s="1"/>
  <c r="M105" i="2"/>
  <c r="N105" i="2" s="1"/>
  <c r="M301" i="2"/>
  <c r="N301" i="2" s="1"/>
  <c r="M183" i="2"/>
  <c r="N183" i="2" s="1"/>
  <c r="M46" i="2"/>
  <c r="N46" i="2" s="1"/>
  <c r="M51" i="2"/>
  <c r="N51" i="2" s="1"/>
  <c r="M154" i="2"/>
  <c r="N154" i="2" s="1"/>
  <c r="M32" i="2"/>
  <c r="N32" i="2" s="1"/>
  <c r="M227" i="2"/>
  <c r="N227" i="2" s="1"/>
  <c r="M55" i="2"/>
  <c r="N55" i="2" s="1"/>
  <c r="M399" i="2"/>
  <c r="N399" i="2" s="1"/>
  <c r="M157" i="2"/>
  <c r="N157" i="2" s="1"/>
  <c r="M142" i="2"/>
  <c r="N142" i="2" s="1"/>
  <c r="M352" i="2"/>
  <c r="N352" i="2" s="1"/>
  <c r="M260" i="2"/>
  <c r="N260" i="2" s="1"/>
  <c r="M68" i="2"/>
  <c r="N68" i="2" s="1"/>
  <c r="M400" i="2"/>
  <c r="N400" i="2" s="1"/>
  <c r="M291" i="2"/>
  <c r="N291" i="2" s="1"/>
  <c r="M384" i="2"/>
  <c r="N384" i="2" s="1"/>
  <c r="M415" i="2"/>
  <c r="N415" i="2" s="1"/>
  <c r="M161" i="2"/>
  <c r="N161" i="2" s="1"/>
  <c r="M28" i="2"/>
  <c r="N28" i="2" s="1"/>
  <c r="M375" i="2"/>
  <c r="N375" i="2" s="1"/>
  <c r="M349" i="2"/>
  <c r="N349" i="2" s="1"/>
  <c r="M56" i="2"/>
  <c r="N56" i="2" s="1"/>
  <c r="M167" i="2"/>
  <c r="N167" i="2" s="1"/>
  <c r="M125" i="2"/>
  <c r="N125" i="2" s="1"/>
  <c r="M192" i="2"/>
  <c r="N192" i="2" s="1"/>
  <c r="M321" i="2"/>
  <c r="N321" i="2" s="1"/>
  <c r="M269" i="2"/>
  <c r="N269" i="2" s="1"/>
  <c r="M382" i="2"/>
  <c r="N382" i="2" s="1"/>
  <c r="M251" i="2"/>
  <c r="N251" i="2" s="1"/>
  <c r="M100" i="2"/>
  <c r="N100" i="2" s="1"/>
  <c r="M376" i="2"/>
  <c r="N376" i="2" s="1"/>
  <c r="M335" i="2"/>
  <c r="N335" i="2" s="1"/>
  <c r="M368" i="2"/>
  <c r="N368" i="2" s="1"/>
  <c r="M295" i="2"/>
  <c r="N295" i="2" s="1"/>
  <c r="M454" i="2"/>
  <c r="N454" i="2" s="1"/>
  <c r="M390" i="2"/>
  <c r="N390" i="2" s="1"/>
  <c r="M313" i="2"/>
  <c r="N313" i="2" s="1"/>
  <c r="M359" i="2"/>
  <c r="N359" i="2" s="1"/>
  <c r="M224" i="2"/>
  <c r="N224" i="2" s="1"/>
  <c r="M185" i="2"/>
  <c r="N185" i="2" s="1"/>
  <c r="M315" i="2"/>
  <c r="N315" i="2" s="1"/>
  <c r="M130" i="2"/>
  <c r="N130" i="2" s="1"/>
  <c r="M111" i="2"/>
  <c r="N111" i="2" s="1"/>
  <c r="M383" i="2"/>
  <c r="N383" i="2" s="1"/>
  <c r="M87" i="2"/>
  <c r="N87" i="2" s="1"/>
  <c r="M280" i="2"/>
  <c r="N280" i="2" s="1"/>
  <c r="M59" i="2"/>
  <c r="N59" i="2" s="1"/>
  <c r="M231" i="2"/>
  <c r="N231" i="2" s="1"/>
  <c r="M418" i="2"/>
  <c r="N418" i="2" s="1"/>
  <c r="M397" i="2"/>
  <c r="N397" i="2" s="1"/>
  <c r="M253" i="2"/>
  <c r="N253" i="2" s="1"/>
  <c r="M392" i="2"/>
  <c r="N392" i="2" s="1"/>
  <c r="P19" i="2" l="1"/>
  <c r="L10" i="5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K180" i="5" l="1"/>
  <c r="M180" i="5"/>
  <c r="M447" i="5"/>
  <c r="K447" i="5"/>
  <c r="M237" i="5"/>
  <c r="K237" i="5"/>
  <c r="M168" i="5"/>
  <c r="N168" i="5" s="1"/>
  <c r="K168" i="5"/>
  <c r="K353" i="5"/>
  <c r="M353" i="5"/>
  <c r="N353" i="5" s="1"/>
  <c r="M85" i="5"/>
  <c r="N85" i="5" s="1"/>
  <c r="K85" i="5"/>
  <c r="K196" i="5"/>
  <c r="M196" i="5"/>
  <c r="N196" i="5" s="1"/>
  <c r="M243" i="5"/>
  <c r="N243" i="5" s="1"/>
  <c r="K243" i="5"/>
  <c r="M47" i="5"/>
  <c r="N47" i="5" s="1"/>
  <c r="K47" i="5"/>
  <c r="M119" i="5"/>
  <c r="N119" i="5" s="1"/>
  <c r="K119" i="5"/>
  <c r="M70" i="5"/>
  <c r="K70" i="5"/>
  <c r="K311" i="5"/>
  <c r="M311" i="5"/>
  <c r="M268" i="5"/>
  <c r="K268" i="5"/>
  <c r="M102" i="5"/>
  <c r="N102" i="5" s="1"/>
  <c r="K102" i="5"/>
  <c r="K208" i="5"/>
  <c r="M208" i="5"/>
  <c r="M414" i="5"/>
  <c r="K414" i="5"/>
  <c r="M241" i="5"/>
  <c r="K241" i="5"/>
  <c r="K387" i="5"/>
  <c r="M387" i="5"/>
  <c r="N387" i="5" s="1"/>
  <c r="K421" i="5"/>
  <c r="M421" i="5"/>
  <c r="N421" i="5" s="1"/>
  <c r="K460" i="5"/>
  <c r="M460" i="5"/>
  <c r="N460" i="5" s="1"/>
  <c r="K216" i="5"/>
  <c r="M216" i="5"/>
  <c r="M29" i="5"/>
  <c r="K29" i="5"/>
  <c r="K352" i="5"/>
  <c r="M352" i="5"/>
  <c r="K174" i="5"/>
  <c r="M174" i="5"/>
  <c r="N174" i="5" s="1"/>
  <c r="M66" i="5"/>
  <c r="N66" i="5" s="1"/>
  <c r="K66" i="5"/>
  <c r="K469" i="5"/>
  <c r="M469" i="5"/>
  <c r="N469" i="5" s="1"/>
  <c r="M389" i="5"/>
  <c r="N389" i="5" s="1"/>
  <c r="K389" i="5"/>
  <c r="K356" i="5"/>
  <c r="M356" i="5"/>
  <c r="N356" i="5" s="1"/>
  <c r="M105" i="5"/>
  <c r="N105" i="5" s="1"/>
  <c r="K105" i="5"/>
  <c r="M185" i="5"/>
  <c r="N185" i="5" s="1"/>
  <c r="K185" i="5"/>
  <c r="M148" i="5"/>
  <c r="K148" i="5"/>
  <c r="M242" i="5"/>
  <c r="K242" i="5"/>
  <c r="K98" i="5"/>
  <c r="M98" i="5"/>
  <c r="M67" i="5"/>
  <c r="N67" i="5" s="1"/>
  <c r="K67" i="5"/>
  <c r="M384" i="5"/>
  <c r="N384" i="5" s="1"/>
  <c r="K384" i="5"/>
  <c r="K254" i="5"/>
  <c r="M254" i="5"/>
  <c r="N254" i="5" s="1"/>
  <c r="K21" i="5"/>
  <c r="M21" i="5"/>
  <c r="N21" i="5" s="1"/>
  <c r="M320" i="5"/>
  <c r="N320" i="5" s="1"/>
  <c r="K320" i="5"/>
  <c r="K253" i="5"/>
  <c r="M253" i="5"/>
  <c r="N253" i="5" s="1"/>
  <c r="K75" i="5"/>
  <c r="M75" i="5"/>
  <c r="N75" i="5" s="1"/>
  <c r="M49" i="5"/>
  <c r="K49" i="5"/>
  <c r="M50" i="5"/>
  <c r="K50" i="5"/>
  <c r="M448" i="5"/>
  <c r="K448" i="5"/>
  <c r="M344" i="5"/>
  <c r="N344" i="5" s="1"/>
  <c r="K344" i="5"/>
  <c r="K154" i="5"/>
  <c r="M154" i="5"/>
  <c r="N154" i="5" s="1"/>
  <c r="K260" i="5"/>
  <c r="M260" i="5"/>
  <c r="N260" i="5" s="1"/>
  <c r="K288" i="5"/>
  <c r="M288" i="5"/>
  <c r="N288" i="5" s="1"/>
  <c r="K161" i="5"/>
  <c r="M161" i="5"/>
  <c r="N161" i="5" s="1"/>
  <c r="M463" i="5"/>
  <c r="N463" i="5" s="1"/>
  <c r="K463" i="5"/>
  <c r="M245" i="5"/>
  <c r="N245" i="5" s="1"/>
  <c r="K245" i="5"/>
  <c r="K99" i="5"/>
  <c r="M99" i="5"/>
  <c r="K37" i="5"/>
  <c r="M37" i="5"/>
  <c r="M30" i="5"/>
  <c r="K30" i="5"/>
  <c r="K135" i="5"/>
  <c r="M135" i="5"/>
  <c r="N135" i="5" s="1"/>
  <c r="K407" i="5"/>
  <c r="M407" i="5"/>
  <c r="N407" i="5" s="1"/>
  <c r="M141" i="5"/>
  <c r="N141" i="5" s="1"/>
  <c r="K141" i="5"/>
  <c r="M51" i="5"/>
  <c r="N51" i="5" s="1"/>
  <c r="K51" i="5"/>
  <c r="M80" i="5"/>
  <c r="N80" i="5" s="1"/>
  <c r="K80" i="5"/>
  <c r="M394" i="5"/>
  <c r="N394" i="5" s="1"/>
  <c r="K394" i="5"/>
  <c r="K398" i="5"/>
  <c r="M398" i="5"/>
  <c r="N398" i="5" s="1"/>
  <c r="K335" i="5"/>
  <c r="M335" i="5"/>
  <c r="M184" i="5"/>
  <c r="K184" i="5"/>
  <c r="K295" i="5"/>
  <c r="M295" i="5"/>
  <c r="N295" i="5" s="1"/>
  <c r="K361" i="5"/>
  <c r="M361" i="5"/>
  <c r="N361" i="5" s="1"/>
  <c r="M244" i="5"/>
  <c r="N244" i="5" s="1"/>
  <c r="K244" i="5"/>
  <c r="M422" i="5"/>
  <c r="N422" i="5" s="1"/>
  <c r="K422" i="5"/>
  <c r="K273" i="5"/>
  <c r="M273" i="5"/>
  <c r="N273" i="5" s="1"/>
  <c r="M240" i="5"/>
  <c r="N240" i="5" s="1"/>
  <c r="K240" i="5"/>
  <c r="M358" i="5"/>
  <c r="N358" i="5" s="1"/>
  <c r="K358" i="5"/>
  <c r="M305" i="5"/>
  <c r="N305" i="5" s="1"/>
  <c r="K305" i="5"/>
  <c r="M126" i="5"/>
  <c r="K126" i="5"/>
  <c r="M290" i="5"/>
  <c r="K290" i="5"/>
  <c r="M150" i="5"/>
  <c r="K150" i="5"/>
  <c r="M402" i="5"/>
  <c r="N402" i="5" s="1"/>
  <c r="K402" i="5"/>
  <c r="K60" i="5"/>
  <c r="M60" i="5"/>
  <c r="N60" i="5" s="1"/>
  <c r="K334" i="5"/>
  <c r="M334" i="5"/>
  <c r="N334" i="5" s="1"/>
  <c r="M222" i="5"/>
  <c r="N222" i="5" s="1"/>
  <c r="K222" i="5"/>
  <c r="K223" i="5"/>
  <c r="M223" i="5"/>
  <c r="N223" i="5" s="1"/>
  <c r="K314" i="5"/>
  <c r="M314" i="5"/>
  <c r="N314" i="5" s="1"/>
  <c r="K151" i="5"/>
  <c r="M151" i="5"/>
  <c r="N151" i="5" s="1"/>
  <c r="M449" i="5"/>
  <c r="K449" i="5"/>
  <c r="K109" i="5"/>
  <c r="M109" i="5"/>
  <c r="M390" i="5"/>
  <c r="K390" i="5"/>
  <c r="K251" i="5"/>
  <c r="M251" i="5"/>
  <c r="N251" i="5" s="1"/>
  <c r="K440" i="5"/>
  <c r="M440" i="5"/>
  <c r="N440" i="5" s="1"/>
  <c r="M167" i="5"/>
  <c r="N167" i="5" s="1"/>
  <c r="K167" i="5"/>
  <c r="K156" i="5"/>
  <c r="M156" i="5"/>
  <c r="N156" i="5" s="1"/>
  <c r="K393" i="5"/>
  <c r="M393" i="5"/>
  <c r="N393" i="5" s="1"/>
  <c r="M391" i="5"/>
  <c r="N391" i="5" s="1"/>
  <c r="K391" i="5"/>
  <c r="M170" i="5"/>
  <c r="N170" i="5" s="1"/>
  <c r="K170" i="5"/>
  <c r="K34" i="5"/>
  <c r="M34" i="5"/>
  <c r="K246" i="5"/>
  <c r="M246" i="5"/>
  <c r="M112" i="5"/>
  <c r="K112" i="5"/>
  <c r="M199" i="5"/>
  <c r="N199" i="5" s="1"/>
  <c r="K199" i="5"/>
  <c r="K183" i="5"/>
  <c r="M183" i="5"/>
  <c r="N183" i="5" s="1"/>
  <c r="K162" i="5"/>
  <c r="M162" i="5"/>
  <c r="N162" i="5" s="1"/>
  <c r="M284" i="5"/>
  <c r="N284" i="5" s="1"/>
  <c r="K284" i="5"/>
  <c r="K209" i="5"/>
  <c r="M209" i="5"/>
  <c r="N209" i="5" s="1"/>
  <c r="K435" i="5"/>
  <c r="M435" i="5"/>
  <c r="N435" i="5" s="1"/>
  <c r="K134" i="5"/>
  <c r="M134" i="5"/>
  <c r="N134" i="5" s="1"/>
  <c r="K256" i="5"/>
  <c r="M256" i="5"/>
  <c r="K201" i="5"/>
  <c r="M201" i="5"/>
  <c r="M274" i="5"/>
  <c r="K274" i="5"/>
  <c r="K319" i="5"/>
  <c r="M319" i="5"/>
  <c r="N319" i="5" s="1"/>
  <c r="M65" i="5"/>
  <c r="N65" i="5" s="1"/>
  <c r="K65" i="5"/>
  <c r="M340" i="5"/>
  <c r="N340" i="5" s="1"/>
  <c r="K340" i="5"/>
  <c r="K362" i="5"/>
  <c r="M362" i="5"/>
  <c r="N362" i="5" s="1"/>
  <c r="K457" i="5"/>
  <c r="M457" i="5"/>
  <c r="N457" i="5" s="1"/>
  <c r="K172" i="5"/>
  <c r="M172" i="5"/>
  <c r="N172" i="5" s="1"/>
  <c r="K35" i="5"/>
  <c r="M35" i="5"/>
  <c r="N35" i="5" s="1"/>
  <c r="M281" i="5"/>
  <c r="K281" i="5"/>
  <c r="M82" i="5"/>
  <c r="K82" i="5"/>
  <c r="M374" i="5"/>
  <c r="K374" i="5"/>
  <c r="K38" i="5"/>
  <c r="M38" i="5"/>
  <c r="N38" i="5" s="1"/>
  <c r="K210" i="5"/>
  <c r="M210" i="5"/>
  <c r="N210" i="5" s="1"/>
  <c r="K159" i="5"/>
  <c r="M159" i="5"/>
  <c r="N159" i="5" s="1"/>
  <c r="K230" i="5"/>
  <c r="M230" i="5"/>
  <c r="N230" i="5" s="1"/>
  <c r="K56" i="5"/>
  <c r="M56" i="5"/>
  <c r="N56" i="5" s="1"/>
  <c r="K316" i="5"/>
  <c r="M316" i="5"/>
  <c r="N316" i="5" s="1"/>
  <c r="M265" i="5"/>
  <c r="N265" i="5" s="1"/>
  <c r="K265" i="5"/>
  <c r="K418" i="5"/>
  <c r="M418" i="5"/>
  <c r="K228" i="5"/>
  <c r="M228" i="5"/>
  <c r="K342" i="5"/>
  <c r="M342" i="5"/>
  <c r="N342" i="5" s="1"/>
  <c r="M465" i="5"/>
  <c r="N465" i="5" s="1"/>
  <c r="K465" i="5"/>
  <c r="K59" i="5"/>
  <c r="M59" i="5"/>
  <c r="N59" i="5" s="1"/>
  <c r="M204" i="5"/>
  <c r="N204" i="5" s="1"/>
  <c r="K204" i="5"/>
  <c r="M224" i="5"/>
  <c r="N224" i="5" s="1"/>
  <c r="K224" i="5"/>
  <c r="M370" i="5"/>
  <c r="N370" i="5" s="1"/>
  <c r="K370" i="5"/>
  <c r="M442" i="5"/>
  <c r="N442" i="5" s="1"/>
  <c r="K442" i="5"/>
  <c r="K188" i="5"/>
  <c r="M188" i="5"/>
  <c r="N188" i="5" s="1"/>
  <c r="M454" i="5"/>
  <c r="K454" i="5"/>
  <c r="M219" i="5"/>
  <c r="K219" i="5"/>
  <c r="M325" i="5"/>
  <c r="K325" i="5"/>
  <c r="K57" i="5"/>
  <c r="M57" i="5"/>
  <c r="N57" i="5" s="1"/>
  <c r="K423" i="5"/>
  <c r="M423" i="5"/>
  <c r="N423" i="5" s="1"/>
  <c r="K458" i="5"/>
  <c r="M458" i="5"/>
  <c r="N458" i="5" s="1"/>
  <c r="M278" i="5"/>
  <c r="N278" i="5" s="1"/>
  <c r="K278" i="5"/>
  <c r="M194" i="5"/>
  <c r="N194" i="5" s="1"/>
  <c r="K194" i="5"/>
  <c r="M198" i="5"/>
  <c r="N198" i="5" s="1"/>
  <c r="K198" i="5"/>
  <c r="K308" i="5"/>
  <c r="M308" i="5"/>
  <c r="N308" i="5" s="1"/>
  <c r="M329" i="5"/>
  <c r="K329" i="5"/>
  <c r="M357" i="5"/>
  <c r="K357" i="5"/>
  <c r="M68" i="5"/>
  <c r="N68" i="5" s="1"/>
  <c r="K68" i="5"/>
  <c r="K113" i="5"/>
  <c r="M113" i="5"/>
  <c r="N113" i="5" s="1"/>
  <c r="K107" i="5"/>
  <c r="M107" i="5"/>
  <c r="N107" i="5" s="1"/>
  <c r="M100" i="5"/>
  <c r="N100" i="5" s="1"/>
  <c r="K100" i="5"/>
  <c r="K299" i="5"/>
  <c r="M299" i="5"/>
  <c r="N299" i="5" s="1"/>
  <c r="M412" i="5"/>
  <c r="N412" i="5" s="1"/>
  <c r="K412" i="5"/>
  <c r="M408" i="5"/>
  <c r="N408" i="5" s="1"/>
  <c r="K408" i="5"/>
  <c r="K231" i="5"/>
  <c r="M231" i="5"/>
  <c r="N231" i="5" s="1"/>
  <c r="M122" i="5"/>
  <c r="K122" i="5"/>
  <c r="K153" i="5"/>
  <c r="M153" i="5"/>
  <c r="K155" i="5"/>
  <c r="M155" i="5"/>
  <c r="M326" i="5"/>
  <c r="N326" i="5" s="1"/>
  <c r="K326" i="5"/>
  <c r="M25" i="5"/>
  <c r="N25" i="5" s="1"/>
  <c r="K25" i="5"/>
  <c r="K53" i="5"/>
  <c r="M53" i="5"/>
  <c r="N53" i="5" s="1"/>
  <c r="K266" i="5"/>
  <c r="M266" i="5"/>
  <c r="N266" i="5" s="1"/>
  <c r="K52" i="5"/>
  <c r="M52" i="5"/>
  <c r="N52" i="5" s="1"/>
  <c r="K301" i="5"/>
  <c r="M301" i="5"/>
  <c r="N301" i="5" s="1"/>
  <c r="M165" i="5"/>
  <c r="N165" i="5" s="1"/>
  <c r="K165" i="5"/>
  <c r="K181" i="5"/>
  <c r="M181" i="5"/>
  <c r="M164" i="5"/>
  <c r="K164" i="5"/>
  <c r="K433" i="5"/>
  <c r="M433" i="5"/>
  <c r="N433" i="5" s="1"/>
  <c r="K413" i="5"/>
  <c r="M413" i="5"/>
  <c r="N413" i="5" s="1"/>
  <c r="K425" i="5"/>
  <c r="M425" i="5"/>
  <c r="N425" i="5" s="1"/>
  <c r="M118" i="5"/>
  <c r="N118" i="5" s="1"/>
  <c r="K118" i="5"/>
  <c r="K157" i="5"/>
  <c r="M157" i="5"/>
  <c r="N157" i="5" s="1"/>
  <c r="M22" i="5"/>
  <c r="N22" i="5" s="1"/>
  <c r="K22" i="5"/>
  <c r="K467" i="5"/>
  <c r="M467" i="5"/>
  <c r="N467" i="5" s="1"/>
  <c r="K446" i="5"/>
  <c r="M446" i="5"/>
  <c r="N446" i="5" s="1"/>
  <c r="K206" i="5"/>
  <c r="M206" i="5"/>
  <c r="M327" i="5"/>
  <c r="K327" i="5"/>
  <c r="K312" i="5"/>
  <c r="M312" i="5"/>
  <c r="N312" i="5" s="1"/>
  <c r="K385" i="5"/>
  <c r="M385" i="5"/>
  <c r="N385" i="5" s="1"/>
  <c r="K313" i="5"/>
  <c r="M313" i="5"/>
  <c r="N313" i="5" s="1"/>
  <c r="K381" i="5"/>
  <c r="M381" i="5"/>
  <c r="N381" i="5" s="1"/>
  <c r="K132" i="5"/>
  <c r="M132" i="5"/>
  <c r="N132" i="5" s="1"/>
  <c r="M218" i="5"/>
  <c r="N218" i="5" s="1"/>
  <c r="K218" i="5"/>
  <c r="M104" i="5"/>
  <c r="N104" i="5" s="1"/>
  <c r="K104" i="5"/>
  <c r="K202" i="5"/>
  <c r="M202" i="5"/>
  <c r="N202" i="5" s="1"/>
  <c r="M349" i="5"/>
  <c r="K349" i="5"/>
  <c r="M169" i="5"/>
  <c r="K169" i="5"/>
  <c r="K300" i="5"/>
  <c r="M300" i="5"/>
  <c r="N300" i="5" s="1"/>
  <c r="K178" i="5"/>
  <c r="M178" i="5"/>
  <c r="N178" i="5" s="1"/>
  <c r="K23" i="5"/>
  <c r="M23" i="5"/>
  <c r="N23" i="5" s="1"/>
  <c r="M78" i="5"/>
  <c r="N78" i="5" s="1"/>
  <c r="K78" i="5"/>
  <c r="M438" i="5"/>
  <c r="N438" i="5" s="1"/>
  <c r="K438" i="5"/>
  <c r="M144" i="5"/>
  <c r="N144" i="5" s="1"/>
  <c r="K144" i="5"/>
  <c r="M298" i="5"/>
  <c r="N298" i="5" s="1"/>
  <c r="K298" i="5"/>
  <c r="M48" i="5"/>
  <c r="N48" i="5" s="1"/>
  <c r="K48" i="5"/>
  <c r="M285" i="5"/>
  <c r="K285" i="5"/>
  <c r="K373" i="5"/>
  <c r="M373" i="5"/>
  <c r="M380" i="5"/>
  <c r="K380" i="5"/>
  <c r="M197" i="5"/>
  <c r="N197" i="5" s="1"/>
  <c r="K197" i="5"/>
  <c r="K415" i="5"/>
  <c r="M415" i="5"/>
  <c r="N415" i="5" s="1"/>
  <c r="K434" i="5"/>
  <c r="M434" i="5"/>
  <c r="N434" i="5" s="1"/>
  <c r="K83" i="5"/>
  <c r="M83" i="5"/>
  <c r="N83" i="5" s="1"/>
  <c r="K232" i="5"/>
  <c r="M232" i="5"/>
  <c r="N232" i="5" s="1"/>
  <c r="K382" i="5"/>
  <c r="M382" i="5"/>
  <c r="N382" i="5" s="1"/>
  <c r="K96" i="5"/>
  <c r="M96" i="5"/>
  <c r="N96" i="5" s="1"/>
  <c r="M392" i="5"/>
  <c r="K392" i="5"/>
  <c r="K108" i="5"/>
  <c r="M108" i="5"/>
  <c r="N108" i="5" s="1"/>
  <c r="K140" i="5"/>
  <c r="M140" i="5"/>
  <c r="N140" i="5" s="1"/>
  <c r="M71" i="5"/>
  <c r="N71" i="5" s="1"/>
  <c r="K71" i="5"/>
  <c r="K332" i="5"/>
  <c r="M332" i="5"/>
  <c r="N332" i="5" s="1"/>
  <c r="K195" i="5"/>
  <c r="M195" i="5"/>
  <c r="N195" i="5" s="1"/>
  <c r="K40" i="5"/>
  <c r="M40" i="5"/>
  <c r="N40" i="5" s="1"/>
  <c r="M90" i="5"/>
  <c r="N90" i="5" s="1"/>
  <c r="K90" i="5"/>
  <c r="M24" i="5"/>
  <c r="N24" i="5" s="1"/>
  <c r="K24" i="5"/>
  <c r="K464" i="5"/>
  <c r="M464" i="5"/>
  <c r="N464" i="5" s="1"/>
  <c r="K33" i="5"/>
  <c r="M33" i="5"/>
  <c r="K410" i="5"/>
  <c r="M410" i="5"/>
  <c r="K20" i="5"/>
  <c r="M20" i="5"/>
  <c r="N20" i="5" s="1"/>
  <c r="K238" i="5"/>
  <c r="M238" i="5"/>
  <c r="N238" i="5" s="1"/>
  <c r="M249" i="5"/>
  <c r="N249" i="5" s="1"/>
  <c r="K249" i="5"/>
  <c r="K375" i="5"/>
  <c r="M375" i="5"/>
  <c r="N375" i="5" s="1"/>
  <c r="K409" i="5"/>
  <c r="M409" i="5"/>
  <c r="N409" i="5" s="1"/>
  <c r="K128" i="5"/>
  <c r="M128" i="5"/>
  <c r="N128" i="5" s="1"/>
  <c r="M345" i="5"/>
  <c r="N345" i="5" s="1"/>
  <c r="K345" i="5"/>
  <c r="K276" i="5"/>
  <c r="M276" i="5"/>
  <c r="N276" i="5" s="1"/>
  <c r="K239" i="5"/>
  <c r="M239" i="5"/>
  <c r="M330" i="5"/>
  <c r="K330" i="5"/>
  <c r="K236" i="5"/>
  <c r="M236" i="5"/>
  <c r="N236" i="5" s="1"/>
  <c r="M378" i="5"/>
  <c r="N378" i="5" s="1"/>
  <c r="K378" i="5"/>
  <c r="M264" i="5"/>
  <c r="N264" i="5" s="1"/>
  <c r="K264" i="5"/>
  <c r="M303" i="5"/>
  <c r="N303" i="5" s="1"/>
  <c r="K303" i="5"/>
  <c r="K286" i="5"/>
  <c r="M286" i="5"/>
  <c r="N286" i="5" s="1"/>
  <c r="K468" i="5"/>
  <c r="M468" i="5"/>
  <c r="N468" i="5" s="1"/>
  <c r="M323" i="5"/>
  <c r="N323" i="5" s="1"/>
  <c r="K323" i="5"/>
  <c r="K261" i="5"/>
  <c r="M261" i="5"/>
  <c r="N261" i="5" s="1"/>
  <c r="M450" i="5"/>
  <c r="K450" i="5"/>
  <c r="K211" i="5"/>
  <c r="M211" i="5"/>
  <c r="N211" i="5" s="1"/>
  <c r="M451" i="5"/>
  <c r="K451" i="5"/>
  <c r="M343" i="5"/>
  <c r="N343" i="5" s="1"/>
  <c r="K343" i="5"/>
  <c r="K179" i="5"/>
  <c r="M179" i="5"/>
  <c r="N179" i="5" s="1"/>
  <c r="K315" i="5"/>
  <c r="M315" i="5"/>
  <c r="N315" i="5" s="1"/>
  <c r="M26" i="5"/>
  <c r="N26" i="5" s="1"/>
  <c r="K26" i="5"/>
  <c r="K213" i="5"/>
  <c r="M213" i="5"/>
  <c r="N213" i="5" s="1"/>
  <c r="M123" i="5"/>
  <c r="N123" i="5" s="1"/>
  <c r="K123" i="5"/>
  <c r="M31" i="5"/>
  <c r="N31" i="5" s="1"/>
  <c r="K31" i="5"/>
  <c r="M346" i="5"/>
  <c r="K346" i="5"/>
  <c r="K177" i="5"/>
  <c r="M177" i="5"/>
  <c r="N177" i="5" s="1"/>
  <c r="M111" i="5"/>
  <c r="N111" i="5" s="1"/>
  <c r="K111" i="5"/>
  <c r="M226" i="5"/>
  <c r="N226" i="5" s="1"/>
  <c r="K226" i="5"/>
  <c r="M291" i="5"/>
  <c r="N291" i="5" s="1"/>
  <c r="K291" i="5"/>
  <c r="K341" i="5"/>
  <c r="M341" i="5"/>
  <c r="N341" i="5" s="1"/>
  <c r="K417" i="5"/>
  <c r="M417" i="5"/>
  <c r="N417" i="5" s="1"/>
  <c r="K146" i="5"/>
  <c r="M146" i="5"/>
  <c r="N146" i="5" s="1"/>
  <c r="K430" i="5"/>
  <c r="M430" i="5"/>
  <c r="N430" i="5" s="1"/>
  <c r="M322" i="5"/>
  <c r="N322" i="5" s="1"/>
  <c r="K322" i="5"/>
  <c r="M462" i="5"/>
  <c r="K462" i="5"/>
  <c r="K355" i="5"/>
  <c r="M355" i="5"/>
  <c r="M127" i="5"/>
  <c r="K127" i="5"/>
  <c r="M258" i="5"/>
  <c r="N258" i="5" s="1"/>
  <c r="K258" i="5"/>
  <c r="K333" i="5"/>
  <c r="M333" i="5"/>
  <c r="N333" i="5" s="1"/>
  <c r="M350" i="5"/>
  <c r="N350" i="5" s="1"/>
  <c r="K350" i="5"/>
  <c r="M379" i="5"/>
  <c r="N379" i="5" s="1"/>
  <c r="K379" i="5"/>
  <c r="M63" i="5"/>
  <c r="N63" i="5" s="1"/>
  <c r="K63" i="5"/>
  <c r="M321" i="5"/>
  <c r="N321" i="5" s="1"/>
  <c r="K321" i="5"/>
  <c r="K359" i="5"/>
  <c r="M359" i="5"/>
  <c r="N359" i="5" s="1"/>
  <c r="M88" i="5"/>
  <c r="N88" i="5" s="1"/>
  <c r="K88" i="5"/>
  <c r="K173" i="5"/>
  <c r="M173" i="5"/>
  <c r="M404" i="5"/>
  <c r="K404" i="5"/>
  <c r="K203" i="5"/>
  <c r="M203" i="5"/>
  <c r="N203" i="5" s="1"/>
  <c r="K255" i="5"/>
  <c r="M255" i="5"/>
  <c r="N255" i="5" s="1"/>
  <c r="M267" i="5"/>
  <c r="N267" i="5" s="1"/>
  <c r="K267" i="5"/>
  <c r="M250" i="5"/>
  <c r="N250" i="5" s="1"/>
  <c r="K250" i="5"/>
  <c r="K234" i="5"/>
  <c r="M234" i="5"/>
  <c r="N234" i="5" s="1"/>
  <c r="K163" i="5"/>
  <c r="M163" i="5"/>
  <c r="N163" i="5" s="1"/>
  <c r="M145" i="5"/>
  <c r="N145" i="5" s="1"/>
  <c r="K145" i="5"/>
  <c r="K137" i="5"/>
  <c r="M137" i="5"/>
  <c r="M371" i="5"/>
  <c r="K371" i="5"/>
  <c r="M64" i="5"/>
  <c r="K64" i="5"/>
  <c r="K466" i="5"/>
  <c r="M466" i="5"/>
  <c r="N466" i="5" s="1"/>
  <c r="M27" i="5"/>
  <c r="N27" i="5" s="1"/>
  <c r="K27" i="5"/>
  <c r="M348" i="5"/>
  <c r="N348" i="5" s="1"/>
  <c r="K348" i="5"/>
  <c r="K388" i="5"/>
  <c r="M388" i="5"/>
  <c r="N388" i="5" s="1"/>
  <c r="M406" i="5"/>
  <c r="N406" i="5" s="1"/>
  <c r="K406" i="5"/>
  <c r="M452" i="5"/>
  <c r="N452" i="5" s="1"/>
  <c r="K452" i="5"/>
  <c r="M221" i="5"/>
  <c r="N221" i="5" s="1"/>
  <c r="K221" i="5"/>
  <c r="M54" i="5"/>
  <c r="K54" i="5"/>
  <c r="K76" i="5"/>
  <c r="M76" i="5"/>
  <c r="N76" i="5" s="1"/>
  <c r="M114" i="5"/>
  <c r="K114" i="5"/>
  <c r="K55" i="5"/>
  <c r="M55" i="5"/>
  <c r="N55" i="5" s="1"/>
  <c r="K136" i="5"/>
  <c r="M136" i="5"/>
  <c r="N136" i="5" s="1"/>
  <c r="K58" i="5"/>
  <c r="M58" i="5"/>
  <c r="N58" i="5" s="1"/>
  <c r="K386" i="5"/>
  <c r="M386" i="5"/>
  <c r="N386" i="5" s="1"/>
  <c r="M110" i="5"/>
  <c r="N110" i="5" s="1"/>
  <c r="K110" i="5"/>
  <c r="K120" i="5"/>
  <c r="M120" i="5"/>
  <c r="N120" i="5" s="1"/>
  <c r="M271" i="5"/>
  <c r="N271" i="5" s="1"/>
  <c r="K271" i="5"/>
  <c r="K453" i="5"/>
  <c r="M453" i="5"/>
  <c r="K436" i="5"/>
  <c r="M436" i="5"/>
  <c r="M367" i="5"/>
  <c r="K367" i="5"/>
  <c r="M217" i="5"/>
  <c r="N217" i="5" s="1"/>
  <c r="K217" i="5"/>
  <c r="M149" i="5"/>
  <c r="N149" i="5" s="1"/>
  <c r="K149" i="5"/>
  <c r="M339" i="5"/>
  <c r="N339" i="5" s="1"/>
  <c r="K339" i="5"/>
  <c r="M400" i="5"/>
  <c r="N400" i="5" s="1"/>
  <c r="K400" i="5"/>
  <c r="K116" i="5"/>
  <c r="M116" i="5"/>
  <c r="N116" i="5" s="1"/>
  <c r="K41" i="5"/>
  <c r="M41" i="5"/>
  <c r="N41" i="5" s="1"/>
  <c r="K318" i="5"/>
  <c r="M318" i="5"/>
  <c r="N318" i="5" s="1"/>
  <c r="K93" i="5"/>
  <c r="M93" i="5"/>
  <c r="N93" i="5" s="1"/>
  <c r="K331" i="5"/>
  <c r="M331" i="5"/>
  <c r="N331" i="5" s="1"/>
  <c r="K306" i="5"/>
  <c r="M306" i="5"/>
  <c r="N306" i="5" s="1"/>
  <c r="M369" i="5"/>
  <c r="N369" i="5" s="1"/>
  <c r="K369" i="5"/>
  <c r="K131" i="5"/>
  <c r="M131" i="5"/>
  <c r="N131" i="5" s="1"/>
  <c r="M46" i="5"/>
  <c r="N46" i="5" s="1"/>
  <c r="K46" i="5"/>
  <c r="K337" i="5"/>
  <c r="M337" i="5"/>
  <c r="N337" i="5" s="1"/>
  <c r="M297" i="5"/>
  <c r="N297" i="5" s="1"/>
  <c r="K297" i="5"/>
  <c r="M419" i="5"/>
  <c r="N419" i="5" s="1"/>
  <c r="K419" i="5"/>
  <c r="M125" i="5"/>
  <c r="N125" i="5" s="1"/>
  <c r="K125" i="5"/>
  <c r="M372" i="5"/>
  <c r="K372" i="5"/>
  <c r="M214" i="5"/>
  <c r="K214" i="5"/>
  <c r="K420" i="5"/>
  <c r="M420" i="5"/>
  <c r="N420" i="5" s="1"/>
  <c r="K39" i="5"/>
  <c r="M39" i="5"/>
  <c r="N39" i="5" s="1"/>
  <c r="K459" i="5"/>
  <c r="M459" i="5"/>
  <c r="N459" i="5" s="1"/>
  <c r="M72" i="5"/>
  <c r="N72" i="5" s="1"/>
  <c r="K72" i="5"/>
  <c r="K91" i="5"/>
  <c r="M91" i="5"/>
  <c r="N91" i="5" s="1"/>
  <c r="M317" i="5"/>
  <c r="N317" i="5" s="1"/>
  <c r="K317" i="5"/>
  <c r="M328" i="5"/>
  <c r="N328" i="5" s="1"/>
  <c r="K328" i="5"/>
  <c r="M42" i="5"/>
  <c r="N42" i="5" s="1"/>
  <c r="K42" i="5"/>
  <c r="K176" i="5"/>
  <c r="M176" i="5"/>
  <c r="M365" i="5"/>
  <c r="N365" i="5" s="1"/>
  <c r="K365" i="5"/>
  <c r="M190" i="5"/>
  <c r="N190" i="5" s="1"/>
  <c r="K190" i="5"/>
  <c r="M277" i="5"/>
  <c r="N277" i="5" s="1"/>
  <c r="K277" i="5"/>
  <c r="K426" i="5"/>
  <c r="M426" i="5"/>
  <c r="N426" i="5" s="1"/>
  <c r="K269" i="5"/>
  <c r="M269" i="5"/>
  <c r="N269" i="5" s="1"/>
  <c r="K431" i="5"/>
  <c r="M431" i="5"/>
  <c r="N431" i="5" s="1"/>
  <c r="K427" i="5"/>
  <c r="M427" i="5"/>
  <c r="N427" i="5" s="1"/>
  <c r="M103" i="5"/>
  <c r="N103" i="5" s="1"/>
  <c r="K103" i="5"/>
  <c r="K147" i="5"/>
  <c r="M147" i="5"/>
  <c r="N147" i="5" s="1"/>
  <c r="K252" i="5"/>
  <c r="M252" i="5"/>
  <c r="K263" i="5"/>
  <c r="M263" i="5"/>
  <c r="N263" i="5" s="1"/>
  <c r="M69" i="5"/>
  <c r="N69" i="5" s="1"/>
  <c r="K69" i="5"/>
  <c r="K175" i="5"/>
  <c r="M175" i="5"/>
  <c r="N175" i="5" s="1"/>
  <c r="K310" i="5"/>
  <c r="M310" i="5"/>
  <c r="N310" i="5" s="1"/>
  <c r="M191" i="5"/>
  <c r="N191" i="5" s="1"/>
  <c r="K191" i="5"/>
  <c r="K296" i="5"/>
  <c r="M296" i="5"/>
  <c r="N296" i="5" s="1"/>
  <c r="K152" i="5"/>
  <c r="M152" i="5"/>
  <c r="N152" i="5" s="1"/>
  <c r="K61" i="5"/>
  <c r="M61" i="5"/>
  <c r="N61" i="5" s="1"/>
  <c r="M347" i="5"/>
  <c r="N347" i="5" s="1"/>
  <c r="K347" i="5"/>
  <c r="K200" i="5"/>
  <c r="M200" i="5"/>
  <c r="M81" i="5"/>
  <c r="K81" i="5"/>
  <c r="K456" i="5"/>
  <c r="M456" i="5"/>
  <c r="N456" i="5" s="1"/>
  <c r="K336" i="5"/>
  <c r="M336" i="5"/>
  <c r="N336" i="5" s="1"/>
  <c r="M189" i="5"/>
  <c r="N189" i="5" s="1"/>
  <c r="K189" i="5"/>
  <c r="K383" i="5"/>
  <c r="M383" i="5"/>
  <c r="N383" i="5" s="1"/>
  <c r="K233" i="5"/>
  <c r="M233" i="5"/>
  <c r="N233" i="5" s="1"/>
  <c r="M101" i="5"/>
  <c r="N101" i="5" s="1"/>
  <c r="K101" i="5"/>
  <c r="M304" i="5"/>
  <c r="N304" i="5" s="1"/>
  <c r="K304" i="5"/>
  <c r="K441" i="5"/>
  <c r="M441" i="5"/>
  <c r="N441" i="5" s="1"/>
  <c r="K293" i="5"/>
  <c r="M293" i="5"/>
  <c r="N293" i="5" s="1"/>
  <c r="K247" i="5"/>
  <c r="M247" i="5"/>
  <c r="N247" i="5" s="1"/>
  <c r="K294" i="5"/>
  <c r="M294" i="5"/>
  <c r="N294" i="5" s="1"/>
  <c r="M397" i="5"/>
  <c r="N397" i="5" s="1"/>
  <c r="K397" i="5"/>
  <c r="K270" i="5"/>
  <c r="M270" i="5"/>
  <c r="N270" i="5" s="1"/>
  <c r="M403" i="5"/>
  <c r="N403" i="5" s="1"/>
  <c r="K403" i="5"/>
  <c r="M443" i="5"/>
  <c r="N443" i="5" s="1"/>
  <c r="K443" i="5"/>
  <c r="K360" i="5"/>
  <c r="M360" i="5"/>
  <c r="N360" i="5" s="1"/>
  <c r="M62" i="5"/>
  <c r="N62" i="5" s="1"/>
  <c r="K62" i="5"/>
  <c r="K106" i="5"/>
  <c r="M106" i="5"/>
  <c r="N106" i="5" s="1"/>
  <c r="K97" i="5"/>
  <c r="M97" i="5"/>
  <c r="K207" i="5"/>
  <c r="M207" i="5"/>
  <c r="N207" i="5" s="1"/>
  <c r="M220" i="5"/>
  <c r="N220" i="5" s="1"/>
  <c r="K220" i="5"/>
  <c r="K36" i="5"/>
  <c r="M36" i="5"/>
  <c r="N36" i="5" s="1"/>
  <c r="K416" i="5"/>
  <c r="M416" i="5"/>
  <c r="N416" i="5" s="1"/>
  <c r="K411" i="5"/>
  <c r="M411" i="5"/>
  <c r="N411" i="5" s="1"/>
  <c r="K115" i="5"/>
  <c r="M115" i="5"/>
  <c r="N115" i="5" s="1"/>
  <c r="M259" i="5"/>
  <c r="N259" i="5" s="1"/>
  <c r="K259" i="5"/>
  <c r="K257" i="5"/>
  <c r="M257" i="5"/>
  <c r="N257" i="5" s="1"/>
  <c r="M44" i="5"/>
  <c r="N44" i="5" s="1"/>
  <c r="K44" i="5"/>
  <c r="M432" i="5"/>
  <c r="K432" i="5"/>
  <c r="M289" i="5"/>
  <c r="K289" i="5"/>
  <c r="M77" i="5"/>
  <c r="N77" i="5" s="1"/>
  <c r="K77" i="5"/>
  <c r="K396" i="5"/>
  <c r="M396" i="5"/>
  <c r="N396" i="5" s="1"/>
  <c r="K376" i="5"/>
  <c r="M376" i="5"/>
  <c r="N376" i="5" s="1"/>
  <c r="K158" i="5"/>
  <c r="M158" i="5"/>
  <c r="N158" i="5" s="1"/>
  <c r="K287" i="5"/>
  <c r="M287" i="5"/>
  <c r="N287" i="5" s="1"/>
  <c r="K428" i="5"/>
  <c r="M428" i="5"/>
  <c r="N428" i="5" s="1"/>
  <c r="K95" i="5"/>
  <c r="M95" i="5"/>
  <c r="N95" i="5" s="1"/>
  <c r="K275" i="5"/>
  <c r="M275" i="5"/>
  <c r="N275" i="5" s="1"/>
  <c r="M461" i="5"/>
  <c r="K461" i="5"/>
  <c r="M171" i="5"/>
  <c r="K171" i="5"/>
  <c r="K186" i="5"/>
  <c r="M186" i="5"/>
  <c r="N186" i="5" s="1"/>
  <c r="K129" i="5"/>
  <c r="M129" i="5"/>
  <c r="N129" i="5" s="1"/>
  <c r="M377" i="5"/>
  <c r="N377" i="5" s="1"/>
  <c r="K377" i="5"/>
  <c r="M401" i="5"/>
  <c r="N401" i="5" s="1"/>
  <c r="K401" i="5"/>
  <c r="K121" i="5"/>
  <c r="M121" i="5"/>
  <c r="N121" i="5" s="1"/>
  <c r="M28" i="5"/>
  <c r="N28" i="5" s="1"/>
  <c r="K28" i="5"/>
  <c r="K307" i="5"/>
  <c r="M307" i="5"/>
  <c r="N307" i="5" s="1"/>
  <c r="K351" i="5"/>
  <c r="M351" i="5"/>
  <c r="N351" i="5" s="1"/>
  <c r="M366" i="5"/>
  <c r="K366" i="5"/>
  <c r="M117" i="5"/>
  <c r="N117" i="5" s="1"/>
  <c r="K117" i="5"/>
  <c r="M279" i="5"/>
  <c r="K279" i="5"/>
  <c r="K166" i="5"/>
  <c r="M166" i="5"/>
  <c r="N166" i="5" s="1"/>
  <c r="M84" i="5"/>
  <c r="N84" i="5" s="1"/>
  <c r="K84" i="5"/>
  <c r="K43" i="5"/>
  <c r="M43" i="5"/>
  <c r="N43" i="5" s="1"/>
  <c r="K235" i="5"/>
  <c r="M235" i="5"/>
  <c r="N235" i="5" s="1"/>
  <c r="K309" i="5"/>
  <c r="M309" i="5"/>
  <c r="N309" i="5" s="1"/>
  <c r="K437" i="5"/>
  <c r="M437" i="5"/>
  <c r="N437" i="5" s="1"/>
  <c r="M368" i="5"/>
  <c r="N368" i="5" s="1"/>
  <c r="K368" i="5"/>
  <c r="K182" i="5"/>
  <c r="M182" i="5"/>
  <c r="N182" i="5" s="1"/>
  <c r="K282" i="5"/>
  <c r="M282" i="5"/>
  <c r="N282" i="5" s="1"/>
  <c r="M225" i="5"/>
  <c r="N225" i="5" s="1"/>
  <c r="K225" i="5"/>
  <c r="K354" i="5"/>
  <c r="M354" i="5"/>
  <c r="N354" i="5" s="1"/>
  <c r="K160" i="5"/>
  <c r="M160" i="5"/>
  <c r="N160" i="5" s="1"/>
  <c r="M19" i="5"/>
  <c r="N19" i="5" s="1"/>
  <c r="K19" i="5"/>
  <c r="K292" i="5"/>
  <c r="M292" i="5"/>
  <c r="N292" i="5" s="1"/>
  <c r="K94" i="5"/>
  <c r="M94" i="5"/>
  <c r="N94" i="5" s="1"/>
  <c r="M139" i="5"/>
  <c r="N139" i="5" s="1"/>
  <c r="K139" i="5"/>
  <c r="K262" i="5"/>
  <c r="M262" i="5"/>
  <c r="N262" i="5" s="1"/>
  <c r="K229" i="5"/>
  <c r="M229" i="5"/>
  <c r="N229" i="5" s="1"/>
  <c r="K445" i="5"/>
  <c r="M445" i="5"/>
  <c r="N445" i="5" s="1"/>
  <c r="K227" i="5"/>
  <c r="M227" i="5"/>
  <c r="N227" i="5" s="1"/>
  <c r="M142" i="5"/>
  <c r="N142" i="5" s="1"/>
  <c r="K142" i="5"/>
  <c r="K395" i="5"/>
  <c r="M395" i="5"/>
  <c r="N395" i="5" s="1"/>
  <c r="K455" i="5"/>
  <c r="M455" i="5"/>
  <c r="N455" i="5" s="1"/>
  <c r="M143" i="5"/>
  <c r="N143" i="5" s="1"/>
  <c r="K143" i="5"/>
  <c r="K74" i="5"/>
  <c r="M74" i="5"/>
  <c r="N74" i="5" s="1"/>
  <c r="K215" i="5"/>
  <c r="M215" i="5"/>
  <c r="N215" i="5" s="1"/>
  <c r="K130" i="5"/>
  <c r="M130" i="5"/>
  <c r="N130" i="5" s="1"/>
  <c r="M280" i="5"/>
  <c r="K280" i="5"/>
  <c r="K133" i="5"/>
  <c r="M133" i="5"/>
  <c r="N133" i="5" s="1"/>
  <c r="M45" i="5"/>
  <c r="N45" i="5" s="1"/>
  <c r="K45" i="5"/>
  <c r="M192" i="5"/>
  <c r="N192" i="5" s="1"/>
  <c r="K192" i="5"/>
  <c r="M124" i="5"/>
  <c r="N124" i="5" s="1"/>
  <c r="K124" i="5"/>
  <c r="M302" i="5"/>
  <c r="N302" i="5" s="1"/>
  <c r="K302" i="5"/>
  <c r="M272" i="5"/>
  <c r="N272" i="5" s="1"/>
  <c r="K272" i="5"/>
  <c r="K187" i="5"/>
  <c r="M187" i="5"/>
  <c r="N187" i="5" s="1"/>
  <c r="K283" i="5"/>
  <c r="M283" i="5"/>
  <c r="N283" i="5" s="1"/>
  <c r="M79" i="5"/>
  <c r="N79" i="5" s="1"/>
  <c r="K79" i="5"/>
  <c r="K429" i="5"/>
  <c r="M429" i="5"/>
  <c r="K399" i="5"/>
  <c r="M399" i="5"/>
  <c r="N399" i="5" s="1"/>
  <c r="M32" i="5"/>
  <c r="N32" i="5" s="1"/>
  <c r="K32" i="5"/>
  <c r="M324" i="5"/>
  <c r="N324" i="5" s="1"/>
  <c r="K324" i="5"/>
  <c r="M405" i="5"/>
  <c r="N405" i="5" s="1"/>
  <c r="K405" i="5"/>
  <c r="M205" i="5"/>
  <c r="N205" i="5" s="1"/>
  <c r="K205" i="5"/>
  <c r="K92" i="5"/>
  <c r="M92" i="5"/>
  <c r="N92" i="5" s="1"/>
  <c r="K439" i="5"/>
  <c r="M439" i="5"/>
  <c r="N439" i="5" s="1"/>
  <c r="K338" i="5"/>
  <c r="M338" i="5"/>
  <c r="N338" i="5" s="1"/>
  <c r="K138" i="5"/>
  <c r="M138" i="5"/>
  <c r="N138" i="5" s="1"/>
  <c r="M364" i="5"/>
  <c r="K364" i="5"/>
  <c r="K212" i="5"/>
  <c r="M212" i="5"/>
  <c r="N212" i="5" s="1"/>
  <c r="K73" i="5"/>
  <c r="M73" i="5"/>
  <c r="N73" i="5" s="1"/>
  <c r="K193" i="5"/>
  <c r="M193" i="5"/>
  <c r="N193" i="5" s="1"/>
  <c r="M87" i="5"/>
  <c r="N87" i="5" s="1"/>
  <c r="K87" i="5"/>
  <c r="M86" i="5"/>
  <c r="N86" i="5" s="1"/>
  <c r="K86" i="5"/>
  <c r="M424" i="5"/>
  <c r="N424" i="5" s="1"/>
  <c r="K424" i="5"/>
  <c r="M363" i="5"/>
  <c r="N363" i="5" s="1"/>
  <c r="K363" i="5"/>
  <c r="M248" i="5"/>
  <c r="N248" i="5" s="1"/>
  <c r="K248" i="5"/>
  <c r="M444" i="5"/>
  <c r="N444" i="5" s="1"/>
  <c r="K444" i="5"/>
  <c r="M89" i="5"/>
  <c r="K89" i="5"/>
  <c r="N281" i="5"/>
  <c r="N37" i="5"/>
  <c r="N372" i="5"/>
  <c r="N180" i="5"/>
  <c r="N447" i="5"/>
  <c r="N70" i="5"/>
  <c r="N404" i="5"/>
  <c r="N380" i="5"/>
  <c r="N155" i="5"/>
  <c r="N374" i="5"/>
  <c r="N279" i="5"/>
  <c r="N206" i="5"/>
  <c r="N461" i="5"/>
  <c r="N241" i="5"/>
  <c r="N50" i="5"/>
  <c r="N99" i="5"/>
  <c r="N208" i="5"/>
  <c r="N448" i="5"/>
  <c r="N219" i="5"/>
  <c r="N268" i="5"/>
  <c r="N171" i="5"/>
  <c r="N181" i="5"/>
  <c r="N228" i="5"/>
  <c r="N325" i="5"/>
  <c r="N169" i="5"/>
  <c r="N252" i="5"/>
  <c r="N30" i="5"/>
  <c r="N216" i="5"/>
  <c r="N137" i="5"/>
  <c r="N34" i="5"/>
  <c r="N256" i="5"/>
  <c r="N454" i="5"/>
  <c r="N329" i="5"/>
  <c r="N357" i="5"/>
  <c r="N285" i="5"/>
  <c r="N335" i="5"/>
  <c r="N355" i="5"/>
  <c r="N127" i="5"/>
  <c r="N176" i="5"/>
  <c r="N112" i="5"/>
  <c r="N201" i="5"/>
  <c r="N280" i="5"/>
  <c r="N153" i="5"/>
  <c r="N414" i="5"/>
  <c r="N82" i="5"/>
  <c r="N462" i="5"/>
  <c r="N366" i="5"/>
  <c r="N214" i="5"/>
  <c r="N290" i="5"/>
  <c r="N418" i="5"/>
  <c r="N410" i="5"/>
  <c r="N109" i="5"/>
  <c r="N81" i="5"/>
  <c r="N451" i="5"/>
  <c r="N346" i="5"/>
  <c r="N311" i="5"/>
  <c r="N184" i="5"/>
  <c r="N150" i="5"/>
  <c r="N49" i="5"/>
  <c r="N371" i="5"/>
  <c r="N390" i="5"/>
  <c r="N54" i="5"/>
  <c r="N200" i="5"/>
  <c r="N450" i="5"/>
  <c r="N436" i="5"/>
  <c r="N367" i="5"/>
  <c r="N148" i="5"/>
  <c r="N242" i="5"/>
  <c r="N98" i="5"/>
  <c r="N392" i="5"/>
  <c r="N173" i="5"/>
  <c r="N352" i="5"/>
  <c r="N449" i="5"/>
  <c r="N246" i="5"/>
  <c r="N349" i="5"/>
  <c r="N97" i="5"/>
  <c r="N432" i="5"/>
  <c r="N289" i="5"/>
  <c r="N237" i="5"/>
  <c r="N29" i="5"/>
  <c r="N33" i="5"/>
  <c r="N274" i="5"/>
  <c r="N64" i="5"/>
  <c r="N239" i="5"/>
  <c r="N330" i="5"/>
  <c r="N114" i="5"/>
  <c r="N453" i="5"/>
  <c r="N429" i="5"/>
  <c r="N364" i="5"/>
  <c r="N89" i="5"/>
  <c r="N122" i="5"/>
  <c r="E14" i="5"/>
  <c r="N164" i="5"/>
  <c r="N327" i="5"/>
  <c r="N373" i="5"/>
  <c r="R9" i="5"/>
  <c r="R5" i="5"/>
  <c r="N126" i="5"/>
  <c r="P19" i="5" l="1"/>
  <c r="W30" i="7"/>
  <c r="K218" i="7"/>
  <c r="M218" i="7" s="1"/>
  <c r="K31" i="7" l="1"/>
  <c r="M31" i="7" s="1"/>
  <c r="S5" i="7"/>
  <c r="S9" i="7"/>
  <c r="L80" i="7"/>
  <c r="N80" i="7" s="1"/>
  <c r="L228" i="7"/>
  <c r="N228" i="7" s="1"/>
  <c r="L308" i="7"/>
  <c r="N308" i="7" s="1"/>
  <c r="L31" i="7"/>
  <c r="N31" i="7" s="1"/>
  <c r="L252" i="7"/>
  <c r="N252" i="7" s="1"/>
  <c r="K438" i="7"/>
  <c r="M438" i="7" s="1"/>
  <c r="K165" i="7"/>
  <c r="M165" i="7" s="1"/>
  <c r="K203" i="7"/>
  <c r="M203" i="7" s="1"/>
  <c r="K143" i="7"/>
  <c r="M143" i="7" s="1"/>
  <c r="L340" i="7"/>
  <c r="N340" i="7" s="1"/>
  <c r="L79" i="7"/>
  <c r="N79" i="7" s="1"/>
  <c r="L320" i="7"/>
  <c r="N320" i="7" s="1"/>
  <c r="L171" i="7"/>
  <c r="N171" i="7" s="1"/>
  <c r="K185" i="7"/>
  <c r="M185" i="7" s="1"/>
  <c r="K353" i="7"/>
  <c r="M353" i="7" s="1"/>
  <c r="L214" i="7"/>
  <c r="N214" i="7" s="1"/>
  <c r="K464" i="7"/>
  <c r="M464" i="7" s="1"/>
  <c r="L344" i="7"/>
  <c r="N344" i="7" s="1"/>
  <c r="L91" i="7"/>
  <c r="N91" i="7" s="1"/>
  <c r="K157" i="7"/>
  <c r="M157" i="7" s="1"/>
  <c r="L149" i="7"/>
  <c r="N149" i="7" s="1"/>
  <c r="L87" i="7"/>
  <c r="N87" i="7" s="1"/>
  <c r="L121" i="7"/>
  <c r="N121" i="7" s="1"/>
  <c r="L178" i="7"/>
  <c r="N178" i="7" s="1"/>
  <c r="L335" i="7"/>
  <c r="N335" i="7" s="1"/>
  <c r="K359" i="7"/>
  <c r="M359" i="7" s="1"/>
  <c r="L433" i="7"/>
  <c r="N433" i="7" s="1"/>
  <c r="K237" i="7"/>
  <c r="M237" i="7" s="1"/>
  <c r="K403" i="7"/>
  <c r="M403" i="7" s="1"/>
  <c r="K390" i="7"/>
  <c r="M390" i="7" s="1"/>
  <c r="K416" i="7"/>
  <c r="M416" i="7" s="1"/>
  <c r="K414" i="7"/>
  <c r="M414" i="7" s="1"/>
  <c r="L163" i="7"/>
  <c r="N163" i="7" s="1"/>
  <c r="K160" i="7"/>
  <c r="M160" i="7" s="1"/>
  <c r="L373" i="7"/>
  <c r="N373" i="7" s="1"/>
  <c r="L45" i="7"/>
  <c r="N45" i="7" s="1"/>
  <c r="K419" i="7"/>
  <c r="M419" i="7" s="1"/>
  <c r="K347" i="7"/>
  <c r="M347" i="7" s="1"/>
  <c r="L167" i="7"/>
  <c r="N167" i="7" s="1"/>
  <c r="L259" i="7"/>
  <c r="N259" i="7" s="1"/>
  <c r="L242" i="7"/>
  <c r="N242" i="7" s="1"/>
  <c r="K40" i="7"/>
  <c r="M40" i="7" s="1"/>
  <c r="L175" i="7"/>
  <c r="N175" i="7" s="1"/>
  <c r="L293" i="7"/>
  <c r="N293" i="7" s="1"/>
  <c r="K460" i="7"/>
  <c r="M460" i="7" s="1"/>
  <c r="K86" i="7"/>
  <c r="M86" i="7" s="1"/>
  <c r="K372" i="7"/>
  <c r="M372" i="7" s="1"/>
  <c r="K207" i="7"/>
  <c r="M207" i="7" s="1"/>
  <c r="L402" i="7"/>
  <c r="N402" i="7" s="1"/>
  <c r="K306" i="7"/>
  <c r="M306" i="7" s="1"/>
  <c r="L366" i="7"/>
  <c r="N366" i="7" s="1"/>
  <c r="L436" i="7"/>
  <c r="N436" i="7" s="1"/>
  <c r="L426" i="7"/>
  <c r="N426" i="7" s="1"/>
  <c r="K303" i="7"/>
  <c r="M303" i="7" s="1"/>
  <c r="L120" i="7"/>
  <c r="N120" i="7" s="1"/>
  <c r="K227" i="7"/>
  <c r="M227" i="7" s="1"/>
  <c r="L177" i="7"/>
  <c r="N177" i="7" s="1"/>
  <c r="K42" i="7"/>
  <c r="M42" i="7" s="1"/>
  <c r="L100" i="7"/>
  <c r="N100" i="7" s="1"/>
  <c r="L225" i="7"/>
  <c r="N225" i="7" s="1"/>
  <c r="K67" i="7"/>
  <c r="M67" i="7" s="1"/>
  <c r="L382" i="7"/>
  <c r="N382" i="7" s="1"/>
  <c r="L331" i="7"/>
  <c r="N331" i="7" s="1"/>
  <c r="L370" i="7"/>
  <c r="N370" i="7" s="1"/>
  <c r="L430" i="7"/>
  <c r="N430" i="7" s="1"/>
  <c r="L440" i="7"/>
  <c r="N440" i="7" s="1"/>
  <c r="L183" i="7"/>
  <c r="N183" i="7" s="1"/>
  <c r="L76" i="7"/>
  <c r="N76" i="7" s="1"/>
  <c r="K195" i="7"/>
  <c r="M195" i="7" s="1"/>
  <c r="K197" i="7"/>
  <c r="M197" i="7" s="1"/>
  <c r="K319" i="7"/>
  <c r="M319" i="7" s="1"/>
  <c r="K176" i="7"/>
  <c r="M176" i="7" s="1"/>
  <c r="L369" i="7"/>
  <c r="N369" i="7" s="1"/>
  <c r="L289" i="7"/>
  <c r="N289" i="7" s="1"/>
  <c r="L438" i="7"/>
  <c r="N438" i="7" s="1"/>
  <c r="K144" i="7"/>
  <c r="M144" i="7" s="1"/>
  <c r="L192" i="7"/>
  <c r="N192" i="7" s="1"/>
  <c r="L372" i="7"/>
  <c r="N372" i="7" s="1"/>
  <c r="L283" i="7"/>
  <c r="N283" i="7" s="1"/>
  <c r="K81" i="7"/>
  <c r="M81" i="7" s="1"/>
  <c r="L103" i="7"/>
  <c r="N103" i="7" s="1"/>
  <c r="L311" i="7"/>
  <c r="N311" i="7" s="1"/>
  <c r="L457" i="7"/>
  <c r="N457" i="7" s="1"/>
  <c r="K367" i="7"/>
  <c r="M367" i="7" s="1"/>
  <c r="K386" i="7"/>
  <c r="M386" i="7" s="1"/>
  <c r="L140" i="7"/>
  <c r="N140" i="7" s="1"/>
  <c r="L30" i="7"/>
  <c r="N30" i="7" s="1"/>
  <c r="L197" i="7"/>
  <c r="N197" i="7" s="1"/>
  <c r="L367" i="7"/>
  <c r="N367" i="7" s="1"/>
  <c r="L239" i="7"/>
  <c r="N239" i="7" s="1"/>
  <c r="K232" i="7"/>
  <c r="M232" i="7" s="1"/>
  <c r="L124" i="7"/>
  <c r="N124" i="7" s="1"/>
  <c r="L69" i="7"/>
  <c r="N69" i="7" s="1"/>
  <c r="L188" i="7"/>
  <c r="N188" i="7" s="1"/>
  <c r="L300" i="7"/>
  <c r="N300" i="7" s="1"/>
  <c r="L179" i="7"/>
  <c r="N179" i="7" s="1"/>
  <c r="L28" i="7"/>
  <c r="N28" i="7" s="1"/>
  <c r="K304" i="7"/>
  <c r="M304" i="7" s="1"/>
  <c r="K241" i="7"/>
  <c r="M241" i="7" s="1"/>
  <c r="L395" i="7"/>
  <c r="N395" i="7" s="1"/>
  <c r="L405" i="7"/>
  <c r="N405" i="7" s="1"/>
  <c r="K354" i="7"/>
  <c r="M354" i="7" s="1"/>
  <c r="L152" i="7"/>
  <c r="N152" i="7" s="1"/>
  <c r="K451" i="7"/>
  <c r="M451" i="7" s="1"/>
  <c r="K178" i="7"/>
  <c r="M178" i="7" s="1"/>
  <c r="L375" i="7"/>
  <c r="N375" i="7" s="1"/>
  <c r="L139" i="7"/>
  <c r="N139" i="7" s="1"/>
  <c r="K74" i="7"/>
  <c r="M74" i="7" s="1"/>
  <c r="L378" i="7"/>
  <c r="N378" i="7" s="1"/>
  <c r="K223" i="7"/>
  <c r="M223" i="7" s="1"/>
  <c r="L419" i="7"/>
  <c r="N419" i="7" s="1"/>
  <c r="K308" i="7"/>
  <c r="M308" i="7" s="1"/>
  <c r="L468" i="7"/>
  <c r="N468" i="7" s="1"/>
  <c r="K343" i="7"/>
  <c r="M343" i="7" s="1"/>
  <c r="K275" i="7"/>
  <c r="M275" i="7" s="1"/>
  <c r="L115" i="7"/>
  <c r="N115" i="7" s="1"/>
  <c r="L401" i="7"/>
  <c r="N401" i="7" s="1"/>
  <c r="L144" i="7"/>
  <c r="N144" i="7" s="1"/>
  <c r="K163" i="7"/>
  <c r="M163" i="7" s="1"/>
  <c r="L203" i="7"/>
  <c r="N203" i="7" s="1"/>
  <c r="K123" i="7"/>
  <c r="M123" i="7" s="1"/>
  <c r="L351" i="7"/>
  <c r="N351" i="7" s="1"/>
  <c r="L147" i="7"/>
  <c r="N147" i="7" s="1"/>
  <c r="K48" i="7"/>
  <c r="M48" i="7" s="1"/>
  <c r="K280" i="7"/>
  <c r="M280" i="7" s="1"/>
  <c r="K338" i="7"/>
  <c r="M338" i="7" s="1"/>
  <c r="L418" i="7"/>
  <c r="N418" i="7" s="1"/>
  <c r="L237" i="7"/>
  <c r="N237" i="7" s="1"/>
  <c r="K107" i="7"/>
  <c r="M107" i="7" s="1"/>
  <c r="L161" i="7"/>
  <c r="N161" i="7" s="1"/>
  <c r="K158" i="7"/>
  <c r="M158" i="7" s="1"/>
  <c r="L53" i="7"/>
  <c r="N53" i="7" s="1"/>
  <c r="L128" i="7"/>
  <c r="N128" i="7" s="1"/>
  <c r="K154" i="7"/>
  <c r="M154" i="7" s="1"/>
  <c r="L384" i="7"/>
  <c r="N384" i="7" s="1"/>
  <c r="K431" i="7"/>
  <c r="M431" i="7" s="1"/>
  <c r="L312" i="7"/>
  <c r="N312" i="7" s="1"/>
  <c r="L248" i="7"/>
  <c r="N248" i="7" s="1"/>
  <c r="K296" i="7"/>
  <c r="M296" i="7" s="1"/>
  <c r="K128" i="7"/>
  <c r="M128" i="7" s="1"/>
  <c r="K234" i="7"/>
  <c r="M234" i="7" s="1"/>
  <c r="L266" i="7"/>
  <c r="N266" i="7" s="1"/>
  <c r="L50" i="7"/>
  <c r="N50" i="7" s="1"/>
  <c r="K78" i="7"/>
  <c r="M78" i="7" s="1"/>
  <c r="K219" i="7"/>
  <c r="M219" i="7" s="1"/>
  <c r="L443" i="7"/>
  <c r="N443" i="7" s="1"/>
  <c r="K285" i="7"/>
  <c r="M285" i="7" s="1"/>
  <c r="L119" i="7"/>
  <c r="N119" i="7" s="1"/>
  <c r="K57" i="7"/>
  <c r="M57" i="7" s="1"/>
  <c r="K193" i="7"/>
  <c r="M193" i="7" s="1"/>
  <c r="L275" i="7"/>
  <c r="N275" i="7" s="1"/>
  <c r="K448" i="7"/>
  <c r="M448" i="7" s="1"/>
  <c r="K181" i="7"/>
  <c r="M181" i="7" s="1"/>
  <c r="K468" i="7"/>
  <c r="M468" i="7" s="1"/>
  <c r="L165" i="7"/>
  <c r="N165" i="7" s="1"/>
  <c r="L25" i="7"/>
  <c r="N25" i="7" s="1"/>
  <c r="K30" i="7"/>
  <c r="M30" i="7" s="1"/>
  <c r="K60" i="7"/>
  <c r="M60" i="7" s="1"/>
  <c r="L164" i="7"/>
  <c r="N164" i="7" s="1"/>
  <c r="K104" i="7"/>
  <c r="M104" i="7" s="1"/>
  <c r="K93" i="7"/>
  <c r="M93" i="7" s="1"/>
  <c r="L290" i="7"/>
  <c r="N290" i="7" s="1"/>
  <c r="K216" i="7"/>
  <c r="M216" i="7" s="1"/>
  <c r="L270" i="7"/>
  <c r="N270" i="7" s="1"/>
  <c r="L456" i="7"/>
  <c r="N456" i="7" s="1"/>
  <c r="L463" i="7"/>
  <c r="N463" i="7" s="1"/>
  <c r="K29" i="7"/>
  <c r="M29" i="7" s="1"/>
  <c r="K228" i="7"/>
  <c r="M228" i="7" s="1"/>
  <c r="K434" i="7"/>
  <c r="M434" i="7" s="1"/>
  <c r="K283" i="7"/>
  <c r="M283" i="7" s="1"/>
  <c r="K469" i="7"/>
  <c r="M469" i="7" s="1"/>
  <c r="L86" i="7"/>
  <c r="N86" i="7" s="1"/>
  <c r="L257" i="7"/>
  <c r="N257" i="7" s="1"/>
  <c r="L301" i="7"/>
  <c r="N301" i="7" s="1"/>
  <c r="K180" i="7"/>
  <c r="M180" i="7" s="1"/>
  <c r="L324" i="7"/>
  <c r="N324" i="7" s="1"/>
  <c r="L364" i="7"/>
  <c r="N364" i="7" s="1"/>
  <c r="K204" i="7"/>
  <c r="M204" i="7" s="1"/>
  <c r="K51" i="7"/>
  <c r="M51" i="7" s="1"/>
  <c r="K224" i="7"/>
  <c r="M224" i="7" s="1"/>
  <c r="L246" i="7"/>
  <c r="N246" i="7" s="1"/>
  <c r="L110" i="7"/>
  <c r="N110" i="7" s="1"/>
  <c r="K172" i="7"/>
  <c r="M172" i="7" s="1"/>
  <c r="K281" i="7"/>
  <c r="M281" i="7" s="1"/>
  <c r="K188" i="7"/>
  <c r="M188" i="7" s="1"/>
  <c r="L409" i="7"/>
  <c r="N409" i="7" s="1"/>
  <c r="K294" i="7"/>
  <c r="M294" i="7" s="1"/>
  <c r="L125" i="7"/>
  <c r="N125" i="7" s="1"/>
  <c r="L75" i="7"/>
  <c r="N75" i="7" s="1"/>
  <c r="L406" i="7"/>
  <c r="N406" i="7" s="1"/>
  <c r="L400" i="7"/>
  <c r="N400" i="7" s="1"/>
  <c r="L169" i="7"/>
  <c r="N169" i="7" s="1"/>
  <c r="L20" i="7"/>
  <c r="N20" i="7" s="1"/>
  <c r="K161" i="7"/>
  <c r="M161" i="7" s="1"/>
  <c r="K439" i="7"/>
  <c r="M439" i="7" s="1"/>
  <c r="L136" i="7"/>
  <c r="N136" i="7" s="1"/>
  <c r="K293" i="7"/>
  <c r="M293" i="7" s="1"/>
  <c r="L427" i="7"/>
  <c r="N427" i="7" s="1"/>
  <c r="K459" i="7"/>
  <c r="M459" i="7" s="1"/>
  <c r="L92" i="7"/>
  <c r="N92" i="7" s="1"/>
  <c r="L133" i="7"/>
  <c r="N133" i="7" s="1"/>
  <c r="L211" i="7"/>
  <c r="N211" i="7" s="1"/>
  <c r="L116" i="7"/>
  <c r="N116" i="7" s="1"/>
  <c r="K430" i="7"/>
  <c r="M430" i="7" s="1"/>
  <c r="K106" i="7"/>
  <c r="M106" i="7" s="1"/>
  <c r="K70" i="7"/>
  <c r="M70" i="7" s="1"/>
  <c r="K326" i="7"/>
  <c r="M326" i="7" s="1"/>
  <c r="L132" i="7"/>
  <c r="N132" i="7" s="1"/>
  <c r="L60" i="7"/>
  <c r="N60" i="7" s="1"/>
  <c r="K27" i="7"/>
  <c r="M27" i="7" s="1"/>
  <c r="L365" i="7"/>
  <c r="N365" i="7" s="1"/>
  <c r="K222" i="7"/>
  <c r="M222" i="7" s="1"/>
  <c r="K449" i="7"/>
  <c r="M449" i="7" s="1"/>
  <c r="K213" i="7"/>
  <c r="M213" i="7" s="1"/>
  <c r="L205" i="7"/>
  <c r="N205" i="7" s="1"/>
  <c r="K231" i="7"/>
  <c r="M231" i="7" s="1"/>
  <c r="L389" i="7"/>
  <c r="N389" i="7" s="1"/>
  <c r="L24" i="7"/>
  <c r="N24" i="7" s="1"/>
  <c r="K374" i="7"/>
  <c r="M374" i="7" s="1"/>
  <c r="K310" i="7"/>
  <c r="M310" i="7" s="1"/>
  <c r="L213" i="7"/>
  <c r="N213" i="7" s="1"/>
  <c r="L236" i="7"/>
  <c r="N236" i="7" s="1"/>
  <c r="K272" i="7"/>
  <c r="M272" i="7" s="1"/>
  <c r="K395" i="7"/>
  <c r="M395" i="7" s="1"/>
  <c r="L218" i="7"/>
  <c r="N218" i="7" s="1"/>
  <c r="L249" i="7"/>
  <c r="N249" i="7" s="1"/>
  <c r="K23" i="7"/>
  <c r="M23" i="7" s="1"/>
  <c r="K339" i="7"/>
  <c r="M339" i="7" s="1"/>
  <c r="L226" i="7"/>
  <c r="N226" i="7" s="1"/>
  <c r="K370" i="7"/>
  <c r="M370" i="7" s="1"/>
  <c r="L37" i="7"/>
  <c r="N37" i="7" s="1"/>
  <c r="L19" i="7"/>
  <c r="N19" i="7" s="1"/>
  <c r="K415" i="7"/>
  <c r="M415" i="7" s="1"/>
  <c r="L71" i="7"/>
  <c r="N71" i="7" s="1"/>
  <c r="L187" i="7"/>
  <c r="N187" i="7" s="1"/>
  <c r="K278" i="7"/>
  <c r="M278" i="7" s="1"/>
  <c r="L123" i="7"/>
  <c r="N123" i="7" s="1"/>
  <c r="K253" i="7"/>
  <c r="M253" i="7" s="1"/>
  <c r="K101" i="7"/>
  <c r="M101" i="7" s="1"/>
  <c r="L49" i="7"/>
  <c r="N49" i="7" s="1"/>
  <c r="K400" i="7"/>
  <c r="M400" i="7" s="1"/>
  <c r="L168" i="7"/>
  <c r="N168" i="7" s="1"/>
  <c r="L207" i="7"/>
  <c r="N207" i="7" s="1"/>
  <c r="L254" i="7"/>
  <c r="N254" i="7" s="1"/>
  <c r="K137" i="7"/>
  <c r="M137" i="7" s="1"/>
  <c r="L190" i="7"/>
  <c r="N190" i="7" s="1"/>
  <c r="K45" i="7"/>
  <c r="M45" i="7" s="1"/>
  <c r="L296" i="7"/>
  <c r="N296" i="7" s="1"/>
  <c r="L81" i="7"/>
  <c r="N81" i="7" s="1"/>
  <c r="K149" i="7"/>
  <c r="M149" i="7" s="1"/>
  <c r="L334" i="7"/>
  <c r="N334" i="7" s="1"/>
  <c r="K122" i="7"/>
  <c r="M122" i="7" s="1"/>
  <c r="L315" i="7"/>
  <c r="N315" i="7" s="1"/>
  <c r="L343" i="7"/>
  <c r="N343" i="7" s="1"/>
  <c r="K322" i="7"/>
  <c r="M322" i="7" s="1"/>
  <c r="K366" i="7"/>
  <c r="M366" i="7" s="1"/>
  <c r="L85" i="7"/>
  <c r="N85" i="7" s="1"/>
  <c r="L250" i="7"/>
  <c r="N250" i="7" s="1"/>
  <c r="L332" i="7"/>
  <c r="N332" i="7" s="1"/>
  <c r="L244" i="7"/>
  <c r="N244" i="7" s="1"/>
  <c r="K26" i="7"/>
  <c r="M26" i="7" s="1"/>
  <c r="K103" i="7"/>
  <c r="M103" i="7" s="1"/>
  <c r="K174" i="7"/>
  <c r="M174" i="7" s="1"/>
  <c r="L413" i="7"/>
  <c r="N413" i="7" s="1"/>
  <c r="K62" i="7"/>
  <c r="M62" i="7" s="1"/>
  <c r="K316" i="7"/>
  <c r="M316" i="7" s="1"/>
  <c r="L104" i="7"/>
  <c r="N104" i="7" s="1"/>
  <c r="K324" i="7"/>
  <c r="M324" i="7" s="1"/>
  <c r="L424" i="7"/>
  <c r="N424" i="7" s="1"/>
  <c r="L265" i="7"/>
  <c r="N265" i="7" s="1"/>
  <c r="K71" i="7"/>
  <c r="M71" i="7" s="1"/>
  <c r="K69" i="7"/>
  <c r="M69" i="7" s="1"/>
  <c r="L447" i="7"/>
  <c r="N447" i="7" s="1"/>
  <c r="K32" i="7"/>
  <c r="M32" i="7" s="1"/>
  <c r="L193" i="7"/>
  <c r="N193" i="7" s="1"/>
  <c r="L437" i="7"/>
  <c r="N437" i="7" s="1"/>
  <c r="L196" i="7"/>
  <c r="N196" i="7" s="1"/>
  <c r="K169" i="7"/>
  <c r="M169" i="7" s="1"/>
  <c r="K110" i="7"/>
  <c r="M110" i="7" s="1"/>
  <c r="K221" i="7"/>
  <c r="M221" i="7" s="1"/>
  <c r="K36" i="7"/>
  <c r="M36" i="7" s="1"/>
  <c r="L350" i="7"/>
  <c r="N350" i="7" s="1"/>
  <c r="L112" i="7"/>
  <c r="N112" i="7" s="1"/>
  <c r="K235" i="7"/>
  <c r="M235" i="7" s="1"/>
  <c r="K382" i="7"/>
  <c r="M382" i="7" s="1"/>
  <c r="L342" i="7"/>
  <c r="N342" i="7" s="1"/>
  <c r="K364" i="7"/>
  <c r="M364" i="7" s="1"/>
  <c r="L267" i="7"/>
  <c r="N267" i="7" s="1"/>
  <c r="L455" i="7"/>
  <c r="N455" i="7" s="1"/>
  <c r="K427" i="7"/>
  <c r="M427" i="7" s="1"/>
  <c r="K273" i="7"/>
  <c r="M273" i="7" s="1"/>
  <c r="L113" i="7"/>
  <c r="N113" i="7" s="1"/>
  <c r="L397" i="7"/>
  <c r="N397" i="7" s="1"/>
  <c r="L294" i="7"/>
  <c r="N294" i="7" s="1"/>
  <c r="L142" i="7"/>
  <c r="N142" i="7" s="1"/>
  <c r="K466" i="7"/>
  <c r="M466" i="7" s="1"/>
  <c r="L235" i="7"/>
  <c r="N235" i="7" s="1"/>
  <c r="K297" i="7"/>
  <c r="M297" i="7" s="1"/>
  <c r="K131" i="7"/>
  <c r="M131" i="7" s="1"/>
  <c r="L356" i="7"/>
  <c r="N356" i="7" s="1"/>
  <c r="L297" i="7"/>
  <c r="N297" i="7" s="1"/>
  <c r="K463" i="7"/>
  <c r="M463" i="7" s="1"/>
  <c r="L131" i="7"/>
  <c r="N131" i="7" s="1"/>
  <c r="K121" i="7"/>
  <c r="M121" i="7" s="1"/>
  <c r="L162" i="7"/>
  <c r="N162" i="7" s="1"/>
  <c r="L306" i="7"/>
  <c r="N306" i="7" s="1"/>
  <c r="L310" i="7"/>
  <c r="N310" i="7" s="1"/>
  <c r="L305" i="7"/>
  <c r="N305" i="7" s="1"/>
  <c r="K429" i="7"/>
  <c r="M429" i="7" s="1"/>
  <c r="K256" i="7"/>
  <c r="M256" i="7" s="1"/>
  <c r="L240" i="7"/>
  <c r="N240" i="7" s="1"/>
  <c r="L417" i="7"/>
  <c r="N417" i="7" s="1"/>
  <c r="K407" i="7"/>
  <c r="M407" i="7" s="1"/>
  <c r="K150" i="7"/>
  <c r="M150" i="7" s="1"/>
  <c r="K146" i="7"/>
  <c r="M146" i="7" s="1"/>
  <c r="L460" i="7"/>
  <c r="N460" i="7" s="1"/>
  <c r="L435" i="7"/>
  <c r="N435" i="7" s="1"/>
  <c r="K420" i="7"/>
  <c r="M420" i="7" s="1"/>
  <c r="K355" i="7"/>
  <c r="M355" i="7" s="1"/>
  <c r="L216" i="7"/>
  <c r="N216" i="7" s="1"/>
  <c r="L101" i="7"/>
  <c r="N101" i="7" s="1"/>
  <c r="K115" i="7"/>
  <c r="M115" i="7" s="1"/>
  <c r="K127" i="7"/>
  <c r="M127" i="7" s="1"/>
  <c r="L339" i="7"/>
  <c r="N339" i="7" s="1"/>
  <c r="K350" i="7"/>
  <c r="M350" i="7" s="1"/>
  <c r="L148" i="7"/>
  <c r="N148" i="7" s="1"/>
  <c r="K267" i="7"/>
  <c r="M267" i="7" s="1"/>
  <c r="L410" i="7"/>
  <c r="N410" i="7" s="1"/>
  <c r="L428" i="7"/>
  <c r="N428" i="7" s="1"/>
  <c r="K269" i="7"/>
  <c r="M269" i="7" s="1"/>
  <c r="L42" i="7"/>
  <c r="N42" i="7" s="1"/>
  <c r="K226" i="7"/>
  <c r="M226" i="7" s="1"/>
  <c r="K98" i="7"/>
  <c r="M98" i="7" s="1"/>
  <c r="K425" i="7"/>
  <c r="M425" i="7" s="1"/>
  <c r="K129" i="7"/>
  <c r="M129" i="7" s="1"/>
  <c r="L122" i="7"/>
  <c r="N122" i="7" s="1"/>
  <c r="K21" i="7"/>
  <c r="M21" i="7" s="1"/>
  <c r="K245" i="7"/>
  <c r="M245" i="7" s="1"/>
  <c r="K111" i="7"/>
  <c r="M111" i="7" s="1"/>
  <c r="K199" i="7"/>
  <c r="M199" i="7" s="1"/>
  <c r="L61" i="7"/>
  <c r="N61" i="7" s="1"/>
  <c r="L229" i="7"/>
  <c r="N229" i="7" s="1"/>
  <c r="K446" i="7"/>
  <c r="M446" i="7" s="1"/>
  <c r="L321" i="7"/>
  <c r="N321" i="7" s="1"/>
  <c r="L282" i="7"/>
  <c r="N282" i="7" s="1"/>
  <c r="L381" i="7"/>
  <c r="N381" i="7" s="1"/>
  <c r="K214" i="7"/>
  <c r="M214" i="7" s="1"/>
  <c r="L195" i="7"/>
  <c r="N195" i="7" s="1"/>
  <c r="L415" i="7"/>
  <c r="N415" i="7" s="1"/>
  <c r="L288" i="7"/>
  <c r="N288" i="7" s="1"/>
  <c r="L355" i="7"/>
  <c r="N355" i="7" s="1"/>
  <c r="L93" i="7"/>
  <c r="N93" i="7" s="1"/>
  <c r="K408" i="7"/>
  <c r="M408" i="7" s="1"/>
  <c r="K246" i="7"/>
  <c r="M246" i="7" s="1"/>
  <c r="K384" i="7"/>
  <c r="M384" i="7" s="1"/>
  <c r="L450" i="7"/>
  <c r="N450" i="7" s="1"/>
  <c r="K368" i="7"/>
  <c r="M368" i="7" s="1"/>
  <c r="K151" i="7"/>
  <c r="M151" i="7" s="1"/>
  <c r="L155" i="7"/>
  <c r="N155" i="7" s="1"/>
  <c r="K443" i="7"/>
  <c r="M443" i="7" s="1"/>
  <c r="L431" i="7"/>
  <c r="N431" i="7" s="1"/>
  <c r="K79" i="7"/>
  <c r="M79" i="7" s="1"/>
  <c r="K159" i="7"/>
  <c r="M159" i="7" s="1"/>
  <c r="L314" i="7"/>
  <c r="N314" i="7" s="1"/>
  <c r="K28" i="7"/>
  <c r="M28" i="7" s="1"/>
  <c r="K44" i="7"/>
  <c r="M44" i="7" s="1"/>
  <c r="L35" i="7"/>
  <c r="N35" i="7" s="1"/>
  <c r="K202" i="7"/>
  <c r="M202" i="7" s="1"/>
  <c r="L109" i="7"/>
  <c r="N109" i="7" s="1"/>
  <c r="L202" i="7"/>
  <c r="N202" i="7" s="1"/>
  <c r="L448" i="7"/>
  <c r="N448" i="7" s="1"/>
  <c r="K435" i="7"/>
  <c r="M435" i="7" s="1"/>
  <c r="K72" i="7"/>
  <c r="M72" i="7" s="1"/>
  <c r="K140" i="7"/>
  <c r="M140" i="7" s="1"/>
  <c r="L39" i="7"/>
  <c r="N39" i="7" s="1"/>
  <c r="L97" i="7"/>
  <c r="N97" i="7" s="1"/>
  <c r="K190" i="7"/>
  <c r="M190" i="7" s="1"/>
  <c r="K153" i="7"/>
  <c r="M153" i="7" s="1"/>
  <c r="L313" i="7"/>
  <c r="N313" i="7" s="1"/>
  <c r="K145" i="7"/>
  <c r="M145" i="7" s="1"/>
  <c r="L84" i="7"/>
  <c r="N84" i="7" s="1"/>
  <c r="L82" i="7"/>
  <c r="N82" i="7" s="1"/>
  <c r="K35" i="7"/>
  <c r="M35" i="7" s="1"/>
  <c r="K305" i="7"/>
  <c r="M305" i="7" s="1"/>
  <c r="K380" i="7"/>
  <c r="M380" i="7" s="1"/>
  <c r="K217" i="7"/>
  <c r="M217" i="7" s="1"/>
  <c r="L96" i="7"/>
  <c r="N96" i="7" s="1"/>
  <c r="L95" i="7"/>
  <c r="N95" i="7" s="1"/>
  <c r="L345" i="7"/>
  <c r="N345" i="7" s="1"/>
  <c r="K118" i="7"/>
  <c r="M118" i="7" s="1"/>
  <c r="K236" i="7"/>
  <c r="M236" i="7" s="1"/>
  <c r="K102" i="7"/>
  <c r="M102" i="7" s="1"/>
  <c r="L94" i="7"/>
  <c r="N94" i="7" s="1"/>
  <c r="K361" i="7"/>
  <c r="M361" i="7" s="1"/>
  <c r="K89" i="7"/>
  <c r="M89" i="7" s="1"/>
  <c r="K441" i="7"/>
  <c r="M441" i="7" s="1"/>
  <c r="K462" i="7"/>
  <c r="M462" i="7" s="1"/>
  <c r="L328" i="7"/>
  <c r="N328" i="7" s="1"/>
  <c r="K331" i="7"/>
  <c r="M331" i="7" s="1"/>
  <c r="K270" i="7"/>
  <c r="M270" i="7" s="1"/>
  <c r="K445" i="7"/>
  <c r="M445" i="7" s="1"/>
  <c r="K399" i="7"/>
  <c r="M399" i="7" s="1"/>
  <c r="K335" i="7"/>
  <c r="M335" i="7" s="1"/>
  <c r="K337" i="7"/>
  <c r="M337" i="7" s="1"/>
  <c r="L302" i="7"/>
  <c r="N302" i="7" s="1"/>
  <c r="K373" i="7"/>
  <c r="M373" i="7" s="1"/>
  <c r="K109" i="7"/>
  <c r="M109" i="7" s="1"/>
  <c r="L130" i="7"/>
  <c r="N130" i="7" s="1"/>
  <c r="K279" i="7"/>
  <c r="M279" i="7" s="1"/>
  <c r="L77" i="7"/>
  <c r="N77" i="7" s="1"/>
  <c r="K191" i="7"/>
  <c r="M191" i="7" s="1"/>
  <c r="L425" i="7"/>
  <c r="N425" i="7" s="1"/>
  <c r="K398" i="7"/>
  <c r="M398" i="7" s="1"/>
  <c r="K328" i="7"/>
  <c r="M328" i="7" s="1"/>
  <c r="K363" i="7"/>
  <c r="M363" i="7" s="1"/>
  <c r="K239" i="7"/>
  <c r="M239" i="7" s="1"/>
  <c r="L224" i="7"/>
  <c r="N224" i="7" s="1"/>
  <c r="L117" i="7"/>
  <c r="N117" i="7" s="1"/>
  <c r="K114" i="7"/>
  <c r="M114" i="7" s="1"/>
  <c r="K134" i="7"/>
  <c r="M134" i="7" s="1"/>
  <c r="K99" i="7"/>
  <c r="M99" i="7" s="1"/>
  <c r="K332" i="7"/>
  <c r="M332" i="7" s="1"/>
  <c r="K211" i="7"/>
  <c r="M211" i="7" s="1"/>
  <c r="L429" i="7"/>
  <c r="N429" i="7" s="1"/>
  <c r="L274" i="7"/>
  <c r="N274" i="7" s="1"/>
  <c r="L408" i="7"/>
  <c r="N408" i="7" s="1"/>
  <c r="K133" i="7"/>
  <c r="M133" i="7" s="1"/>
  <c r="K461" i="7"/>
  <c r="M461" i="7" s="1"/>
  <c r="K170" i="7"/>
  <c r="M170" i="7" s="1"/>
  <c r="K320" i="7"/>
  <c r="M320" i="7" s="1"/>
  <c r="K61" i="7"/>
  <c r="M61" i="7" s="1"/>
  <c r="K212" i="7"/>
  <c r="M212" i="7" s="1"/>
  <c r="K64" i="7"/>
  <c r="M64" i="7" s="1"/>
  <c r="K288" i="7"/>
  <c r="M288" i="7" s="1"/>
  <c r="L363" i="7"/>
  <c r="N363" i="7" s="1"/>
  <c r="K130" i="7"/>
  <c r="M130" i="7" s="1"/>
  <c r="K392" i="7"/>
  <c r="M392" i="7" s="1"/>
  <c r="K369" i="7"/>
  <c r="M369" i="7" s="1"/>
  <c r="L209" i="7"/>
  <c r="N209" i="7" s="1"/>
  <c r="L353" i="7"/>
  <c r="N353" i="7" s="1"/>
  <c r="K352" i="7"/>
  <c r="M352" i="7" s="1"/>
  <c r="L325" i="7"/>
  <c r="N325" i="7" s="1"/>
  <c r="K440" i="7"/>
  <c r="M440" i="7" s="1"/>
  <c r="K378" i="7"/>
  <c r="M378" i="7" s="1"/>
  <c r="K33" i="7"/>
  <c r="M33" i="7" s="1"/>
  <c r="L108" i="7"/>
  <c r="N108" i="7" s="1"/>
  <c r="K83" i="7"/>
  <c r="M83" i="7" s="1"/>
  <c r="L34" i="7"/>
  <c r="N34" i="7" s="1"/>
  <c r="K298" i="7"/>
  <c r="M298" i="7" s="1"/>
  <c r="L319" i="7"/>
  <c r="N319" i="7" s="1"/>
  <c r="K467" i="7"/>
  <c r="M467" i="7" s="1"/>
  <c r="K286" i="7"/>
  <c r="M286" i="7" s="1"/>
  <c r="L251" i="7"/>
  <c r="N251" i="7" s="1"/>
  <c r="L449" i="7"/>
  <c r="N449" i="7" s="1"/>
  <c r="L346" i="7"/>
  <c r="N346" i="7" s="1"/>
  <c r="L217" i="7"/>
  <c r="N217" i="7" s="1"/>
  <c r="L185" i="7"/>
  <c r="N185" i="7" s="1"/>
  <c r="K179" i="7"/>
  <c r="M179" i="7" s="1"/>
  <c r="K312" i="7"/>
  <c r="M312" i="7" s="1"/>
  <c r="K410" i="7"/>
  <c r="M410" i="7" s="1"/>
  <c r="K252" i="7"/>
  <c r="M252" i="7" s="1"/>
  <c r="L67" i="7"/>
  <c r="N67" i="7" s="1"/>
  <c r="K201" i="7"/>
  <c r="M201" i="7" s="1"/>
  <c r="K75" i="7"/>
  <c r="M75" i="7" s="1"/>
  <c r="L394" i="7"/>
  <c r="N394" i="7" s="1"/>
  <c r="K148" i="7"/>
  <c r="M148" i="7" s="1"/>
  <c r="K396" i="7"/>
  <c r="M396" i="7" s="1"/>
  <c r="L421" i="7"/>
  <c r="N421" i="7" s="1"/>
  <c r="L390" i="7"/>
  <c r="N390" i="7" s="1"/>
  <c r="L453" i="7"/>
  <c r="N453" i="7" s="1"/>
  <c r="L276" i="7"/>
  <c r="N276" i="7" s="1"/>
  <c r="K126" i="7"/>
  <c r="M126" i="7" s="1"/>
  <c r="K409" i="7"/>
  <c r="M409" i="7" s="1"/>
  <c r="L160" i="7"/>
  <c r="N160" i="7" s="1"/>
  <c r="K261" i="7"/>
  <c r="M261" i="7" s="1"/>
  <c r="L432" i="7"/>
  <c r="N432" i="7" s="1"/>
  <c r="K41" i="7"/>
  <c r="M41" i="7" s="1"/>
  <c r="K287" i="7"/>
  <c r="M287" i="7" s="1"/>
  <c r="K156" i="7"/>
  <c r="M156" i="7" s="1"/>
  <c r="L54" i="7"/>
  <c r="N54" i="7" s="1"/>
  <c r="K88" i="7"/>
  <c r="M88" i="7" s="1"/>
  <c r="L376" i="7"/>
  <c r="N376" i="7" s="1"/>
  <c r="K59" i="7"/>
  <c r="M59" i="7" s="1"/>
  <c r="K54" i="7"/>
  <c r="M54" i="7" s="1"/>
  <c r="K336" i="7"/>
  <c r="M336" i="7" s="1"/>
  <c r="K117" i="7"/>
  <c r="M117" i="7" s="1"/>
  <c r="K254" i="7"/>
  <c r="M254" i="7" s="1"/>
  <c r="L387" i="7"/>
  <c r="N387" i="7" s="1"/>
  <c r="L396" i="7"/>
  <c r="N396" i="7" s="1"/>
  <c r="K243" i="7"/>
  <c r="M243" i="7" s="1"/>
  <c r="L462" i="7"/>
  <c r="N462" i="7" s="1"/>
  <c r="K313" i="7"/>
  <c r="M313" i="7" s="1"/>
  <c r="K244" i="7"/>
  <c r="M244" i="7" s="1"/>
  <c r="K47" i="7"/>
  <c r="M47" i="7" s="1"/>
  <c r="L286" i="7"/>
  <c r="N286" i="7" s="1"/>
  <c r="K391" i="7"/>
  <c r="M391" i="7" s="1"/>
  <c r="L68" i="7"/>
  <c r="N68" i="7" s="1"/>
  <c r="L90" i="7"/>
  <c r="N90" i="7" s="1"/>
  <c r="K249" i="7"/>
  <c r="M249" i="7" s="1"/>
  <c r="L233" i="7"/>
  <c r="N233" i="7" s="1"/>
  <c r="K412" i="7"/>
  <c r="M412" i="7" s="1"/>
  <c r="K344" i="7"/>
  <c r="M344" i="7" s="1"/>
  <c r="L48" i="7"/>
  <c r="N48" i="7" s="1"/>
  <c r="K139" i="7"/>
  <c r="M139" i="7" s="1"/>
  <c r="K314" i="7"/>
  <c r="M314" i="7" s="1"/>
  <c r="K334" i="7"/>
  <c r="M334" i="7" s="1"/>
  <c r="K52" i="7"/>
  <c r="M52" i="7" s="1"/>
  <c r="L434" i="7"/>
  <c r="N434" i="7" s="1"/>
  <c r="K375" i="7"/>
  <c r="M375" i="7" s="1"/>
  <c r="K266" i="7"/>
  <c r="M266" i="7" s="1"/>
  <c r="K404" i="7"/>
  <c r="M404" i="7" s="1"/>
  <c r="L348" i="7"/>
  <c r="N348" i="7" s="1"/>
  <c r="K240" i="7"/>
  <c r="M240" i="7" s="1"/>
  <c r="L386" i="7"/>
  <c r="N386" i="7" s="1"/>
  <c r="K220" i="7"/>
  <c r="M220" i="7" s="1"/>
  <c r="L407" i="7"/>
  <c r="N407" i="7" s="1"/>
  <c r="K97" i="7"/>
  <c r="M97" i="7" s="1"/>
  <c r="K208" i="7"/>
  <c r="M208" i="7" s="1"/>
  <c r="L352" i="7"/>
  <c r="N352" i="7" s="1"/>
  <c r="K242" i="7"/>
  <c r="M242" i="7" s="1"/>
  <c r="K422" i="7"/>
  <c r="M422" i="7" s="1"/>
  <c r="L398" i="7"/>
  <c r="N398" i="7" s="1"/>
  <c r="K301" i="7"/>
  <c r="M301" i="7" s="1"/>
  <c r="K183" i="7"/>
  <c r="M183" i="7" s="1"/>
  <c r="L73" i="7"/>
  <c r="N73" i="7" s="1"/>
  <c r="K155" i="7"/>
  <c r="M155" i="7" s="1"/>
  <c r="K292" i="7"/>
  <c r="M292" i="7" s="1"/>
  <c r="K377" i="7"/>
  <c r="M377" i="7" s="1"/>
  <c r="L114" i="7"/>
  <c r="N114" i="7" s="1"/>
  <c r="K168" i="7"/>
  <c r="M168" i="7" s="1"/>
  <c r="L231" i="7"/>
  <c r="N231" i="7" s="1"/>
  <c r="K196" i="7"/>
  <c r="M196" i="7" s="1"/>
  <c r="K388" i="7"/>
  <c r="M388" i="7" s="1"/>
  <c r="L273" i="7"/>
  <c r="N273" i="7" s="1"/>
  <c r="L150" i="7"/>
  <c r="N150" i="7" s="1"/>
  <c r="K206" i="7"/>
  <c r="M206" i="7" s="1"/>
  <c r="K210" i="7"/>
  <c r="M210" i="7" s="1"/>
  <c r="K247" i="7"/>
  <c r="M247" i="7" s="1"/>
  <c r="L464" i="7"/>
  <c r="N464" i="7" s="1"/>
  <c r="L255" i="7"/>
  <c r="N255" i="7" s="1"/>
  <c r="L172" i="7"/>
  <c r="N172" i="7" s="1"/>
  <c r="L191" i="7"/>
  <c r="N191" i="7" s="1"/>
  <c r="K289" i="7"/>
  <c r="M289" i="7" s="1"/>
  <c r="L173" i="7"/>
  <c r="N173" i="7" s="1"/>
  <c r="K447" i="7"/>
  <c r="M447" i="7" s="1"/>
  <c r="K333" i="7"/>
  <c r="M333" i="7" s="1"/>
  <c r="K164" i="7"/>
  <c r="M164" i="7" s="1"/>
  <c r="R21" i="7"/>
  <c r="V21" i="7" s="1"/>
  <c r="K250" i="7"/>
  <c r="M250" i="7" s="1"/>
  <c r="K77" i="7"/>
  <c r="M77" i="7" s="1"/>
  <c r="K56" i="7"/>
  <c r="M56" i="7" s="1"/>
  <c r="L347" i="7"/>
  <c r="N347" i="7" s="1"/>
  <c r="L201" i="7"/>
  <c r="N201" i="7" s="1"/>
  <c r="L47" i="7"/>
  <c r="N47" i="7" s="1"/>
  <c r="L27" i="7"/>
  <c r="N27" i="7" s="1"/>
  <c r="K187" i="7"/>
  <c r="M187" i="7" s="1"/>
  <c r="K264" i="7"/>
  <c r="M264" i="7" s="1"/>
  <c r="L358" i="7"/>
  <c r="N358" i="7" s="1"/>
  <c r="K225" i="7"/>
  <c r="M225" i="7" s="1"/>
  <c r="K43" i="7"/>
  <c r="M43" i="7" s="1"/>
  <c r="K152" i="7"/>
  <c r="M152" i="7" s="1"/>
  <c r="L156" i="7"/>
  <c r="N156" i="7" s="1"/>
  <c r="K397" i="7"/>
  <c r="M397" i="7" s="1"/>
  <c r="K268" i="7"/>
  <c r="M268" i="7" s="1"/>
  <c r="K362" i="7"/>
  <c r="M362" i="7" s="1"/>
  <c r="L56" i="7"/>
  <c r="N56" i="7" s="1"/>
  <c r="L277" i="7"/>
  <c r="N277" i="7" s="1"/>
  <c r="K63" i="7"/>
  <c r="M63" i="7" s="1"/>
  <c r="K300" i="7"/>
  <c r="M300" i="7" s="1"/>
  <c r="L392" i="7"/>
  <c r="N392" i="7" s="1"/>
  <c r="K424" i="7"/>
  <c r="M424" i="7" s="1"/>
  <c r="K402" i="7"/>
  <c r="M402" i="7" s="1"/>
  <c r="L333" i="7"/>
  <c r="N333" i="7" s="1"/>
  <c r="L260" i="7"/>
  <c r="N260" i="7" s="1"/>
  <c r="L126" i="7"/>
  <c r="N126" i="7" s="1"/>
  <c r="K142" i="7"/>
  <c r="M142" i="7" s="1"/>
  <c r="K329" i="7"/>
  <c r="M329" i="7" s="1"/>
  <c r="K39" i="7"/>
  <c r="M39" i="7" s="1"/>
  <c r="L230" i="7"/>
  <c r="N230" i="7" s="1"/>
  <c r="K66" i="7"/>
  <c r="M66" i="7" s="1"/>
  <c r="L170" i="7"/>
  <c r="N170" i="7" s="1"/>
  <c r="L263" i="7"/>
  <c r="N263" i="7" s="1"/>
  <c r="L411" i="7"/>
  <c r="N411" i="7" s="1"/>
  <c r="L420" i="7"/>
  <c r="N420" i="7" s="1"/>
  <c r="L29" i="7"/>
  <c r="N29" i="7" s="1"/>
  <c r="K393" i="7"/>
  <c r="M393" i="7" s="1"/>
  <c r="L268" i="7"/>
  <c r="N268" i="7" s="1"/>
  <c r="L281" i="7"/>
  <c r="N281" i="7" s="1"/>
  <c r="K124" i="7"/>
  <c r="M124" i="7" s="1"/>
  <c r="L46" i="7"/>
  <c r="N46" i="7" s="1"/>
  <c r="L129" i="7"/>
  <c r="N129" i="7" s="1"/>
  <c r="K274" i="7"/>
  <c r="M274" i="7" s="1"/>
  <c r="L200" i="7"/>
  <c r="N200" i="7" s="1"/>
  <c r="K255" i="7"/>
  <c r="M255" i="7" s="1"/>
  <c r="L439" i="7"/>
  <c r="N439" i="7" s="1"/>
  <c r="K147" i="7"/>
  <c r="M147" i="7" s="1"/>
  <c r="K37" i="7"/>
  <c r="M37" i="7" s="1"/>
  <c r="L337" i="7"/>
  <c r="N337" i="7" s="1"/>
  <c r="L219" i="7"/>
  <c r="N219" i="7" s="1"/>
  <c r="L412" i="7"/>
  <c r="N412" i="7" s="1"/>
  <c r="L212" i="7"/>
  <c r="N212" i="7" s="1"/>
  <c r="K371" i="7"/>
  <c r="M371" i="7" s="1"/>
  <c r="K277" i="7"/>
  <c r="M277" i="7" s="1"/>
  <c r="K311" i="7"/>
  <c r="M311" i="7" s="1"/>
  <c r="L43" i="7"/>
  <c r="N43" i="7" s="1"/>
  <c r="K94" i="7"/>
  <c r="M94" i="7" s="1"/>
  <c r="L88" i="7"/>
  <c r="N88" i="7" s="1"/>
  <c r="K456" i="7"/>
  <c r="M456" i="7" s="1"/>
  <c r="L208" i="7"/>
  <c r="N208" i="7" s="1"/>
  <c r="L368" i="7"/>
  <c r="N368" i="7" s="1"/>
  <c r="K22" i="7"/>
  <c r="M22" i="7" s="1"/>
  <c r="L143" i="7"/>
  <c r="N143" i="7" s="1"/>
  <c r="L280" i="7"/>
  <c r="N280" i="7" s="1"/>
  <c r="L262" i="7"/>
  <c r="N262" i="7" s="1"/>
  <c r="L451" i="7"/>
  <c r="N451" i="7" s="1"/>
  <c r="L261" i="7"/>
  <c r="N261" i="7" s="1"/>
  <c r="K186" i="7"/>
  <c r="M186" i="7" s="1"/>
  <c r="K360" i="7"/>
  <c r="M360" i="7" s="1"/>
  <c r="L184" i="7"/>
  <c r="N184" i="7" s="1"/>
  <c r="K387" i="7"/>
  <c r="M387" i="7" s="1"/>
  <c r="K141" i="7"/>
  <c r="M141" i="7" s="1"/>
  <c r="K318" i="7"/>
  <c r="M318" i="7" s="1"/>
  <c r="K46" i="7"/>
  <c r="M46" i="7" s="1"/>
  <c r="L64" i="7"/>
  <c r="N64" i="7" s="1"/>
  <c r="L292" i="7"/>
  <c r="N292" i="7" s="1"/>
  <c r="K251" i="7"/>
  <c r="M251" i="7" s="1"/>
  <c r="L327" i="7"/>
  <c r="N327" i="7" s="1"/>
  <c r="L83" i="7"/>
  <c r="N83" i="7" s="1"/>
  <c r="L322" i="7"/>
  <c r="N322" i="7" s="1"/>
  <c r="L70" i="7"/>
  <c r="N70" i="7" s="1"/>
  <c r="L66" i="7"/>
  <c r="N66" i="7" s="1"/>
  <c r="L135" i="7"/>
  <c r="N135" i="7" s="1"/>
  <c r="L199" i="7"/>
  <c r="N199" i="7" s="1"/>
  <c r="K413" i="7"/>
  <c r="M413" i="7" s="1"/>
  <c r="K184" i="7"/>
  <c r="M184" i="7" s="1"/>
  <c r="K112" i="7"/>
  <c r="M112" i="7" s="1"/>
  <c r="K248" i="7"/>
  <c r="M248" i="7" s="1"/>
  <c r="L194" i="7"/>
  <c r="N194" i="7" s="1"/>
  <c r="K113" i="7"/>
  <c r="M113" i="7" s="1"/>
  <c r="L223" i="7"/>
  <c r="N223" i="7" s="1"/>
  <c r="K49" i="7"/>
  <c r="M49" i="7" s="1"/>
  <c r="L243" i="7"/>
  <c r="N243" i="7" s="1"/>
  <c r="L303" i="7"/>
  <c r="N303" i="7" s="1"/>
  <c r="L89" i="7"/>
  <c r="N89" i="7" s="1"/>
  <c r="K317" i="7"/>
  <c r="M317" i="7" s="1"/>
  <c r="L399" i="7"/>
  <c r="N399" i="7" s="1"/>
  <c r="K330" i="7"/>
  <c r="M330" i="7" s="1"/>
  <c r="L55" i="7"/>
  <c r="N55" i="7" s="1"/>
  <c r="L309" i="7"/>
  <c r="N309" i="7" s="1"/>
  <c r="K233" i="7"/>
  <c r="M233" i="7" s="1"/>
  <c r="L44" i="7"/>
  <c r="N44" i="7" s="1"/>
  <c r="L58" i="7"/>
  <c r="N58" i="7" s="1"/>
  <c r="L206" i="7"/>
  <c r="N206" i="7" s="1"/>
  <c r="K25" i="7"/>
  <c r="M25" i="7" s="1"/>
  <c r="L154" i="7"/>
  <c r="N154" i="7" s="1"/>
  <c r="L186" i="7"/>
  <c r="N186" i="7" s="1"/>
  <c r="L458" i="7"/>
  <c r="N458" i="7" s="1"/>
  <c r="L461" i="7"/>
  <c r="N461" i="7" s="1"/>
  <c r="L287" i="7"/>
  <c r="N287" i="7" s="1"/>
  <c r="K34" i="7"/>
  <c r="M34" i="7" s="1"/>
  <c r="L414" i="7"/>
  <c r="N414" i="7" s="1"/>
  <c r="L323" i="7"/>
  <c r="N323" i="7" s="1"/>
  <c r="L65" i="7"/>
  <c r="N65" i="7" s="1"/>
  <c r="L181" i="7"/>
  <c r="N181" i="7" s="1"/>
  <c r="L359" i="7"/>
  <c r="N359" i="7" s="1"/>
  <c r="K259" i="7"/>
  <c r="M259" i="7" s="1"/>
  <c r="K215" i="7"/>
  <c r="M215" i="7" s="1"/>
  <c r="K167" i="7"/>
  <c r="M167" i="7" s="1"/>
  <c r="L379" i="7"/>
  <c r="N379" i="7" s="1"/>
  <c r="K428" i="7"/>
  <c r="M428" i="7" s="1"/>
  <c r="O11" i="7"/>
  <c r="O12" i="7" s="1"/>
  <c r="L107" i="7"/>
  <c r="N107" i="7" s="1"/>
  <c r="K265" i="7"/>
  <c r="M265" i="7" s="1"/>
  <c r="K323" i="7"/>
  <c r="M323" i="7" s="1"/>
  <c r="K325" i="7"/>
  <c r="M325" i="7" s="1"/>
  <c r="K357" i="7"/>
  <c r="M357" i="7" s="1"/>
  <c r="L198" i="7"/>
  <c r="N198" i="7" s="1"/>
  <c r="K450" i="7"/>
  <c r="M450" i="7" s="1"/>
  <c r="L423" i="7"/>
  <c r="N423" i="7" s="1"/>
  <c r="L357" i="7"/>
  <c r="N357" i="7" s="1"/>
  <c r="L336" i="7"/>
  <c r="N336" i="7" s="1"/>
  <c r="K96" i="7"/>
  <c r="M96" i="7" s="1"/>
  <c r="K166" i="7"/>
  <c r="M166" i="7" s="1"/>
  <c r="K411" i="7"/>
  <c r="M411" i="7" s="1"/>
  <c r="L284" i="7"/>
  <c r="N284" i="7" s="1"/>
  <c r="K80" i="7"/>
  <c r="M80" i="7" s="1"/>
  <c r="L459" i="7"/>
  <c r="N459" i="7" s="1"/>
  <c r="K198" i="7"/>
  <c r="M198" i="7" s="1"/>
  <c r="L32" i="7"/>
  <c r="N32" i="7" s="1"/>
  <c r="L52" i="7"/>
  <c r="N52" i="7" s="1"/>
  <c r="L469" i="7"/>
  <c r="N469" i="7" s="1"/>
  <c r="L446" i="7"/>
  <c r="N446" i="7" s="1"/>
  <c r="K365" i="7"/>
  <c r="M365" i="7" s="1"/>
  <c r="K95" i="7"/>
  <c r="M95" i="7" s="1"/>
  <c r="K205" i="7"/>
  <c r="M205" i="7" s="1"/>
  <c r="L416" i="7"/>
  <c r="N416" i="7" s="1"/>
  <c r="K349" i="7"/>
  <c r="M349" i="7" s="1"/>
  <c r="K238" i="7"/>
  <c r="M238" i="7" s="1"/>
  <c r="K321" i="7"/>
  <c r="M321" i="7" s="1"/>
  <c r="K84" i="7"/>
  <c r="M84" i="7" s="1"/>
  <c r="K307" i="7"/>
  <c r="M307" i="7" s="1"/>
  <c r="L137" i="7"/>
  <c r="N137" i="7" s="1"/>
  <c r="L38" i="7"/>
  <c r="N38" i="7" s="1"/>
  <c r="L442" i="7"/>
  <c r="N442" i="7" s="1"/>
  <c r="K379" i="7"/>
  <c r="M379" i="7" s="1"/>
  <c r="L63" i="7"/>
  <c r="N63" i="7" s="1"/>
  <c r="L422" i="7"/>
  <c r="N422" i="7" s="1"/>
  <c r="L299" i="7"/>
  <c r="N299" i="7" s="1"/>
  <c r="L232" i="7"/>
  <c r="N232" i="7" s="1"/>
  <c r="L180" i="7"/>
  <c r="N180" i="7" s="1"/>
  <c r="K345" i="7"/>
  <c r="M345" i="7" s="1"/>
  <c r="K189" i="7"/>
  <c r="M189" i="7" s="1"/>
  <c r="K348" i="7"/>
  <c r="M348" i="7" s="1"/>
  <c r="K171" i="7"/>
  <c r="M171" i="7" s="1"/>
  <c r="K436" i="7"/>
  <c r="M436" i="7" s="1"/>
  <c r="L157" i="7"/>
  <c r="N157" i="7" s="1"/>
  <c r="L151" i="7"/>
  <c r="N151" i="7" s="1"/>
  <c r="L258" i="7"/>
  <c r="N258" i="7" s="1"/>
  <c r="L210" i="7"/>
  <c r="N210" i="7" s="1"/>
  <c r="L269" i="7"/>
  <c r="N269" i="7" s="1"/>
  <c r="K455" i="7"/>
  <c r="M455" i="7" s="1"/>
  <c r="K119" i="7"/>
  <c r="M119" i="7" s="1"/>
  <c r="K53" i="7"/>
  <c r="M53" i="7" s="1"/>
  <c r="K135" i="7"/>
  <c r="M135" i="7" s="1"/>
  <c r="K453" i="7"/>
  <c r="M453" i="7" s="1"/>
  <c r="L391" i="7"/>
  <c r="N391" i="7" s="1"/>
  <c r="L329" i="7"/>
  <c r="N329" i="7" s="1"/>
  <c r="K433" i="7"/>
  <c r="M433" i="7" s="1"/>
  <c r="L222" i="7"/>
  <c r="N222" i="7" s="1"/>
  <c r="L247" i="7"/>
  <c r="N247" i="7" s="1"/>
  <c r="K263" i="7"/>
  <c r="M263" i="7" s="1"/>
  <c r="K175" i="7"/>
  <c r="M175" i="7" s="1"/>
  <c r="L272" i="7"/>
  <c r="N272" i="7" s="1"/>
  <c r="K452" i="7"/>
  <c r="M452" i="7" s="1"/>
  <c r="K358" i="7"/>
  <c r="M358" i="7" s="1"/>
  <c r="K262" i="7"/>
  <c r="M262" i="7" s="1"/>
  <c r="L158" i="7"/>
  <c r="N158" i="7" s="1"/>
  <c r="L234" i="7"/>
  <c r="N234" i="7" s="1"/>
  <c r="K356" i="7"/>
  <c r="M356" i="7" s="1"/>
  <c r="L134" i="7"/>
  <c r="N134" i="7" s="1"/>
  <c r="L253" i="7"/>
  <c r="N253" i="7" s="1"/>
  <c r="K432" i="7"/>
  <c r="M432" i="7" s="1"/>
  <c r="L465" i="7"/>
  <c r="N465" i="7" s="1"/>
  <c r="K426" i="7"/>
  <c r="M426" i="7" s="1"/>
  <c r="L380" i="7"/>
  <c r="N380" i="7" s="1"/>
  <c r="L221" i="7"/>
  <c r="N221" i="7" s="1"/>
  <c r="L454" i="7"/>
  <c r="N454" i="7" s="1"/>
  <c r="K177" i="7"/>
  <c r="M177" i="7" s="1"/>
  <c r="K20" i="7"/>
  <c r="M20" i="7" s="1"/>
  <c r="K406" i="7"/>
  <c r="M406" i="7" s="1"/>
  <c r="K442" i="7"/>
  <c r="M442" i="7" s="1"/>
  <c r="L241" i="7"/>
  <c r="N241" i="7" s="1"/>
  <c r="K100" i="7"/>
  <c r="M100" i="7" s="1"/>
  <c r="L338" i="7"/>
  <c r="N338" i="7" s="1"/>
  <c r="K465" i="7"/>
  <c r="M465" i="7" s="1"/>
  <c r="L62" i="7"/>
  <c r="N62" i="7" s="1"/>
  <c r="K454" i="7"/>
  <c r="M454" i="7" s="1"/>
  <c r="K284" i="7"/>
  <c r="M284" i="7" s="1"/>
  <c r="L146" i="7"/>
  <c r="N146" i="7" s="1"/>
  <c r="K58" i="7"/>
  <c r="M58" i="7" s="1"/>
  <c r="K290" i="7"/>
  <c r="M290" i="7" s="1"/>
  <c r="K257" i="7"/>
  <c r="M257" i="7" s="1"/>
  <c r="L383" i="7"/>
  <c r="N383" i="7" s="1"/>
  <c r="K76" i="7"/>
  <c r="M76" i="7" s="1"/>
  <c r="L452" i="7"/>
  <c r="N452" i="7" s="1"/>
  <c r="L445" i="7"/>
  <c r="N445" i="7" s="1"/>
  <c r="K138" i="7"/>
  <c r="M138" i="7" s="1"/>
  <c r="K85" i="7"/>
  <c r="M85" i="7" s="1"/>
  <c r="L145" i="7"/>
  <c r="N145" i="7" s="1"/>
  <c r="K383" i="7"/>
  <c r="M383" i="7" s="1"/>
  <c r="L99" i="7"/>
  <c r="N99" i="7" s="1"/>
  <c r="K229" i="7"/>
  <c r="M229" i="7" s="1"/>
  <c r="L317" i="7"/>
  <c r="N317" i="7" s="1"/>
  <c r="K108" i="7"/>
  <c r="M108" i="7" s="1"/>
  <c r="K68" i="7"/>
  <c r="M68" i="7" s="1"/>
  <c r="K405" i="7"/>
  <c r="M405" i="7" s="1"/>
  <c r="K271" i="7"/>
  <c r="M271" i="7" s="1"/>
  <c r="L341" i="7"/>
  <c r="N341" i="7" s="1"/>
  <c r="L360" i="7"/>
  <c r="N360" i="7" s="1"/>
  <c r="L271" i="7"/>
  <c r="N271" i="7" s="1"/>
  <c r="K230" i="7"/>
  <c r="M230" i="7" s="1"/>
  <c r="L57" i="7"/>
  <c r="N57" i="7" s="1"/>
  <c r="L279" i="7"/>
  <c r="N279" i="7" s="1"/>
  <c r="K342" i="7"/>
  <c r="M342" i="7" s="1"/>
  <c r="L40" i="7"/>
  <c r="N40" i="7" s="1"/>
  <c r="K299" i="7"/>
  <c r="M299" i="7" s="1"/>
  <c r="K291" i="7"/>
  <c r="M291" i="7" s="1"/>
  <c r="L182" i="7"/>
  <c r="N182" i="7" s="1"/>
  <c r="L256" i="7"/>
  <c r="N256" i="7" s="1"/>
  <c r="K91" i="7"/>
  <c r="M91" i="7" s="1"/>
  <c r="L22" i="7"/>
  <c r="N22" i="7" s="1"/>
  <c r="L141" i="7"/>
  <c r="N141" i="7" s="1"/>
  <c r="K276" i="7"/>
  <c r="M276" i="7" s="1"/>
  <c r="L106" i="7"/>
  <c r="N106" i="7" s="1"/>
  <c r="K87" i="7"/>
  <c r="M87" i="7" s="1"/>
  <c r="L36" i="7"/>
  <c r="N36" i="7" s="1"/>
  <c r="L238" i="7"/>
  <c r="N238" i="7" s="1"/>
  <c r="L349" i="7"/>
  <c r="N349" i="7" s="1"/>
  <c r="K401" i="7"/>
  <c r="M401" i="7" s="1"/>
  <c r="L285" i="7"/>
  <c r="N285" i="7" s="1"/>
  <c r="K125" i="7"/>
  <c r="M125" i="7" s="1"/>
  <c r="L295" i="7"/>
  <c r="N295" i="7" s="1"/>
  <c r="L374" i="7"/>
  <c r="N374" i="7" s="1"/>
  <c r="L444" i="7"/>
  <c r="N444" i="7" s="1"/>
  <c r="K50" i="7"/>
  <c r="M50" i="7" s="1"/>
  <c r="L166" i="7"/>
  <c r="N166" i="7" s="1"/>
  <c r="K394" i="7"/>
  <c r="M394" i="7" s="1"/>
  <c r="L278" i="7"/>
  <c r="N278" i="7" s="1"/>
  <c r="L326" i="7"/>
  <c r="N326" i="7" s="1"/>
  <c r="K346" i="7"/>
  <c r="M346" i="7" s="1"/>
  <c r="K282" i="7"/>
  <c r="M282" i="7" s="1"/>
  <c r="L174" i="7"/>
  <c r="N174" i="7" s="1"/>
  <c r="K162" i="7"/>
  <c r="M162" i="7" s="1"/>
  <c r="L304" i="7"/>
  <c r="N304" i="7" s="1"/>
  <c r="L72" i="7"/>
  <c r="N72" i="7" s="1"/>
  <c r="L371" i="7"/>
  <c r="N371" i="7" s="1"/>
  <c r="K65" i="7"/>
  <c r="M65" i="7" s="1"/>
  <c r="K24" i="7"/>
  <c r="M24" i="7" s="1"/>
  <c r="L118" i="7"/>
  <c r="N118" i="7" s="1"/>
  <c r="R19" i="7"/>
  <c r="K132" i="7"/>
  <c r="M132" i="7" s="1"/>
  <c r="K385" i="7"/>
  <c r="M385" i="7" s="1"/>
  <c r="L98" i="7"/>
  <c r="N98" i="7" s="1"/>
  <c r="K192" i="7"/>
  <c r="M192" i="7" s="1"/>
  <c r="L377" i="7"/>
  <c r="N377" i="7" s="1"/>
  <c r="K351" i="7"/>
  <c r="M351" i="7" s="1"/>
  <c r="L204" i="7"/>
  <c r="N204" i="7" s="1"/>
  <c r="K258" i="7"/>
  <c r="M258" i="7" s="1"/>
  <c r="K309" i="7"/>
  <c r="M309" i="7" s="1"/>
  <c r="K200" i="7"/>
  <c r="M200" i="7" s="1"/>
  <c r="L102" i="7"/>
  <c r="N102" i="7" s="1"/>
  <c r="L33" i="7"/>
  <c r="N33" i="7" s="1"/>
  <c r="K182" i="7"/>
  <c r="M182" i="7" s="1"/>
  <c r="K92" i="7"/>
  <c r="M92" i="7" s="1"/>
  <c r="K327" i="7"/>
  <c r="M327" i="7" s="1"/>
  <c r="L78" i="7"/>
  <c r="N78" i="7" s="1"/>
  <c r="K136" i="7"/>
  <c r="M136" i="7" s="1"/>
  <c r="L466" i="7"/>
  <c r="N466" i="7" s="1"/>
  <c r="L59" i="7"/>
  <c r="N59" i="7" s="1"/>
  <c r="K82" i="7"/>
  <c r="M82" i="7" s="1"/>
  <c r="L227" i="7"/>
  <c r="N227" i="7" s="1"/>
  <c r="L388" i="7"/>
  <c r="N388" i="7" s="1"/>
  <c r="L153" i="7"/>
  <c r="N153" i="7" s="1"/>
  <c r="K173" i="7"/>
  <c r="M173" i="7" s="1"/>
  <c r="L441" i="7"/>
  <c r="N441" i="7" s="1"/>
  <c r="K105" i="7"/>
  <c r="M105" i="7" s="1"/>
  <c r="K194" i="7"/>
  <c r="M194" i="7" s="1"/>
  <c r="K421" i="7"/>
  <c r="M421" i="7" s="1"/>
  <c r="L105" i="7"/>
  <c r="N105" i="7" s="1"/>
  <c r="L127" i="7"/>
  <c r="N127" i="7" s="1"/>
  <c r="K341" i="7"/>
  <c r="M341" i="7" s="1"/>
  <c r="L467" i="7"/>
  <c r="N467" i="7" s="1"/>
  <c r="K209" i="7"/>
  <c r="M209" i="7" s="1"/>
  <c r="L362" i="7"/>
  <c r="N362" i="7" s="1"/>
  <c r="L403" i="7"/>
  <c r="N403" i="7" s="1"/>
  <c r="L159" i="7"/>
  <c r="N159" i="7" s="1"/>
  <c r="L23" i="7"/>
  <c r="N23" i="7" s="1"/>
  <c r="L215" i="7"/>
  <c r="N215" i="7" s="1"/>
  <c r="L74" i="7"/>
  <c r="N74" i="7" s="1"/>
  <c r="K444" i="7"/>
  <c r="M444" i="7" s="1"/>
  <c r="L307" i="7"/>
  <c r="N307" i="7" s="1"/>
  <c r="L189" i="7"/>
  <c r="N189" i="7" s="1"/>
  <c r="K389" i="7"/>
  <c r="M389" i="7" s="1"/>
  <c r="K295" i="7"/>
  <c r="M295" i="7" s="1"/>
  <c r="K457" i="7"/>
  <c r="M457" i="7" s="1"/>
  <c r="K458" i="7"/>
  <c r="M458" i="7" s="1"/>
  <c r="L298" i="7"/>
  <c r="N298" i="7" s="1"/>
  <c r="L291" i="7"/>
  <c r="N291" i="7" s="1"/>
  <c r="K120" i="7"/>
  <c r="M120" i="7" s="1"/>
  <c r="K55" i="7"/>
  <c r="M55" i="7" s="1"/>
  <c r="L245" i="7"/>
  <c r="N245" i="7" s="1"/>
  <c r="K418" i="7"/>
  <c r="M418" i="7" s="1"/>
  <c r="L176" i="7"/>
  <c r="N176" i="7" s="1"/>
  <c r="L111" i="7"/>
  <c r="N111" i="7" s="1"/>
  <c r="K376" i="7"/>
  <c r="M376" i="7" s="1"/>
  <c r="L318" i="7"/>
  <c r="N318" i="7" s="1"/>
  <c r="L41" i="7"/>
  <c r="N41" i="7" s="1"/>
  <c r="L330" i="7"/>
  <c r="N330" i="7" s="1"/>
  <c r="L316" i="7"/>
  <c r="N316" i="7" s="1"/>
  <c r="L361" i="7"/>
  <c r="N361" i="7" s="1"/>
  <c r="K38" i="7"/>
  <c r="M38" i="7" s="1"/>
  <c r="L404" i="7"/>
  <c r="N404" i="7" s="1"/>
  <c r="L26" i="7"/>
  <c r="N26" i="7" s="1"/>
  <c r="K381" i="7"/>
  <c r="M381" i="7" s="1"/>
  <c r="L21" i="7"/>
  <c r="N21" i="7" s="1"/>
  <c r="K417" i="7"/>
  <c r="M417" i="7" s="1"/>
  <c r="K116" i="7"/>
  <c r="M116" i="7" s="1"/>
  <c r="L385" i="7"/>
  <c r="N385" i="7" s="1"/>
  <c r="L220" i="7"/>
  <c r="N220" i="7" s="1"/>
  <c r="K302" i="7"/>
  <c r="M302" i="7" s="1"/>
  <c r="K437" i="7"/>
  <c r="M437" i="7" s="1"/>
  <c r="L354" i="7"/>
  <c r="N354" i="7" s="1"/>
  <c r="L264" i="7"/>
  <c r="N264" i="7" s="1"/>
  <c r="L138" i="7"/>
  <c r="N138" i="7" s="1"/>
  <c r="L393" i="7"/>
  <c r="N393" i="7" s="1"/>
  <c r="K315" i="7"/>
  <c r="M315" i="7" s="1"/>
  <c r="K73" i="7"/>
  <c r="M73" i="7" s="1"/>
  <c r="L51" i="7"/>
  <c r="N51" i="7" s="1"/>
  <c r="K90" i="7"/>
  <c r="M90" i="7" s="1"/>
  <c r="K19" i="7"/>
  <c r="M19" i="7" s="1"/>
  <c r="K340" i="7"/>
  <c r="M340" i="7" s="1"/>
  <c r="K260" i="7"/>
  <c r="M260" i="7" s="1"/>
  <c r="K423" i="7"/>
  <c r="M423" i="7" s="1"/>
  <c r="P19" i="7" l="1"/>
  <c r="K11" i="8"/>
  <c r="I105" i="8" s="1"/>
  <c r="L105" i="8" s="1"/>
  <c r="N105" i="8" s="1"/>
  <c r="I400" i="8" l="1"/>
  <c r="L400" i="8" s="1"/>
  <c r="N400" i="8" s="1"/>
  <c r="I276" i="8"/>
  <c r="L276" i="8" s="1"/>
  <c r="N276" i="8" s="1"/>
  <c r="I303" i="8"/>
  <c r="L303" i="8" s="1"/>
  <c r="N303" i="8" s="1"/>
  <c r="I324" i="8"/>
  <c r="L324" i="8" s="1"/>
  <c r="N324" i="8" s="1"/>
  <c r="I309" i="8"/>
  <c r="L309" i="8" s="1"/>
  <c r="N309" i="8" s="1"/>
  <c r="I438" i="8"/>
  <c r="L438" i="8" s="1"/>
  <c r="N438" i="8" s="1"/>
  <c r="I52" i="8"/>
  <c r="L52" i="8" s="1"/>
  <c r="N52" i="8" s="1"/>
  <c r="I359" i="8"/>
  <c r="L359" i="8" s="1"/>
  <c r="N359" i="8" s="1"/>
  <c r="I292" i="8"/>
  <c r="L292" i="8" s="1"/>
  <c r="N292" i="8" s="1"/>
  <c r="I23" i="8"/>
  <c r="L23" i="8" s="1"/>
  <c r="N23" i="8" s="1"/>
  <c r="I192" i="8"/>
  <c r="L192" i="8" s="1"/>
  <c r="N192" i="8" s="1"/>
  <c r="I393" i="8"/>
  <c r="L393" i="8" s="1"/>
  <c r="N393" i="8" s="1"/>
  <c r="I35" i="8"/>
  <c r="L35" i="8" s="1"/>
  <c r="N35" i="8" s="1"/>
  <c r="I304" i="8"/>
  <c r="L304" i="8" s="1"/>
  <c r="N304" i="8" s="1"/>
  <c r="I146" i="8"/>
  <c r="L146" i="8" s="1"/>
  <c r="N146" i="8" s="1"/>
  <c r="I138" i="8"/>
  <c r="L138" i="8" s="1"/>
  <c r="N138" i="8" s="1"/>
  <c r="I99" i="8"/>
  <c r="L99" i="8" s="1"/>
  <c r="N99" i="8" s="1"/>
  <c r="I441" i="8"/>
  <c r="L441" i="8" s="1"/>
  <c r="N441" i="8" s="1"/>
  <c r="I307" i="8"/>
  <c r="L307" i="8" s="1"/>
  <c r="N307" i="8" s="1"/>
  <c r="I162" i="8"/>
  <c r="L162" i="8" s="1"/>
  <c r="N162" i="8" s="1"/>
  <c r="I277" i="8"/>
  <c r="L277" i="8" s="1"/>
  <c r="N277" i="8" s="1"/>
  <c r="I414" i="8"/>
  <c r="L414" i="8" s="1"/>
  <c r="N414" i="8" s="1"/>
  <c r="I413" i="8"/>
  <c r="L413" i="8" s="1"/>
  <c r="N413" i="8" s="1"/>
  <c r="I49" i="8"/>
  <c r="L49" i="8" s="1"/>
  <c r="N49" i="8" s="1"/>
  <c r="I403" i="8"/>
  <c r="L403" i="8" s="1"/>
  <c r="N403" i="8" s="1"/>
  <c r="I322" i="8"/>
  <c r="L322" i="8" s="1"/>
  <c r="N322" i="8" s="1"/>
  <c r="I30" i="8"/>
  <c r="L30" i="8" s="1"/>
  <c r="N30" i="8" s="1"/>
  <c r="I205" i="8"/>
  <c r="L205" i="8" s="1"/>
  <c r="N205" i="8" s="1"/>
  <c r="I189" i="8"/>
  <c r="L189" i="8" s="1"/>
  <c r="N189" i="8" s="1"/>
  <c r="I351" i="8"/>
  <c r="L351" i="8" s="1"/>
  <c r="N351" i="8" s="1"/>
  <c r="I354" i="8"/>
  <c r="L354" i="8" s="1"/>
  <c r="N354" i="8" s="1"/>
  <c r="I333" i="8"/>
  <c r="L333" i="8" s="1"/>
  <c r="N333" i="8" s="1"/>
  <c r="I244" i="8"/>
  <c r="L244" i="8" s="1"/>
  <c r="N244" i="8" s="1"/>
  <c r="I172" i="8"/>
  <c r="L172" i="8" s="1"/>
  <c r="N172" i="8" s="1"/>
  <c r="I174" i="8"/>
  <c r="L174" i="8" s="1"/>
  <c r="N174" i="8" s="1"/>
  <c r="I44" i="8"/>
  <c r="L44" i="8" s="1"/>
  <c r="N44" i="8" s="1"/>
  <c r="I20" i="8"/>
  <c r="L20" i="8" s="1"/>
  <c r="N20" i="8" s="1"/>
  <c r="I240" i="8"/>
  <c r="L240" i="8" s="1"/>
  <c r="N240" i="8" s="1"/>
  <c r="I77" i="8"/>
  <c r="L77" i="8" s="1"/>
  <c r="N77" i="8" s="1"/>
  <c r="I37" i="8"/>
  <c r="L37" i="8" s="1"/>
  <c r="N37" i="8" s="1"/>
  <c r="I57" i="8"/>
  <c r="L57" i="8" s="1"/>
  <c r="N57" i="8" s="1"/>
  <c r="I399" i="8"/>
  <c r="L399" i="8" s="1"/>
  <c r="N399" i="8" s="1"/>
  <c r="I225" i="8"/>
  <c r="L225" i="8" s="1"/>
  <c r="N225" i="8" s="1"/>
  <c r="I233" i="8"/>
  <c r="L233" i="8" s="1"/>
  <c r="N233" i="8" s="1"/>
  <c r="I75" i="8"/>
  <c r="L75" i="8" s="1"/>
  <c r="N75" i="8" s="1"/>
  <c r="I295" i="8"/>
  <c r="L295" i="8" s="1"/>
  <c r="N295" i="8" s="1"/>
  <c r="I260" i="8"/>
  <c r="L260" i="8" s="1"/>
  <c r="N260" i="8" s="1"/>
  <c r="I313" i="8"/>
  <c r="L313" i="8" s="1"/>
  <c r="N313" i="8" s="1"/>
  <c r="I106" i="8"/>
  <c r="L106" i="8" s="1"/>
  <c r="N106" i="8" s="1"/>
  <c r="I155" i="8"/>
  <c r="L155" i="8" s="1"/>
  <c r="N155" i="8" s="1"/>
  <c r="I61" i="8"/>
  <c r="L61" i="8" s="1"/>
  <c r="N61" i="8" s="1"/>
  <c r="I34" i="8"/>
  <c r="L34" i="8" s="1"/>
  <c r="N34" i="8" s="1"/>
  <c r="I188" i="8"/>
  <c r="L188" i="8" s="1"/>
  <c r="N188" i="8" s="1"/>
  <c r="I167" i="8"/>
  <c r="L167" i="8" s="1"/>
  <c r="N167" i="8" s="1"/>
  <c r="I242" i="8"/>
  <c r="L242" i="8" s="1"/>
  <c r="N242" i="8" s="1"/>
  <c r="I356" i="8"/>
  <c r="L356" i="8" s="1"/>
  <c r="N356" i="8" s="1"/>
  <c r="I338" i="8"/>
  <c r="L338" i="8" s="1"/>
  <c r="N338" i="8" s="1"/>
  <c r="I397" i="8"/>
  <c r="L397" i="8" s="1"/>
  <c r="N397" i="8" s="1"/>
  <c r="I43" i="8"/>
  <c r="L43" i="8" s="1"/>
  <c r="N43" i="8" s="1"/>
  <c r="I95" i="8"/>
  <c r="L95" i="8" s="1"/>
  <c r="N95" i="8" s="1"/>
  <c r="I257" i="8"/>
  <c r="L257" i="8" s="1"/>
  <c r="N257" i="8" s="1"/>
  <c r="I153" i="8"/>
  <c r="L153" i="8" s="1"/>
  <c r="N153" i="8" s="1"/>
  <c r="I216" i="8"/>
  <c r="L216" i="8" s="1"/>
  <c r="N216" i="8" s="1"/>
  <c r="I353" i="8"/>
  <c r="L353" i="8" s="1"/>
  <c r="N353" i="8" s="1"/>
  <c r="I420" i="8"/>
  <c r="L420" i="8" s="1"/>
  <c r="N420" i="8" s="1"/>
  <c r="I191" i="8"/>
  <c r="L191" i="8" s="1"/>
  <c r="N191" i="8" s="1"/>
  <c r="I182" i="8"/>
  <c r="L182" i="8" s="1"/>
  <c r="N182" i="8" s="1"/>
  <c r="I391" i="8"/>
  <c r="L391" i="8" s="1"/>
  <c r="N391" i="8" s="1"/>
  <c r="I443" i="8"/>
  <c r="L443" i="8" s="1"/>
  <c r="N443" i="8" s="1"/>
  <c r="I78" i="8"/>
  <c r="L78" i="8" s="1"/>
  <c r="N78" i="8" s="1"/>
  <c r="I346" i="8"/>
  <c r="L346" i="8" s="1"/>
  <c r="N346" i="8" s="1"/>
  <c r="I243" i="8"/>
  <c r="L243" i="8" s="1"/>
  <c r="N243" i="8" s="1"/>
  <c r="I263" i="8"/>
  <c r="L263" i="8" s="1"/>
  <c r="N263" i="8" s="1"/>
  <c r="I218" i="8"/>
  <c r="L218" i="8" s="1"/>
  <c r="N218" i="8" s="1"/>
  <c r="I196" i="8"/>
  <c r="L196" i="8" s="1"/>
  <c r="N196" i="8" s="1"/>
  <c r="I373" i="8"/>
  <c r="L373" i="8" s="1"/>
  <c r="N373" i="8" s="1"/>
  <c r="I97" i="8"/>
  <c r="L97" i="8" s="1"/>
  <c r="N97" i="8" s="1"/>
  <c r="I280" i="8"/>
  <c r="L280" i="8" s="1"/>
  <c r="N280" i="8" s="1"/>
  <c r="I195" i="8"/>
  <c r="L195" i="8" s="1"/>
  <c r="N195" i="8" s="1"/>
  <c r="I40" i="8"/>
  <c r="L40" i="8" s="1"/>
  <c r="N40" i="8" s="1"/>
  <c r="I426" i="8"/>
  <c r="L426" i="8" s="1"/>
  <c r="N426" i="8" s="1"/>
  <c r="I68" i="8"/>
  <c r="L68" i="8" s="1"/>
  <c r="N68" i="8" s="1"/>
  <c r="I402" i="8"/>
  <c r="L402" i="8" s="1"/>
  <c r="N402" i="8" s="1"/>
  <c r="I337" i="8"/>
  <c r="L337" i="8" s="1"/>
  <c r="N337" i="8" s="1"/>
  <c r="I344" i="8"/>
  <c r="L344" i="8" s="1"/>
  <c r="N344" i="8" s="1"/>
  <c r="I345" i="8"/>
  <c r="L345" i="8" s="1"/>
  <c r="N345" i="8" s="1"/>
  <c r="I335" i="8"/>
  <c r="L335" i="8" s="1"/>
  <c r="N335" i="8" s="1"/>
  <c r="I283" i="8"/>
  <c r="L283" i="8" s="1"/>
  <c r="N283" i="8" s="1"/>
  <c r="I130" i="8"/>
  <c r="L130" i="8" s="1"/>
  <c r="N130" i="8" s="1"/>
  <c r="I434" i="8"/>
  <c r="L434" i="8" s="1"/>
  <c r="N434" i="8" s="1"/>
  <c r="I109" i="8"/>
  <c r="L109" i="8" s="1"/>
  <c r="N109" i="8" s="1"/>
  <c r="I29" i="8"/>
  <c r="L29" i="8" s="1"/>
  <c r="N29" i="8" s="1"/>
  <c r="I319" i="8"/>
  <c r="L319" i="8" s="1"/>
  <c r="N319" i="8" s="1"/>
  <c r="I54" i="8"/>
  <c r="L54" i="8" s="1"/>
  <c r="N54" i="8" s="1"/>
  <c r="I164" i="8"/>
  <c r="L164" i="8" s="1"/>
  <c r="N164" i="8" s="1"/>
  <c r="I254" i="8"/>
  <c r="L254" i="8" s="1"/>
  <c r="N254" i="8" s="1"/>
  <c r="I60" i="8"/>
  <c r="L60" i="8" s="1"/>
  <c r="N60" i="8" s="1"/>
  <c r="I358" i="8"/>
  <c r="L358" i="8" s="1"/>
  <c r="N358" i="8" s="1"/>
  <c r="I320" i="8"/>
  <c r="L320" i="8" s="1"/>
  <c r="N320" i="8" s="1"/>
  <c r="I296" i="8"/>
  <c r="L296" i="8" s="1"/>
  <c r="N296" i="8" s="1"/>
  <c r="I178" i="8"/>
  <c r="L178" i="8" s="1"/>
  <c r="N178" i="8" s="1"/>
  <c r="I348" i="8"/>
  <c r="L348" i="8" s="1"/>
  <c r="N348" i="8" s="1"/>
  <c r="I63" i="8"/>
  <c r="L63" i="8" s="1"/>
  <c r="N63" i="8" s="1"/>
  <c r="I74" i="8"/>
  <c r="L74" i="8" s="1"/>
  <c r="N74" i="8" s="1"/>
  <c r="I227" i="8"/>
  <c r="L227" i="8" s="1"/>
  <c r="N227" i="8" s="1"/>
  <c r="I406" i="8"/>
  <c r="L406" i="8" s="1"/>
  <c r="N406" i="8" s="1"/>
  <c r="I299" i="8"/>
  <c r="L299" i="8" s="1"/>
  <c r="N299" i="8" s="1"/>
  <c r="I217" i="8"/>
  <c r="L217" i="8" s="1"/>
  <c r="N217" i="8" s="1"/>
  <c r="I423" i="8"/>
  <c r="L423" i="8" s="1"/>
  <c r="N423" i="8" s="1"/>
  <c r="I347" i="8"/>
  <c r="L347" i="8" s="1"/>
  <c r="N347" i="8" s="1"/>
  <c r="I241" i="8"/>
  <c r="L241" i="8" s="1"/>
  <c r="N241" i="8" s="1"/>
  <c r="I248" i="8"/>
  <c r="L248" i="8" s="1"/>
  <c r="N248" i="8" s="1"/>
  <c r="I151" i="8"/>
  <c r="L151" i="8" s="1"/>
  <c r="N151" i="8" s="1"/>
  <c r="I389" i="8"/>
  <c r="L389" i="8" s="1"/>
  <c r="N389" i="8" s="1"/>
  <c r="I390" i="8"/>
  <c r="L390" i="8" s="1"/>
  <c r="N390" i="8" s="1"/>
  <c r="I440" i="8"/>
  <c r="L440" i="8" s="1"/>
  <c r="N440" i="8" s="1"/>
  <c r="I315" i="8"/>
  <c r="L315" i="8" s="1"/>
  <c r="N315" i="8" s="1"/>
  <c r="I48" i="8"/>
  <c r="L48" i="8" s="1"/>
  <c r="N48" i="8" s="1"/>
  <c r="I327" i="8"/>
  <c r="L327" i="8" s="1"/>
  <c r="N327" i="8" s="1"/>
  <c r="I374" i="8"/>
  <c r="L374" i="8" s="1"/>
  <c r="N374" i="8" s="1"/>
  <c r="I21" i="8"/>
  <c r="L21" i="8" s="1"/>
  <c r="N21" i="8" s="1"/>
  <c r="I51" i="8"/>
  <c r="L51" i="8" s="1"/>
  <c r="N51" i="8" s="1"/>
  <c r="I361" i="8"/>
  <c r="L361" i="8" s="1"/>
  <c r="N361" i="8" s="1"/>
  <c r="I409" i="8"/>
  <c r="L409" i="8" s="1"/>
  <c r="N409" i="8" s="1"/>
  <c r="I459" i="8"/>
  <c r="L459" i="8" s="1"/>
  <c r="N459" i="8" s="1"/>
  <c r="I300" i="8"/>
  <c r="L300" i="8" s="1"/>
  <c r="N300" i="8" s="1"/>
  <c r="I396" i="8"/>
  <c r="L396" i="8" s="1"/>
  <c r="N396" i="8" s="1"/>
  <c r="I25" i="8"/>
  <c r="L25" i="8" s="1"/>
  <c r="N25" i="8" s="1"/>
  <c r="I259" i="8"/>
  <c r="L259" i="8" s="1"/>
  <c r="N259" i="8" s="1"/>
  <c r="I24" i="8"/>
  <c r="L24" i="8" s="1"/>
  <c r="N24" i="8" s="1"/>
  <c r="I148" i="8"/>
  <c r="L148" i="8" s="1"/>
  <c r="N148" i="8" s="1"/>
  <c r="I199" i="8"/>
  <c r="L199" i="8" s="1"/>
  <c r="N199" i="8" s="1"/>
  <c r="I87" i="8"/>
  <c r="L87" i="8" s="1"/>
  <c r="N87" i="8" s="1"/>
  <c r="I239" i="8"/>
  <c r="L239" i="8" s="1"/>
  <c r="N239" i="8" s="1"/>
  <c r="I301" i="8"/>
  <c r="L301" i="8" s="1"/>
  <c r="N301" i="8" s="1"/>
  <c r="I367" i="8"/>
  <c r="L367" i="8" s="1"/>
  <c r="N367" i="8" s="1"/>
  <c r="I444" i="8"/>
  <c r="L444" i="8" s="1"/>
  <c r="N444" i="8" s="1"/>
  <c r="I126" i="8"/>
  <c r="L126" i="8" s="1"/>
  <c r="N126" i="8" s="1"/>
  <c r="I173" i="8"/>
  <c r="L173" i="8" s="1"/>
  <c r="N173" i="8" s="1"/>
  <c r="I114" i="8"/>
  <c r="L114" i="8" s="1"/>
  <c r="N114" i="8" s="1"/>
  <c r="I419" i="8"/>
  <c r="L419" i="8" s="1"/>
  <c r="N419" i="8" s="1"/>
  <c r="I381" i="8"/>
  <c r="L381" i="8" s="1"/>
  <c r="N381" i="8" s="1"/>
  <c r="I181" i="8"/>
  <c r="L181" i="8" s="1"/>
  <c r="N181" i="8" s="1"/>
  <c r="I379" i="8"/>
  <c r="L379" i="8" s="1"/>
  <c r="N379" i="8" s="1"/>
  <c r="I41" i="8"/>
  <c r="L41" i="8" s="1"/>
  <c r="N41" i="8" s="1"/>
  <c r="I158" i="8"/>
  <c r="L158" i="8" s="1"/>
  <c r="N158" i="8" s="1"/>
  <c r="I425" i="8"/>
  <c r="L425" i="8" s="1"/>
  <c r="N425" i="8" s="1"/>
  <c r="I169" i="8"/>
  <c r="L169" i="8" s="1"/>
  <c r="N169" i="8" s="1"/>
  <c r="I251" i="8"/>
  <c r="L251" i="8" s="1"/>
  <c r="N251" i="8" s="1"/>
  <c r="I118" i="8"/>
  <c r="L118" i="8" s="1"/>
  <c r="N118" i="8" s="1"/>
  <c r="I93" i="8"/>
  <c r="L93" i="8" s="1"/>
  <c r="N93" i="8" s="1"/>
  <c r="I464" i="8"/>
  <c r="L464" i="8" s="1"/>
  <c r="N464" i="8" s="1"/>
  <c r="I334" i="8"/>
  <c r="L334" i="8" s="1"/>
  <c r="N334" i="8" s="1"/>
  <c r="I302" i="8"/>
  <c r="L302" i="8" s="1"/>
  <c r="N302" i="8" s="1"/>
  <c r="I341" i="8"/>
  <c r="L341" i="8" s="1"/>
  <c r="N341" i="8" s="1"/>
  <c r="I32" i="8"/>
  <c r="L32" i="8" s="1"/>
  <c r="N32" i="8" s="1"/>
  <c r="I463" i="8"/>
  <c r="L463" i="8" s="1"/>
  <c r="N463" i="8" s="1"/>
  <c r="I92" i="8"/>
  <c r="L92" i="8" s="1"/>
  <c r="N92" i="8" s="1"/>
  <c r="I102" i="8"/>
  <c r="L102" i="8" s="1"/>
  <c r="N102" i="8" s="1"/>
  <c r="I184" i="8"/>
  <c r="L184" i="8" s="1"/>
  <c r="N184" i="8" s="1"/>
  <c r="I119" i="8"/>
  <c r="L119" i="8" s="1"/>
  <c r="N119" i="8" s="1"/>
  <c r="I156" i="8"/>
  <c r="L156" i="8" s="1"/>
  <c r="N156" i="8" s="1"/>
  <c r="I132" i="8"/>
  <c r="L132" i="8" s="1"/>
  <c r="N132" i="8" s="1"/>
  <c r="I435" i="8"/>
  <c r="L435" i="8" s="1"/>
  <c r="N435" i="8" s="1"/>
  <c r="I65" i="8"/>
  <c r="L65" i="8" s="1"/>
  <c r="N65" i="8" s="1"/>
  <c r="I368" i="8"/>
  <c r="L368" i="8" s="1"/>
  <c r="N368" i="8" s="1"/>
  <c r="I332" i="8"/>
  <c r="L332" i="8" s="1"/>
  <c r="N332" i="8" s="1"/>
  <c r="I90" i="8"/>
  <c r="L90" i="8" s="1"/>
  <c r="N90" i="8" s="1"/>
  <c r="I380" i="8"/>
  <c r="L380" i="8" s="1"/>
  <c r="N380" i="8" s="1"/>
  <c r="I366" i="8"/>
  <c r="L366" i="8" s="1"/>
  <c r="N366" i="8" s="1"/>
  <c r="I127" i="8"/>
  <c r="L127" i="8" s="1"/>
  <c r="N127" i="8" s="1"/>
  <c r="I128" i="8"/>
  <c r="L128" i="8" s="1"/>
  <c r="N128" i="8" s="1"/>
  <c r="I245" i="8"/>
  <c r="L245" i="8" s="1"/>
  <c r="N245" i="8" s="1"/>
  <c r="I458" i="8"/>
  <c r="L458" i="8" s="1"/>
  <c r="N458" i="8" s="1"/>
  <c r="I293" i="8"/>
  <c r="L293" i="8" s="1"/>
  <c r="N293" i="8" s="1"/>
  <c r="I134" i="8"/>
  <c r="L134" i="8" s="1"/>
  <c r="N134" i="8" s="1"/>
  <c r="I139" i="8"/>
  <c r="L139" i="8" s="1"/>
  <c r="N139" i="8" s="1"/>
  <c r="I236" i="8"/>
  <c r="L236" i="8" s="1"/>
  <c r="N236" i="8" s="1"/>
  <c r="I365" i="8"/>
  <c r="L365" i="8" s="1"/>
  <c r="N365" i="8" s="1"/>
  <c r="I394" i="8"/>
  <c r="L394" i="8" s="1"/>
  <c r="N394" i="8" s="1"/>
  <c r="I265" i="8"/>
  <c r="L265" i="8" s="1"/>
  <c r="N265" i="8" s="1"/>
  <c r="I89" i="8"/>
  <c r="L89" i="8" s="1"/>
  <c r="N89" i="8" s="1"/>
  <c r="I94" i="8"/>
  <c r="L94" i="8" s="1"/>
  <c r="N94" i="8" s="1"/>
  <c r="I91" i="8"/>
  <c r="L91" i="8" s="1"/>
  <c r="N91" i="8" s="1"/>
  <c r="I206" i="8"/>
  <c r="L206" i="8" s="1"/>
  <c r="N206" i="8" s="1"/>
  <c r="I294" i="8"/>
  <c r="L294" i="8" s="1"/>
  <c r="N294" i="8" s="1"/>
  <c r="I306" i="8"/>
  <c r="L306" i="8" s="1"/>
  <c r="N306" i="8" s="1"/>
  <c r="I370" i="8"/>
  <c r="L370" i="8" s="1"/>
  <c r="N370" i="8" s="1"/>
  <c r="I467" i="8"/>
  <c r="L467" i="8" s="1"/>
  <c r="N467" i="8" s="1"/>
  <c r="I326" i="8"/>
  <c r="L326" i="8" s="1"/>
  <c r="N326" i="8" s="1"/>
  <c r="I305" i="8"/>
  <c r="L305" i="8" s="1"/>
  <c r="N305" i="8" s="1"/>
  <c r="I469" i="8"/>
  <c r="L469" i="8" s="1"/>
  <c r="N469" i="8" s="1"/>
  <c r="I468" i="8"/>
  <c r="L468" i="8" s="1"/>
  <c r="N468" i="8" s="1"/>
  <c r="I266" i="8"/>
  <c r="L266" i="8" s="1"/>
  <c r="N266" i="8" s="1"/>
  <c r="I141" i="8"/>
  <c r="L141" i="8" s="1"/>
  <c r="N141" i="8" s="1"/>
  <c r="I454" i="8"/>
  <c r="L454" i="8" s="1"/>
  <c r="N454" i="8" s="1"/>
  <c r="I108" i="8"/>
  <c r="L108" i="8" s="1"/>
  <c r="N108" i="8" s="1"/>
  <c r="I336" i="8"/>
  <c r="L336" i="8" s="1"/>
  <c r="N336" i="8" s="1"/>
  <c r="I104" i="8"/>
  <c r="L104" i="8" s="1"/>
  <c r="N104" i="8" s="1"/>
  <c r="I226" i="8"/>
  <c r="L226" i="8" s="1"/>
  <c r="N226" i="8" s="1"/>
  <c r="I160" i="8"/>
  <c r="L160" i="8" s="1"/>
  <c r="N160" i="8" s="1"/>
  <c r="I298" i="8"/>
  <c r="L298" i="8" s="1"/>
  <c r="N298" i="8" s="1"/>
  <c r="I352" i="8"/>
  <c r="L352" i="8" s="1"/>
  <c r="N352" i="8" s="1"/>
  <c r="I154" i="8"/>
  <c r="L154" i="8" s="1"/>
  <c r="N154" i="8" s="1"/>
  <c r="I222" i="8"/>
  <c r="L222" i="8" s="1"/>
  <c r="N222" i="8" s="1"/>
  <c r="I256" i="8"/>
  <c r="L256" i="8" s="1"/>
  <c r="N256" i="8" s="1"/>
  <c r="I371" i="8"/>
  <c r="L371" i="8" s="1"/>
  <c r="N371" i="8" s="1"/>
  <c r="I325" i="8"/>
  <c r="L325" i="8" s="1"/>
  <c r="N325" i="8" s="1"/>
  <c r="I267" i="8"/>
  <c r="L267" i="8" s="1"/>
  <c r="N267" i="8" s="1"/>
  <c r="I363" i="8"/>
  <c r="L363" i="8" s="1"/>
  <c r="N363" i="8" s="1"/>
  <c r="I330" i="8"/>
  <c r="L330" i="8" s="1"/>
  <c r="N330" i="8" s="1"/>
  <c r="I357" i="8"/>
  <c r="L357" i="8" s="1"/>
  <c r="N357" i="8" s="1"/>
  <c r="I282" i="8"/>
  <c r="L282" i="8" s="1"/>
  <c r="N282" i="8" s="1"/>
  <c r="I145" i="8"/>
  <c r="L145" i="8" s="1"/>
  <c r="N145" i="8" s="1"/>
  <c r="I377" i="8"/>
  <c r="L377" i="8" s="1"/>
  <c r="N377" i="8" s="1"/>
  <c r="I437" i="8"/>
  <c r="L437" i="8" s="1"/>
  <c r="N437" i="8" s="1"/>
  <c r="I201" i="8"/>
  <c r="L201" i="8" s="1"/>
  <c r="N201" i="8" s="1"/>
  <c r="I252" i="8"/>
  <c r="L252" i="8" s="1"/>
  <c r="N252" i="8" s="1"/>
  <c r="I453" i="8"/>
  <c r="L453" i="8" s="1"/>
  <c r="N453" i="8" s="1"/>
  <c r="I211" i="8"/>
  <c r="L211" i="8" s="1"/>
  <c r="N211" i="8" s="1"/>
  <c r="I407" i="8"/>
  <c r="L407" i="8" s="1"/>
  <c r="N407" i="8" s="1"/>
  <c r="I88" i="8"/>
  <c r="L88" i="8" s="1"/>
  <c r="N88" i="8" s="1"/>
  <c r="I398" i="8"/>
  <c r="L398" i="8" s="1"/>
  <c r="N398" i="8" s="1"/>
  <c r="I466" i="8"/>
  <c r="L466" i="8" s="1"/>
  <c r="N466" i="8" s="1"/>
  <c r="I230" i="8"/>
  <c r="L230" i="8" s="1"/>
  <c r="N230" i="8" s="1"/>
  <c r="I219" i="8"/>
  <c r="L219" i="8" s="1"/>
  <c r="N219" i="8" s="1"/>
  <c r="I115" i="8"/>
  <c r="L115" i="8" s="1"/>
  <c r="N115" i="8" s="1"/>
  <c r="I452" i="8"/>
  <c r="L452" i="8" s="1"/>
  <c r="N452" i="8" s="1"/>
  <c r="I220" i="8"/>
  <c r="L220" i="8" s="1"/>
  <c r="N220" i="8" s="1"/>
  <c r="I124" i="8"/>
  <c r="L124" i="8" s="1"/>
  <c r="N124" i="8" s="1"/>
  <c r="I376" i="8"/>
  <c r="L376" i="8" s="1"/>
  <c r="N376" i="8" s="1"/>
  <c r="I392" i="8"/>
  <c r="L392" i="8" s="1"/>
  <c r="N392" i="8" s="1"/>
  <c r="I272" i="8"/>
  <c r="L272" i="8" s="1"/>
  <c r="N272" i="8" s="1"/>
  <c r="I85" i="8"/>
  <c r="L85" i="8" s="1"/>
  <c r="N85" i="8" s="1"/>
  <c r="I46" i="8"/>
  <c r="L46" i="8" s="1"/>
  <c r="N46" i="8" s="1"/>
  <c r="I84" i="8"/>
  <c r="L84" i="8" s="1"/>
  <c r="N84" i="8" s="1"/>
  <c r="I253" i="8"/>
  <c r="L253" i="8" s="1"/>
  <c r="N253" i="8" s="1"/>
  <c r="I190" i="8"/>
  <c r="L190" i="8" s="1"/>
  <c r="N190" i="8" s="1"/>
  <c r="I55" i="8"/>
  <c r="L55" i="8" s="1"/>
  <c r="N55" i="8" s="1"/>
  <c r="I417" i="8"/>
  <c r="L417" i="8" s="1"/>
  <c r="N417" i="8" s="1"/>
  <c r="I255" i="8"/>
  <c r="L255" i="8" s="1"/>
  <c r="N255" i="8" s="1"/>
  <c r="I121" i="8"/>
  <c r="L121" i="8" s="1"/>
  <c r="N121" i="8" s="1"/>
  <c r="I314" i="8"/>
  <c r="L314" i="8" s="1"/>
  <c r="N314" i="8" s="1"/>
  <c r="I120" i="8"/>
  <c r="L120" i="8" s="1"/>
  <c r="N120" i="8" s="1"/>
  <c r="I110" i="8"/>
  <c r="L110" i="8" s="1"/>
  <c r="N110" i="8" s="1"/>
  <c r="I125" i="8"/>
  <c r="L125" i="8" s="1"/>
  <c r="N125" i="8" s="1"/>
  <c r="I405" i="8"/>
  <c r="L405" i="8" s="1"/>
  <c r="N405" i="8" s="1"/>
  <c r="I418" i="8"/>
  <c r="L418" i="8" s="1"/>
  <c r="N418" i="8" s="1"/>
  <c r="I28" i="8"/>
  <c r="L28" i="8" s="1"/>
  <c r="N28" i="8" s="1"/>
  <c r="I383" i="8"/>
  <c r="L383" i="8" s="1"/>
  <c r="N383" i="8" s="1"/>
  <c r="I258" i="8"/>
  <c r="L258" i="8" s="1"/>
  <c r="N258" i="8" s="1"/>
  <c r="I249" i="8"/>
  <c r="L249" i="8" s="1"/>
  <c r="N249" i="8" s="1"/>
  <c r="I270" i="8"/>
  <c r="L270" i="8" s="1"/>
  <c r="N270" i="8" s="1"/>
  <c r="I278" i="8"/>
  <c r="L278" i="8" s="1"/>
  <c r="N278" i="8" s="1"/>
  <c r="I81" i="8"/>
  <c r="L81" i="8" s="1"/>
  <c r="N81" i="8" s="1"/>
  <c r="I342" i="8"/>
  <c r="L342" i="8" s="1"/>
  <c r="N342" i="8" s="1"/>
  <c r="I291" i="8"/>
  <c r="L291" i="8" s="1"/>
  <c r="N291" i="8" s="1"/>
  <c r="I455" i="8"/>
  <c r="L455" i="8" s="1"/>
  <c r="N455" i="8" s="1"/>
  <c r="I207" i="8"/>
  <c r="L207" i="8" s="1"/>
  <c r="N207" i="8" s="1"/>
  <c r="I465" i="8"/>
  <c r="L465" i="8" s="1"/>
  <c r="N465" i="8" s="1"/>
  <c r="I284" i="8"/>
  <c r="L284" i="8" s="1"/>
  <c r="N284" i="8" s="1"/>
  <c r="I144" i="8"/>
  <c r="L144" i="8" s="1"/>
  <c r="N144" i="8" s="1"/>
  <c r="I339" i="8"/>
  <c r="L339" i="8" s="1"/>
  <c r="N339" i="8" s="1"/>
  <c r="I171" i="8"/>
  <c r="L171" i="8" s="1"/>
  <c r="N171" i="8" s="1"/>
  <c r="I447" i="8"/>
  <c r="L447" i="8" s="1"/>
  <c r="N447" i="8" s="1"/>
  <c r="I70" i="8"/>
  <c r="L70" i="8" s="1"/>
  <c r="N70" i="8" s="1"/>
  <c r="I395" i="8"/>
  <c r="L395" i="8" s="1"/>
  <c r="N395" i="8" s="1"/>
  <c r="I210" i="8"/>
  <c r="L210" i="8" s="1"/>
  <c r="N210" i="8" s="1"/>
  <c r="I26" i="8"/>
  <c r="L26" i="8" s="1"/>
  <c r="N26" i="8" s="1"/>
  <c r="I137" i="8"/>
  <c r="L137" i="8" s="1"/>
  <c r="N137" i="8" s="1"/>
  <c r="I183" i="8"/>
  <c r="L183" i="8" s="1"/>
  <c r="N183" i="8" s="1"/>
  <c r="I457" i="8"/>
  <c r="L457" i="8" s="1"/>
  <c r="N457" i="8" s="1"/>
  <c r="I462" i="8"/>
  <c r="L462" i="8" s="1"/>
  <c r="N462" i="8" s="1"/>
  <c r="I98" i="8"/>
  <c r="L98" i="8" s="1"/>
  <c r="N98" i="8" s="1"/>
  <c r="I165" i="8"/>
  <c r="L165" i="8" s="1"/>
  <c r="N165" i="8" s="1"/>
  <c r="I350" i="8"/>
  <c r="L350" i="8" s="1"/>
  <c r="N350" i="8" s="1"/>
  <c r="I286" i="8"/>
  <c r="L286" i="8" s="1"/>
  <c r="N286" i="8" s="1"/>
  <c r="I31" i="8"/>
  <c r="L31" i="8" s="1"/>
  <c r="N31" i="8" s="1"/>
  <c r="I232" i="8"/>
  <c r="L232" i="8" s="1"/>
  <c r="N232" i="8" s="1"/>
  <c r="I264" i="8"/>
  <c r="L264" i="8" s="1"/>
  <c r="N264" i="8" s="1"/>
  <c r="I56" i="8"/>
  <c r="L56" i="8" s="1"/>
  <c r="N56" i="8" s="1"/>
  <c r="I310" i="8"/>
  <c r="L310" i="8" s="1"/>
  <c r="N310" i="8" s="1"/>
  <c r="I62" i="8"/>
  <c r="L62" i="8" s="1"/>
  <c r="N62" i="8" s="1"/>
  <c r="I131" i="8"/>
  <c r="L131" i="8" s="1"/>
  <c r="N131" i="8" s="1"/>
  <c r="I288" i="8"/>
  <c r="L288" i="8" s="1"/>
  <c r="N288" i="8" s="1"/>
  <c r="I404" i="8"/>
  <c r="L404" i="8" s="1"/>
  <c r="N404" i="8" s="1"/>
  <c r="I386" i="8"/>
  <c r="L386" i="8" s="1"/>
  <c r="N386" i="8" s="1"/>
  <c r="I285" i="8"/>
  <c r="L285" i="8" s="1"/>
  <c r="N285" i="8" s="1"/>
  <c r="I42" i="8"/>
  <c r="L42" i="8" s="1"/>
  <c r="N42" i="8" s="1"/>
  <c r="I461" i="8"/>
  <c r="L461" i="8" s="1"/>
  <c r="N461" i="8" s="1"/>
  <c r="I50" i="8"/>
  <c r="L50" i="8" s="1"/>
  <c r="N50" i="8" s="1"/>
  <c r="I385" i="8"/>
  <c r="L385" i="8" s="1"/>
  <c r="N385" i="8" s="1"/>
  <c r="I200" i="8"/>
  <c r="L200" i="8" s="1"/>
  <c r="N200" i="8" s="1"/>
  <c r="I247" i="8"/>
  <c r="L247" i="8" s="1"/>
  <c r="N247" i="8" s="1"/>
  <c r="I215" i="8"/>
  <c r="L215" i="8" s="1"/>
  <c r="N215" i="8" s="1"/>
  <c r="I224" i="8"/>
  <c r="L224" i="8" s="1"/>
  <c r="N224" i="8" s="1"/>
  <c r="I161" i="8"/>
  <c r="L161" i="8" s="1"/>
  <c r="N161" i="8" s="1"/>
  <c r="I273" i="8"/>
  <c r="L273" i="8" s="1"/>
  <c r="N273" i="8" s="1"/>
  <c r="I83" i="8"/>
  <c r="L83" i="8" s="1"/>
  <c r="N83" i="8" s="1"/>
  <c r="I185" i="8"/>
  <c r="L185" i="8" s="1"/>
  <c r="N185" i="8" s="1"/>
  <c r="I58" i="8"/>
  <c r="L58" i="8" s="1"/>
  <c r="N58" i="8" s="1"/>
  <c r="I364" i="8"/>
  <c r="L364" i="8" s="1"/>
  <c r="N364" i="8" s="1"/>
  <c r="I214" i="8"/>
  <c r="L214" i="8" s="1"/>
  <c r="N214" i="8" s="1"/>
  <c r="I179" i="8"/>
  <c r="L179" i="8" s="1"/>
  <c r="N179" i="8" s="1"/>
  <c r="I349" i="8"/>
  <c r="L349" i="8" s="1"/>
  <c r="N349" i="8" s="1"/>
  <c r="I329" i="8"/>
  <c r="L329" i="8" s="1"/>
  <c r="N329" i="8" s="1"/>
  <c r="I157" i="8"/>
  <c r="L157" i="8" s="1"/>
  <c r="N157" i="8" s="1"/>
  <c r="I428" i="8"/>
  <c r="L428" i="8" s="1"/>
  <c r="N428" i="8" s="1"/>
  <c r="I113" i="8"/>
  <c r="L113" i="8" s="1"/>
  <c r="N113" i="8" s="1"/>
  <c r="I415" i="8"/>
  <c r="L415" i="8" s="1"/>
  <c r="N415" i="8" s="1"/>
  <c r="I213" i="8"/>
  <c r="L213" i="8" s="1"/>
  <c r="N213" i="8" s="1"/>
  <c r="I79" i="8"/>
  <c r="L79" i="8" s="1"/>
  <c r="N79" i="8" s="1"/>
  <c r="I163" i="8"/>
  <c r="L163" i="8" s="1"/>
  <c r="N163" i="8" s="1"/>
  <c r="I355" i="8"/>
  <c r="L355" i="8" s="1"/>
  <c r="N355" i="8" s="1"/>
  <c r="I369" i="8"/>
  <c r="L369" i="8" s="1"/>
  <c r="N369" i="8" s="1"/>
  <c r="I140" i="8"/>
  <c r="L140" i="8" s="1"/>
  <c r="N140" i="8" s="1"/>
  <c r="I382" i="8"/>
  <c r="L382" i="8" s="1"/>
  <c r="N382" i="8" s="1"/>
  <c r="I123" i="8"/>
  <c r="L123" i="8" s="1"/>
  <c r="N123" i="8" s="1"/>
  <c r="I73" i="8"/>
  <c r="L73" i="8" s="1"/>
  <c r="N73" i="8" s="1"/>
  <c r="I223" i="8"/>
  <c r="L223" i="8" s="1"/>
  <c r="N223" i="8" s="1"/>
  <c r="I209" i="8"/>
  <c r="L209" i="8" s="1"/>
  <c r="N209" i="8" s="1"/>
  <c r="I69" i="8"/>
  <c r="L69" i="8" s="1"/>
  <c r="N69" i="8" s="1"/>
  <c r="I446" i="8"/>
  <c r="L446" i="8" s="1"/>
  <c r="N446" i="8" s="1"/>
  <c r="I456" i="8"/>
  <c r="L456" i="8" s="1"/>
  <c r="N456" i="8" s="1"/>
  <c r="I387" i="8"/>
  <c r="L387" i="8" s="1"/>
  <c r="N387" i="8" s="1"/>
  <c r="I229" i="8"/>
  <c r="L229" i="8" s="1"/>
  <c r="N229" i="8" s="1"/>
  <c r="I45" i="8"/>
  <c r="L45" i="8" s="1"/>
  <c r="N45" i="8" s="1"/>
  <c r="I176" i="8"/>
  <c r="L176" i="8" s="1"/>
  <c r="N176" i="8" s="1"/>
  <c r="I143" i="8"/>
  <c r="L143" i="8" s="1"/>
  <c r="N143" i="8" s="1"/>
  <c r="I343" i="8"/>
  <c r="L343" i="8" s="1"/>
  <c r="N343" i="8" s="1"/>
  <c r="I311" i="8"/>
  <c r="L311" i="8" s="1"/>
  <c r="N311" i="8" s="1"/>
  <c r="I416" i="8"/>
  <c r="L416" i="8" s="1"/>
  <c r="N416" i="8" s="1"/>
  <c r="I250" i="8"/>
  <c r="L250" i="8" s="1"/>
  <c r="N250" i="8" s="1"/>
  <c r="I234" i="8"/>
  <c r="L234" i="8" s="1"/>
  <c r="N234" i="8" s="1"/>
  <c r="I430" i="8"/>
  <c r="L430" i="8" s="1"/>
  <c r="N430" i="8" s="1"/>
  <c r="I321" i="8"/>
  <c r="L321" i="8" s="1"/>
  <c r="N321" i="8" s="1"/>
  <c r="I204" i="8"/>
  <c r="L204" i="8" s="1"/>
  <c r="N204" i="8" s="1"/>
  <c r="K13" i="8"/>
  <c r="I149" i="8"/>
  <c r="L149" i="8" s="1"/>
  <c r="N149" i="8" s="1"/>
  <c r="I451" i="8"/>
  <c r="L451" i="8" s="1"/>
  <c r="N451" i="8" s="1"/>
  <c r="I408" i="8"/>
  <c r="L408" i="8" s="1"/>
  <c r="N408" i="8" s="1"/>
  <c r="I372" i="8"/>
  <c r="L372" i="8" s="1"/>
  <c r="N372" i="8" s="1"/>
  <c r="I323" i="8"/>
  <c r="L323" i="8" s="1"/>
  <c r="N323" i="8" s="1"/>
  <c r="I122" i="8"/>
  <c r="L122" i="8" s="1"/>
  <c r="N122" i="8" s="1"/>
  <c r="I175" i="8"/>
  <c r="L175" i="8" s="1"/>
  <c r="N175" i="8" s="1"/>
  <c r="I289" i="8"/>
  <c r="L289" i="8" s="1"/>
  <c r="N289" i="8" s="1"/>
  <c r="I362" i="8"/>
  <c r="L362" i="8" s="1"/>
  <c r="N362" i="8" s="1"/>
  <c r="I269" i="8"/>
  <c r="L269" i="8" s="1"/>
  <c r="N269" i="8" s="1"/>
  <c r="I19" i="8"/>
  <c r="L19" i="8" s="1"/>
  <c r="N19" i="8" s="1"/>
  <c r="I136" i="8"/>
  <c r="L136" i="8" s="1"/>
  <c r="N136" i="8" s="1"/>
  <c r="I22" i="8"/>
  <c r="L22" i="8" s="1"/>
  <c r="N22" i="8" s="1"/>
  <c r="I412" i="8"/>
  <c r="L412" i="8" s="1"/>
  <c r="N412" i="8" s="1"/>
  <c r="I193" i="8"/>
  <c r="L193" i="8" s="1"/>
  <c r="N193" i="8" s="1"/>
  <c r="I432" i="8"/>
  <c r="L432" i="8" s="1"/>
  <c r="N432" i="8" s="1"/>
  <c r="I274" i="8"/>
  <c r="L274" i="8" s="1"/>
  <c r="N274" i="8" s="1"/>
  <c r="I202" i="8"/>
  <c r="L202" i="8" s="1"/>
  <c r="N202" i="8" s="1"/>
  <c r="I279" i="8"/>
  <c r="L279" i="8" s="1"/>
  <c r="N279" i="8" s="1"/>
  <c r="I439" i="8"/>
  <c r="L439" i="8" s="1"/>
  <c r="N439" i="8" s="1"/>
  <c r="I33" i="8"/>
  <c r="L33" i="8" s="1"/>
  <c r="N33" i="8" s="1"/>
  <c r="I38" i="8"/>
  <c r="L38" i="8" s="1"/>
  <c r="N38" i="8" s="1"/>
  <c r="I194" i="8"/>
  <c r="L194" i="8" s="1"/>
  <c r="N194" i="8" s="1"/>
  <c r="I168" i="8"/>
  <c r="L168" i="8" s="1"/>
  <c r="N168" i="8" s="1"/>
  <c r="I442" i="8"/>
  <c r="L442" i="8" s="1"/>
  <c r="N442" i="8" s="1"/>
  <c r="I80" i="8"/>
  <c r="L80" i="8" s="1"/>
  <c r="N80" i="8" s="1"/>
  <c r="I111" i="8"/>
  <c r="L111" i="8" s="1"/>
  <c r="N111" i="8" s="1"/>
  <c r="I433" i="8"/>
  <c r="L433" i="8" s="1"/>
  <c r="N433" i="8" s="1"/>
  <c r="I186" i="8"/>
  <c r="L186" i="8" s="1"/>
  <c r="N186" i="8" s="1"/>
  <c r="I422" i="8"/>
  <c r="L422" i="8" s="1"/>
  <c r="N422" i="8" s="1"/>
  <c r="I411" i="8"/>
  <c r="L411" i="8" s="1"/>
  <c r="N411" i="8" s="1"/>
  <c r="I375" i="8"/>
  <c r="L375" i="8" s="1"/>
  <c r="N375" i="8" s="1"/>
  <c r="I238" i="8"/>
  <c r="L238" i="8" s="1"/>
  <c r="N238" i="8" s="1"/>
  <c r="I187" i="8"/>
  <c r="L187" i="8" s="1"/>
  <c r="N187" i="8" s="1"/>
  <c r="I287" i="8"/>
  <c r="L287" i="8" s="1"/>
  <c r="N287" i="8" s="1"/>
  <c r="I297" i="8"/>
  <c r="L297" i="8" s="1"/>
  <c r="N297" i="8" s="1"/>
  <c r="I262" i="8"/>
  <c r="L262" i="8" s="1"/>
  <c r="N262" i="8" s="1"/>
  <c r="I449" i="8"/>
  <c r="L449" i="8" s="1"/>
  <c r="N449" i="8" s="1"/>
  <c r="I281" i="8"/>
  <c r="L281" i="8" s="1"/>
  <c r="N281" i="8" s="1"/>
  <c r="I180" i="8"/>
  <c r="L180" i="8" s="1"/>
  <c r="N180" i="8" s="1"/>
  <c r="I410" i="8"/>
  <c r="L410" i="8" s="1"/>
  <c r="N410" i="8" s="1"/>
  <c r="I308" i="8"/>
  <c r="L308" i="8" s="1"/>
  <c r="N308" i="8" s="1"/>
  <c r="I360" i="8"/>
  <c r="L360" i="8" s="1"/>
  <c r="N360" i="8" s="1"/>
  <c r="I133" i="8"/>
  <c r="L133" i="8" s="1"/>
  <c r="N133" i="8" s="1"/>
  <c r="I212" i="8"/>
  <c r="L212" i="8" s="1"/>
  <c r="N212" i="8" s="1"/>
  <c r="I116" i="8"/>
  <c r="L116" i="8" s="1"/>
  <c r="N116" i="8" s="1"/>
  <c r="I431" i="8"/>
  <c r="L431" i="8" s="1"/>
  <c r="N431" i="8" s="1"/>
  <c r="I331" i="8"/>
  <c r="L331" i="8" s="1"/>
  <c r="N331" i="8" s="1"/>
  <c r="I221" i="8"/>
  <c r="L221" i="8" s="1"/>
  <c r="N221" i="8" s="1"/>
  <c r="I427" i="8"/>
  <c r="L427" i="8" s="1"/>
  <c r="N427" i="8" s="1"/>
  <c r="I142" i="8"/>
  <c r="L142" i="8" s="1"/>
  <c r="N142" i="8" s="1"/>
  <c r="I64" i="8"/>
  <c r="L64" i="8" s="1"/>
  <c r="N64" i="8" s="1"/>
  <c r="I268" i="8"/>
  <c r="L268" i="8" s="1"/>
  <c r="N268" i="8" s="1"/>
  <c r="I170" i="8"/>
  <c r="L170" i="8" s="1"/>
  <c r="N170" i="8" s="1"/>
  <c r="I231" i="8"/>
  <c r="L231" i="8" s="1"/>
  <c r="N231" i="8" s="1"/>
  <c r="I316" i="8"/>
  <c r="L316" i="8" s="1"/>
  <c r="N316" i="8" s="1"/>
  <c r="I271" i="8"/>
  <c r="L271" i="8" s="1"/>
  <c r="N271" i="8" s="1"/>
  <c r="I429" i="8"/>
  <c r="L429" i="8" s="1"/>
  <c r="N429" i="8" s="1"/>
  <c r="I261" i="8"/>
  <c r="L261" i="8" s="1"/>
  <c r="N261" i="8" s="1"/>
  <c r="I312" i="8"/>
  <c r="L312" i="8" s="1"/>
  <c r="N312" i="8" s="1"/>
  <c r="I384" i="8"/>
  <c r="L384" i="8" s="1"/>
  <c r="N384" i="8" s="1"/>
  <c r="I47" i="8"/>
  <c r="L47" i="8" s="1"/>
  <c r="N47" i="8" s="1"/>
  <c r="I401" i="8"/>
  <c r="L401" i="8" s="1"/>
  <c r="N401" i="8" s="1"/>
  <c r="I328" i="8"/>
  <c r="L328" i="8" s="1"/>
  <c r="N328" i="8" s="1"/>
  <c r="I100" i="8"/>
  <c r="L100" i="8" s="1"/>
  <c r="N100" i="8" s="1"/>
  <c r="I166" i="8"/>
  <c r="L166" i="8" s="1"/>
  <c r="N166" i="8" s="1"/>
  <c r="I103" i="8"/>
  <c r="L103" i="8" s="1"/>
  <c r="N103" i="8" s="1"/>
  <c r="I76" i="8"/>
  <c r="L76" i="8" s="1"/>
  <c r="N76" i="8" s="1"/>
  <c r="I237" i="8"/>
  <c r="L237" i="8" s="1"/>
  <c r="N237" i="8" s="1"/>
  <c r="I59" i="8"/>
  <c r="L59" i="8" s="1"/>
  <c r="N59" i="8" s="1"/>
  <c r="I318" i="8"/>
  <c r="L318" i="8" s="1"/>
  <c r="N318" i="8" s="1"/>
  <c r="I96" i="8"/>
  <c r="L96" i="8" s="1"/>
  <c r="N96" i="8" s="1"/>
  <c r="I235" i="8"/>
  <c r="L235" i="8" s="1"/>
  <c r="N235" i="8" s="1"/>
  <c r="I150" i="8"/>
  <c r="L150" i="8" s="1"/>
  <c r="N150" i="8" s="1"/>
  <c r="I275" i="8"/>
  <c r="L275" i="8" s="1"/>
  <c r="N275" i="8" s="1"/>
  <c r="I228" i="8"/>
  <c r="L228" i="8" s="1"/>
  <c r="N228" i="8" s="1"/>
  <c r="I147" i="8"/>
  <c r="L147" i="8" s="1"/>
  <c r="N147" i="8" s="1"/>
  <c r="I159" i="8"/>
  <c r="L159" i="8" s="1"/>
  <c r="N159" i="8" s="1"/>
  <c r="I203" i="8"/>
  <c r="L203" i="8" s="1"/>
  <c r="N203" i="8" s="1"/>
  <c r="I36" i="8"/>
  <c r="L36" i="8" s="1"/>
  <c r="N36" i="8" s="1"/>
  <c r="I39" i="8"/>
  <c r="L39" i="8" s="1"/>
  <c r="N39" i="8" s="1"/>
  <c r="I72" i="8"/>
  <c r="L72" i="8" s="1"/>
  <c r="N72" i="8" s="1"/>
  <c r="I66" i="8"/>
  <c r="L66" i="8" s="1"/>
  <c r="N66" i="8" s="1"/>
  <c r="I101" i="8"/>
  <c r="L101" i="8" s="1"/>
  <c r="N101" i="8" s="1"/>
  <c r="I107" i="8"/>
  <c r="L107" i="8" s="1"/>
  <c r="N107" i="8" s="1"/>
  <c r="I198" i="8"/>
  <c r="L198" i="8" s="1"/>
  <c r="N198" i="8" s="1"/>
  <c r="I129" i="8"/>
  <c r="L129" i="8" s="1"/>
  <c r="N129" i="8" s="1"/>
  <c r="I340" i="8"/>
  <c r="L340" i="8" s="1"/>
  <c r="N340" i="8" s="1"/>
  <c r="I86" i="8"/>
  <c r="L86" i="8" s="1"/>
  <c r="N86" i="8" s="1"/>
  <c r="I53" i="8"/>
  <c r="L53" i="8" s="1"/>
  <c r="N53" i="8" s="1"/>
  <c r="I317" i="8"/>
  <c r="L317" i="8" s="1"/>
  <c r="N317" i="8" s="1"/>
  <c r="I448" i="8"/>
  <c r="L448" i="8" s="1"/>
  <c r="N448" i="8" s="1"/>
  <c r="I112" i="8"/>
  <c r="L112" i="8" s="1"/>
  <c r="N112" i="8" s="1"/>
  <c r="I135" i="8"/>
  <c r="L135" i="8" s="1"/>
  <c r="N135" i="8" s="1"/>
  <c r="I208" i="8"/>
  <c r="L208" i="8" s="1"/>
  <c r="N208" i="8" s="1"/>
  <c r="I450" i="8"/>
  <c r="L450" i="8" s="1"/>
  <c r="N450" i="8" s="1"/>
  <c r="I246" i="8"/>
  <c r="L246" i="8" s="1"/>
  <c r="N246" i="8" s="1"/>
  <c r="I290" i="8"/>
  <c r="L290" i="8" s="1"/>
  <c r="N290" i="8" s="1"/>
  <c r="I436" i="8"/>
  <c r="L436" i="8" s="1"/>
  <c r="N436" i="8" s="1"/>
  <c r="I177" i="8"/>
  <c r="L177" i="8" s="1"/>
  <c r="N177" i="8" s="1"/>
  <c r="I117" i="8"/>
  <c r="L117" i="8" s="1"/>
  <c r="N117" i="8" s="1"/>
  <c r="I460" i="8"/>
  <c r="L460" i="8" s="1"/>
  <c r="N460" i="8" s="1"/>
  <c r="I388" i="8"/>
  <c r="L388" i="8" s="1"/>
  <c r="N388" i="8" s="1"/>
  <c r="I421" i="8"/>
  <c r="L421" i="8" s="1"/>
  <c r="N421" i="8" s="1"/>
  <c r="I197" i="8"/>
  <c r="L197" i="8" s="1"/>
  <c r="N197" i="8" s="1"/>
  <c r="I67" i="8"/>
  <c r="L67" i="8" s="1"/>
  <c r="N67" i="8" s="1"/>
  <c r="I424" i="8"/>
  <c r="L424" i="8" s="1"/>
  <c r="N424" i="8" s="1"/>
  <c r="I152" i="8"/>
  <c r="L152" i="8" s="1"/>
  <c r="N152" i="8" s="1"/>
  <c r="I445" i="8"/>
  <c r="L445" i="8" s="1"/>
  <c r="N445" i="8" s="1"/>
  <c r="I27" i="8"/>
  <c r="L27" i="8" s="1"/>
  <c r="N27" i="8" s="1"/>
  <c r="I82" i="8"/>
  <c r="L82" i="8" s="1"/>
  <c r="N82" i="8" s="1"/>
  <c r="I71" i="8"/>
  <c r="L71" i="8" s="1"/>
  <c r="N71" i="8" s="1"/>
  <c r="I378" i="8"/>
  <c r="L378" i="8" s="1"/>
  <c r="N378" i="8" s="1"/>
  <c r="K14" i="8" l="1"/>
  <c r="K15" i="8"/>
  <c r="K16" i="8" s="1"/>
  <c r="P19" i="8"/>
</calcChain>
</file>

<file path=xl/sharedStrings.xml><?xml version="1.0" encoding="utf-8"?>
<sst xmlns="http://schemas.openxmlformats.org/spreadsheetml/2006/main" count="1257" uniqueCount="294">
  <si>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</si>
  <si>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</si>
  <si>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</si>
  <si>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</si>
  <si>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</si>
  <si>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</si>
  <si>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</si>
  <si>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</si>
  <si>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</si>
  <si>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</si>
  <si>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</si>
  <si>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</si>
  <si>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</si>
  <si>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</si>
  <si>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</si>
  <si>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</si>
  <si>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</si>
  <si>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</si>
  <si>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</si>
  <si>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</si>
  <si>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</si>
  <si>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</si>
  <si>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</si>
  <si>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</si>
  <si>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</si>
  <si>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</si>
  <si>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</si>
  <si>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</si>
  <si>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</si>
  <si>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</si>
  <si>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</si>
  <si>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</si>
  <si>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</si>
  <si>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</si>
  <si>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</si>
  <si>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</si>
  <si>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</si>
  <si>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</si>
  <si>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</si>
  <si>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</si>
  <si>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</si>
  <si>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</si>
  <si>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</si>
  <si>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</si>
  <si>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</si>
  <si>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</si>
  <si>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</si>
  <si>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</si>
  <si>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</si>
  <si>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</si>
  <si>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</si>
  <si>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</si>
  <si>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</si>
  <si>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</si>
  <si>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</si>
  <si>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</si>
  <si>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</si>
  <si>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</si>
  <si>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</si>
  <si>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</si>
  <si>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</si>
  <si>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</si>
  <si>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</si>
  <si>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</si>
  <si>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</si>
  <si>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</si>
  <si>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</si>
  <si>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</si>
  <si>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</si>
  <si>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Constraints (1,2, and 3) for fit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</si>
  <si>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</si>
  <si>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</si>
  <si>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</si>
  <si>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d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</si>
  <si>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</si>
  <si>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</si>
  <si>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</si>
  <si>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</si>
  <si>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</si>
  <si>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</si>
  <si>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</si>
  <si>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</si>
  <si>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</si>
  <si>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</si>
  <si>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</si>
  <si>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</si>
  <si>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</si>
  <si>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</si>
  <si>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</si>
  <si>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</si>
  <si>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</si>
  <si>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</si>
  <si>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</si>
  <si>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</si>
  <si>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</si>
  <si>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</si>
  <si>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</si>
  <si>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Cu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</si>
  <si>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</si>
  <si>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</si>
  <si>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</si>
  <si>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</si>
  <si>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</si>
  <si>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</si>
  <si>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</si>
  <si>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</si>
  <si>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</si>
  <si>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</si>
  <si>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</si>
  <si>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p/q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</si>
  <si>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</si>
  <si>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</si>
  <si>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</si>
  <si>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</si>
  <si>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</si>
  <si>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</si>
  <si>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</si>
  <si>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p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</si>
  <si>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</si>
  <si>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</si>
  <si>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</si>
  <si>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</si>
  <si>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</si>
  <si>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</si>
  <si>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</si>
  <si>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</si>
  <si>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</si>
  <si>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</si>
  <si>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</si>
  <si>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</si>
  <si>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</si>
  <si>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</si>
  <si>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</si>
  <si>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</si>
  <si>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</si>
  <si>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</si>
  <si>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</si>
  <si>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</si>
  <si>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</si>
  <si>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</si>
  <si>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</si>
  <si>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</si>
  <si>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</si>
  <si>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</si>
  <si>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</si>
  <si>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</si>
  <si>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</si>
  <si>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</si>
  <si>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</si>
  <si>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</si>
  <si>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</si>
  <si>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</si>
  <si>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</si>
  <si>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</si>
  <si>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</si>
  <si>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</si>
  <si>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</si>
  <si>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</si>
  <si>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</si>
  <si>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</si>
  <si>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</si>
  <si>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</si>
  <si>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</si>
  <si>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</si>
  <si>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</si>
  <si>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</si>
  <si>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</si>
  <si>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</si>
  <si>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</si>
  <si>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</si>
  <si>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</si>
  <si>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</si>
  <si>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</si>
  <si>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</si>
  <si>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</si>
  <si>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</si>
  <si>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</si>
  <si>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</si>
  <si>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</si>
  <si>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</si>
  <si>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</si>
  <si>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</si>
  <si>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</si>
  <si>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</si>
  <si>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</si>
  <si>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</si>
  <si>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</si>
  <si>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</si>
  <si>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</si>
  <si>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</si>
  <si>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</si>
  <si>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</si>
  <si>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</si>
  <si>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</si>
  <si>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</si>
  <si>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</si>
  <si>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</si>
  <si>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</si>
  <si>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</si>
  <si>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</si>
  <si>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</si>
  <si>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</si>
  <si>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</si>
  <si>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</si>
  <si>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</si>
  <si>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</si>
  <si>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</si>
  <si>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</si>
  <si>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</si>
  <si>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</si>
  <si>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</si>
  <si>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</si>
  <si>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</si>
  <si>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</si>
  <si>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</si>
  <si>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</si>
  <si>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</si>
  <si>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</si>
  <si>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</si>
  <si>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</si>
  <si>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</si>
  <si>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</si>
  <si>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</si>
  <si>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</si>
  <si>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</si>
  <si>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</si>
  <si>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</si>
  <si>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</si>
  <si>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</si>
  <si>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</si>
  <si>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</si>
  <si>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</si>
  <si>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</si>
  <si>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</si>
  <si>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</si>
  <si>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</si>
  <si>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</si>
  <si>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</si>
  <si>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</si>
  <si>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</si>
  <si>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</si>
  <si>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</si>
  <si>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</si>
  <si>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</si>
  <si>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</si>
  <si>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</si>
  <si>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</si>
  <si>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</si>
  <si>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</si>
  <si>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Tb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</si>
  <si>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</si>
  <si>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</si>
  <si>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</si>
  <si>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</si>
  <si>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</si>
  <si>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</si>
  <si>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</si>
  <si>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Structure 1</t>
    <phoneticPr fontId="1"/>
  </si>
  <si>
    <t>Structure 2</t>
    <phoneticPr fontId="1"/>
  </si>
  <si>
    <t>Eu1(r) [eV/atom]</t>
    <phoneticPr fontId="1"/>
  </si>
  <si>
    <t>Eu2(r) [eV/atom]</t>
    <phoneticPr fontId="1"/>
  </si>
  <si>
    <t>E1(fit)</t>
    <phoneticPr fontId="1"/>
  </si>
  <si>
    <t>r1[A]</t>
    <phoneticPr fontId="1"/>
  </si>
  <si>
    <t>E2(fit)</t>
    <phoneticPr fontId="1"/>
  </si>
  <si>
    <t>r2[A]</t>
    <phoneticPr fontId="1"/>
  </si>
  <si>
    <t>&lt;- FCC:sqrt(2), BCC:2/sqrt(3), ideal HCP:sqrt(3)/(4/3)^(1/3)</t>
    <phoneticPr fontId="1"/>
  </si>
  <si>
    <t>Error1</t>
    <phoneticPr fontId="1"/>
  </si>
  <si>
    <t>weight(a*)</t>
    <phoneticPr fontId="1"/>
  </si>
  <si>
    <t>Error2</t>
    <phoneticPr fontId="1"/>
  </si>
  <si>
    <t>&lt;- Temperature [K] for ratio (Stracture 1/Structure 2)</t>
    <phoneticPr fontId="1"/>
  </si>
  <si>
    <t>check parameter</t>
    <phoneticPr fontId="1"/>
  </si>
  <si>
    <t>pair_coeff 1 1</t>
    <phoneticPr fontId="1"/>
  </si>
  <si>
    <t>Constraints (2) for fit</t>
    <phoneticPr fontId="1"/>
  </si>
  <si>
    <t>&lt;- Final Energy/Atom</t>
    <phoneticPr fontId="1"/>
  </si>
  <si>
    <t xml:space="preserve">In </t>
    <phoneticPr fontId="1"/>
  </si>
  <si>
    <t>pair_style smatb # R0(A)   p       q     A(eV)   xi(eV)  Rcs(A)   Rc(A): 1NN</t>
    <phoneticPr fontId="1"/>
  </si>
  <si>
    <t>pair_style smatb # R0(A)   p       q     A(eV)   xi(eV)  Rcs(A)   Rc(A): 1NN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</si>
  <si>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</si>
  <si>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</si>
  <si>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</si>
  <si>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</si>
  <si>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</si>
  <si>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</si>
  <si>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</si>
  <si>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</si>
  <si>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</si>
  <si>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</si>
  <si>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</si>
  <si>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</si>
  <si>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r&gt;= rp(for p/q)</t>
    <phoneticPr fontId="1"/>
  </si>
  <si>
    <t>Note: If it is larger than this, the effect of p/q (&gt;=2) will occur.</t>
    <phoneticPr fontId="1"/>
  </si>
  <si>
    <t xml:space="preserve"> -&gt;</t>
    <phoneticPr fontId="1"/>
  </si>
  <si>
    <t>&lt;-</t>
    <phoneticPr fontId="1"/>
  </si>
  <si>
    <t>&lt;-Not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</si>
</sst>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name val="游ゴシック"/>
      <family val="2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180" fontId="2" fillId="0" borderId="0" xfId="0" applyNumberFormat="1" applyFont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6" fillId="2" borderId="1" xfId="0" applyFont="1" applyFill="1" applyBorder="1">
      <alignment vertical="center"/>
    </xf>
    <xf numFmtId="0" fontId="0" fillId="1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fit_1NN_HCP!$E$19:$E$469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E(fit)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'fit_1NN_FCC&amp;BCC'!$H$18</c:f>
              <c:strCache>
                <c:ptCount val="1"/>
                <c:pt idx="0">
                  <c:v>Eu1(r)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'fit_1NN_FCC&amp;BCC'!$G$19:$G$469</c:f>
              <c:numCache>
                <c:formatCode>General</c:formatCode>
                <c:ptCount val="451"/>
                <c:pt idx="0">
                  <c:v>2.6578316327151881</c:v>
                </c:pt>
                <c:pt idx="1">
                  <c:v>2.6755519754139856</c:v>
                </c:pt>
                <c:pt idx="2">
                  <c:v>2.693272318112784</c:v>
                </c:pt>
                <c:pt idx="3">
                  <c:v>2.7109926608115815</c:v>
                </c:pt>
                <c:pt idx="4">
                  <c:v>2.7287130035103795</c:v>
                </c:pt>
                <c:pt idx="5">
                  <c:v>2.7464333462091775</c:v>
                </c:pt>
                <c:pt idx="6">
                  <c:v>2.7641536889079754</c:v>
                </c:pt>
                <c:pt idx="7">
                  <c:v>2.7818740316067734</c:v>
                </c:pt>
                <c:pt idx="8">
                  <c:v>2.7995943743055713</c:v>
                </c:pt>
                <c:pt idx="9">
                  <c:v>2.8173147170043698</c:v>
                </c:pt>
                <c:pt idx="10">
                  <c:v>2.8350350597031677</c:v>
                </c:pt>
                <c:pt idx="11">
                  <c:v>2.8527554024019657</c:v>
                </c:pt>
                <c:pt idx="12">
                  <c:v>2.8704757451007636</c:v>
                </c:pt>
                <c:pt idx="13">
                  <c:v>2.8881960877995616</c:v>
                </c:pt>
                <c:pt idx="14">
                  <c:v>2.9059164304983596</c:v>
                </c:pt>
                <c:pt idx="15">
                  <c:v>2.9236367731971575</c:v>
                </c:pt>
                <c:pt idx="16">
                  <c:v>2.9413571158959555</c:v>
                </c:pt>
                <c:pt idx="17">
                  <c:v>2.9590774585947535</c:v>
                </c:pt>
                <c:pt idx="18">
                  <c:v>2.9767978012935514</c:v>
                </c:pt>
                <c:pt idx="19">
                  <c:v>2.9945181439923494</c:v>
                </c:pt>
                <c:pt idx="20">
                  <c:v>3.0122384866911474</c:v>
                </c:pt>
                <c:pt idx="21">
                  <c:v>3.0299588293899458</c:v>
                </c:pt>
                <c:pt idx="22">
                  <c:v>3.0476791720887437</c:v>
                </c:pt>
                <c:pt idx="23">
                  <c:v>3.0653995147875417</c:v>
                </c:pt>
                <c:pt idx="24">
                  <c:v>3.0831198574863397</c:v>
                </c:pt>
                <c:pt idx="25">
                  <c:v>3.1008402001851376</c:v>
                </c:pt>
                <c:pt idx="26">
                  <c:v>3.1185605428839356</c:v>
                </c:pt>
                <c:pt idx="27">
                  <c:v>3.1362808855827335</c:v>
                </c:pt>
                <c:pt idx="28">
                  <c:v>3.1540012282815315</c:v>
                </c:pt>
                <c:pt idx="29">
                  <c:v>3.1717215709803304</c:v>
                </c:pt>
                <c:pt idx="30">
                  <c:v>3.1894419136791283</c:v>
                </c:pt>
                <c:pt idx="31">
                  <c:v>3.2071622563779263</c:v>
                </c:pt>
                <c:pt idx="32">
                  <c:v>3.2248825990767243</c:v>
                </c:pt>
                <c:pt idx="33">
                  <c:v>3.2426029417755222</c:v>
                </c:pt>
                <c:pt idx="34">
                  <c:v>3.2603232844743202</c:v>
                </c:pt>
                <c:pt idx="35">
                  <c:v>3.2780436271731181</c:v>
                </c:pt>
                <c:pt idx="36">
                  <c:v>3.2957639698719166</c:v>
                </c:pt>
                <c:pt idx="37">
                  <c:v>3.3134843125707145</c:v>
                </c:pt>
                <c:pt idx="38">
                  <c:v>3.3312046552695125</c:v>
                </c:pt>
                <c:pt idx="39">
                  <c:v>3.3489249979683104</c:v>
                </c:pt>
                <c:pt idx="40">
                  <c:v>3.366645340667108</c:v>
                </c:pt>
                <c:pt idx="41">
                  <c:v>3.3843656833659064</c:v>
                </c:pt>
                <c:pt idx="42">
                  <c:v>3.4020860260647039</c:v>
                </c:pt>
                <c:pt idx="43">
                  <c:v>3.4198063687635023</c:v>
                </c:pt>
                <c:pt idx="44">
                  <c:v>3.4375267114622998</c:v>
                </c:pt>
                <c:pt idx="45">
                  <c:v>3.4552470541610978</c:v>
                </c:pt>
                <c:pt idx="46">
                  <c:v>3.4729673968598958</c:v>
                </c:pt>
                <c:pt idx="47">
                  <c:v>3.4906877395586942</c:v>
                </c:pt>
                <c:pt idx="48">
                  <c:v>3.5084080822574921</c:v>
                </c:pt>
                <c:pt idx="49">
                  <c:v>3.5261284249562901</c:v>
                </c:pt>
                <c:pt idx="50">
                  <c:v>3.5438487676550872</c:v>
                </c:pt>
                <c:pt idx="51">
                  <c:v>3.5615691103538847</c:v>
                </c:pt>
                <c:pt idx="52">
                  <c:v>3.5792894530526831</c:v>
                </c:pt>
                <c:pt idx="53">
                  <c:v>3.5970097957514815</c:v>
                </c:pt>
                <c:pt idx="54">
                  <c:v>3.614730138450279</c:v>
                </c:pt>
                <c:pt idx="55">
                  <c:v>3.632450481149077</c:v>
                </c:pt>
                <c:pt idx="56">
                  <c:v>3.6501708238478749</c:v>
                </c:pt>
                <c:pt idx="57">
                  <c:v>3.6678911665466729</c:v>
                </c:pt>
                <c:pt idx="58">
                  <c:v>3.6856115092454713</c:v>
                </c:pt>
                <c:pt idx="59">
                  <c:v>3.7033318519442688</c:v>
                </c:pt>
                <c:pt idx="60">
                  <c:v>3.7210521946430672</c:v>
                </c:pt>
                <c:pt idx="61">
                  <c:v>3.7387725373418648</c:v>
                </c:pt>
                <c:pt idx="62">
                  <c:v>3.7564928800406632</c:v>
                </c:pt>
                <c:pt idx="63">
                  <c:v>3.7742132227394607</c:v>
                </c:pt>
                <c:pt idx="64">
                  <c:v>3.7919335654382591</c:v>
                </c:pt>
                <c:pt idx="65">
                  <c:v>3.8096539081370566</c:v>
                </c:pt>
                <c:pt idx="66">
                  <c:v>3.827374250835855</c:v>
                </c:pt>
                <c:pt idx="67">
                  <c:v>3.8450945935346525</c:v>
                </c:pt>
                <c:pt idx="68">
                  <c:v>3.862814936233451</c:v>
                </c:pt>
                <c:pt idx="69">
                  <c:v>3.8805352789322489</c:v>
                </c:pt>
                <c:pt idx="70">
                  <c:v>3.8982556216310473</c:v>
                </c:pt>
                <c:pt idx="71">
                  <c:v>3.9159759643298448</c:v>
                </c:pt>
                <c:pt idx="72">
                  <c:v>3.9336963070286433</c:v>
                </c:pt>
                <c:pt idx="73">
                  <c:v>3.9514166497274408</c:v>
                </c:pt>
                <c:pt idx="74">
                  <c:v>3.9691369924262392</c:v>
                </c:pt>
                <c:pt idx="75">
                  <c:v>3.9868573351250367</c:v>
                </c:pt>
                <c:pt idx="76">
                  <c:v>4.0045776778238356</c:v>
                </c:pt>
                <c:pt idx="77">
                  <c:v>4.0222980205226326</c:v>
                </c:pt>
                <c:pt idx="78">
                  <c:v>4.0400183632214315</c:v>
                </c:pt>
                <c:pt idx="79">
                  <c:v>4.0577387059202286</c:v>
                </c:pt>
                <c:pt idx="80">
                  <c:v>4.0754590486190265</c:v>
                </c:pt>
                <c:pt idx="81">
                  <c:v>4.0931793913178245</c:v>
                </c:pt>
                <c:pt idx="82">
                  <c:v>4.1108997340166233</c:v>
                </c:pt>
                <c:pt idx="83">
                  <c:v>4.1286200767154204</c:v>
                </c:pt>
                <c:pt idx="84">
                  <c:v>4.1463404194142184</c:v>
                </c:pt>
                <c:pt idx="85">
                  <c:v>4.1640607621130163</c:v>
                </c:pt>
                <c:pt idx="86">
                  <c:v>4.1817811048118152</c:v>
                </c:pt>
                <c:pt idx="87">
                  <c:v>4.1995014475106132</c:v>
                </c:pt>
                <c:pt idx="88">
                  <c:v>4.2172217902094102</c:v>
                </c:pt>
                <c:pt idx="89">
                  <c:v>4.2349421329082091</c:v>
                </c:pt>
                <c:pt idx="90">
                  <c:v>4.2526624756070071</c:v>
                </c:pt>
                <c:pt idx="91">
                  <c:v>4.270382818305805</c:v>
                </c:pt>
                <c:pt idx="92">
                  <c:v>4.2881031610046021</c:v>
                </c:pt>
                <c:pt idx="93">
                  <c:v>4.3058235037034009</c:v>
                </c:pt>
                <c:pt idx="94">
                  <c:v>4.323543846402198</c:v>
                </c:pt>
                <c:pt idx="95">
                  <c:v>4.3412641891009969</c:v>
                </c:pt>
                <c:pt idx="96">
                  <c:v>4.3589845317997939</c:v>
                </c:pt>
                <c:pt idx="97">
                  <c:v>4.3767048744985928</c:v>
                </c:pt>
                <c:pt idx="98">
                  <c:v>4.3944252171973908</c:v>
                </c:pt>
                <c:pt idx="99">
                  <c:v>4.4121455598961887</c:v>
                </c:pt>
                <c:pt idx="100">
                  <c:v>4.4298659025949867</c:v>
                </c:pt>
                <c:pt idx="101">
                  <c:v>4.4475862452937847</c:v>
                </c:pt>
                <c:pt idx="102">
                  <c:v>4.4653065879925826</c:v>
                </c:pt>
                <c:pt idx="103">
                  <c:v>4.4830269306913806</c:v>
                </c:pt>
                <c:pt idx="104">
                  <c:v>4.5007472733901785</c:v>
                </c:pt>
                <c:pt idx="105">
                  <c:v>4.5184676160889765</c:v>
                </c:pt>
                <c:pt idx="106">
                  <c:v>4.5361879587877745</c:v>
                </c:pt>
                <c:pt idx="107">
                  <c:v>4.5539083014865724</c:v>
                </c:pt>
                <c:pt idx="108">
                  <c:v>4.5716286441853704</c:v>
                </c:pt>
                <c:pt idx="109">
                  <c:v>4.5893489868841684</c:v>
                </c:pt>
                <c:pt idx="110">
                  <c:v>4.6070693295829663</c:v>
                </c:pt>
                <c:pt idx="111">
                  <c:v>4.6247896722817652</c:v>
                </c:pt>
                <c:pt idx="112">
                  <c:v>4.6425100149805623</c:v>
                </c:pt>
                <c:pt idx="113">
                  <c:v>4.6602303576793602</c:v>
                </c:pt>
                <c:pt idx="114">
                  <c:v>4.6779507003781582</c:v>
                </c:pt>
                <c:pt idx="115">
                  <c:v>4.695671043076957</c:v>
                </c:pt>
                <c:pt idx="116">
                  <c:v>4.7133913857757541</c:v>
                </c:pt>
                <c:pt idx="117">
                  <c:v>4.7311117284745521</c:v>
                </c:pt>
                <c:pt idx="118">
                  <c:v>4.74883207117335</c:v>
                </c:pt>
                <c:pt idx="119">
                  <c:v>4.766552413872148</c:v>
                </c:pt>
                <c:pt idx="120">
                  <c:v>4.784272756570946</c:v>
                </c:pt>
                <c:pt idx="121">
                  <c:v>4.8019930992697439</c:v>
                </c:pt>
                <c:pt idx="122">
                  <c:v>4.8197134419685428</c:v>
                </c:pt>
                <c:pt idx="123">
                  <c:v>4.8374337846673408</c:v>
                </c:pt>
                <c:pt idx="124">
                  <c:v>4.8551541273661387</c:v>
                </c:pt>
                <c:pt idx="125">
                  <c:v>4.8728744700649358</c:v>
                </c:pt>
                <c:pt idx="126">
                  <c:v>4.8905948127637346</c:v>
                </c:pt>
                <c:pt idx="127">
                  <c:v>4.9083151554625326</c:v>
                </c:pt>
                <c:pt idx="128">
                  <c:v>4.9260354981613306</c:v>
                </c:pt>
                <c:pt idx="129">
                  <c:v>4.9437558408601276</c:v>
                </c:pt>
                <c:pt idx="130">
                  <c:v>4.9614761835589265</c:v>
                </c:pt>
                <c:pt idx="131">
                  <c:v>4.9791965262577245</c:v>
                </c:pt>
                <c:pt idx="132">
                  <c:v>4.9969168689565224</c:v>
                </c:pt>
                <c:pt idx="133">
                  <c:v>5.0146372116553204</c:v>
                </c:pt>
                <c:pt idx="134">
                  <c:v>5.0323575543541184</c:v>
                </c:pt>
                <c:pt idx="135">
                  <c:v>5.0500778970529163</c:v>
                </c:pt>
                <c:pt idx="136">
                  <c:v>5.0677982397517143</c:v>
                </c:pt>
                <c:pt idx="137">
                  <c:v>5.0855185824505122</c:v>
                </c:pt>
                <c:pt idx="138">
                  <c:v>5.1032389251493102</c:v>
                </c:pt>
                <c:pt idx="139">
                  <c:v>5.1209592678481082</c:v>
                </c:pt>
                <c:pt idx="140">
                  <c:v>5.1386796105469061</c:v>
                </c:pt>
                <c:pt idx="141">
                  <c:v>5.1563999532457041</c:v>
                </c:pt>
                <c:pt idx="142">
                  <c:v>5.1741202959445021</c:v>
                </c:pt>
                <c:pt idx="143">
                  <c:v>5.1918406386433</c:v>
                </c:pt>
                <c:pt idx="144">
                  <c:v>5.209560981342098</c:v>
                </c:pt>
                <c:pt idx="145">
                  <c:v>5.227281324040896</c:v>
                </c:pt>
                <c:pt idx="146">
                  <c:v>5.2450016667396939</c:v>
                </c:pt>
                <c:pt idx="147">
                  <c:v>5.2627220094384919</c:v>
                </c:pt>
                <c:pt idx="148">
                  <c:v>5.2804423521372907</c:v>
                </c:pt>
                <c:pt idx="149">
                  <c:v>5.2981626948360878</c:v>
                </c:pt>
                <c:pt idx="150">
                  <c:v>5.3158830375348858</c:v>
                </c:pt>
                <c:pt idx="151">
                  <c:v>5.3336033802336837</c:v>
                </c:pt>
                <c:pt idx="152">
                  <c:v>5.3513237229324826</c:v>
                </c:pt>
                <c:pt idx="153">
                  <c:v>5.3690440656312797</c:v>
                </c:pt>
                <c:pt idx="154">
                  <c:v>5.3867644083300776</c:v>
                </c:pt>
                <c:pt idx="155">
                  <c:v>5.4044847510288756</c:v>
                </c:pt>
                <c:pt idx="156">
                  <c:v>5.4222050937276745</c:v>
                </c:pt>
                <c:pt idx="157">
                  <c:v>5.4399254364264715</c:v>
                </c:pt>
                <c:pt idx="158">
                  <c:v>5.4576457791252695</c:v>
                </c:pt>
                <c:pt idx="159">
                  <c:v>5.4753661218240683</c:v>
                </c:pt>
                <c:pt idx="160">
                  <c:v>5.4930864645228663</c:v>
                </c:pt>
                <c:pt idx="161">
                  <c:v>5.5108068072216643</c:v>
                </c:pt>
                <c:pt idx="162">
                  <c:v>5.5285271499204613</c:v>
                </c:pt>
                <c:pt idx="163">
                  <c:v>5.5462474926192593</c:v>
                </c:pt>
                <c:pt idx="164">
                  <c:v>5.5639678353180573</c:v>
                </c:pt>
                <c:pt idx="165">
                  <c:v>5.5816881780168561</c:v>
                </c:pt>
                <c:pt idx="166">
                  <c:v>5.5994085207156532</c:v>
                </c:pt>
                <c:pt idx="167">
                  <c:v>5.6171288634144512</c:v>
                </c:pt>
                <c:pt idx="168">
                  <c:v>5.6348492061132491</c:v>
                </c:pt>
                <c:pt idx="169">
                  <c:v>5.652569548812048</c:v>
                </c:pt>
                <c:pt idx="170">
                  <c:v>5.6702898915108459</c:v>
                </c:pt>
                <c:pt idx="171">
                  <c:v>5.688010234209643</c:v>
                </c:pt>
                <c:pt idx="172">
                  <c:v>5.7057305769084419</c:v>
                </c:pt>
                <c:pt idx="173">
                  <c:v>5.7234509196072398</c:v>
                </c:pt>
                <c:pt idx="174">
                  <c:v>5.7411712623060378</c:v>
                </c:pt>
                <c:pt idx="175">
                  <c:v>5.7588916050048349</c:v>
                </c:pt>
                <c:pt idx="176">
                  <c:v>5.7766119477036337</c:v>
                </c:pt>
                <c:pt idx="177">
                  <c:v>5.7943322904024317</c:v>
                </c:pt>
                <c:pt idx="178">
                  <c:v>5.8120526331012297</c:v>
                </c:pt>
                <c:pt idx="179">
                  <c:v>5.8297729758000267</c:v>
                </c:pt>
                <c:pt idx="180">
                  <c:v>5.8474933184988256</c:v>
                </c:pt>
                <c:pt idx="181">
                  <c:v>5.8652136611976236</c:v>
                </c:pt>
                <c:pt idx="182">
                  <c:v>5.8829340038964215</c:v>
                </c:pt>
                <c:pt idx="183">
                  <c:v>5.9006543465952195</c:v>
                </c:pt>
                <c:pt idx="184">
                  <c:v>5.9183746892940174</c:v>
                </c:pt>
                <c:pt idx="185">
                  <c:v>5.9360950319928163</c:v>
                </c:pt>
                <c:pt idx="186">
                  <c:v>5.9538153746916134</c:v>
                </c:pt>
                <c:pt idx="187">
                  <c:v>5.9715357173904113</c:v>
                </c:pt>
                <c:pt idx="188">
                  <c:v>5.9892560600892084</c:v>
                </c:pt>
                <c:pt idx="189">
                  <c:v>6.0069764027880073</c:v>
                </c:pt>
                <c:pt idx="190">
                  <c:v>6.0246967454868052</c:v>
                </c:pt>
                <c:pt idx="191">
                  <c:v>6.0424170881856032</c:v>
                </c:pt>
                <c:pt idx="192">
                  <c:v>6.0601374308844012</c:v>
                </c:pt>
                <c:pt idx="193">
                  <c:v>6.0778577735832</c:v>
                </c:pt>
                <c:pt idx="194">
                  <c:v>6.095578116281998</c:v>
                </c:pt>
                <c:pt idx="195">
                  <c:v>6.113298458980795</c:v>
                </c:pt>
                <c:pt idx="196">
                  <c:v>6.1310188016795939</c:v>
                </c:pt>
                <c:pt idx="197">
                  <c:v>6.1487391443783919</c:v>
                </c:pt>
                <c:pt idx="198">
                  <c:v>6.1664594870771898</c:v>
                </c:pt>
                <c:pt idx="199">
                  <c:v>6.1841798297759869</c:v>
                </c:pt>
                <c:pt idx="200">
                  <c:v>6.2019001724747858</c:v>
                </c:pt>
                <c:pt idx="201">
                  <c:v>6.2196205151735837</c:v>
                </c:pt>
                <c:pt idx="202">
                  <c:v>6.2373408578723817</c:v>
                </c:pt>
                <c:pt idx="203">
                  <c:v>6.2550612005711788</c:v>
                </c:pt>
                <c:pt idx="204">
                  <c:v>6.2727815432699776</c:v>
                </c:pt>
                <c:pt idx="205">
                  <c:v>6.2905018859687756</c:v>
                </c:pt>
                <c:pt idx="206">
                  <c:v>6.3082222286675735</c:v>
                </c:pt>
                <c:pt idx="207">
                  <c:v>6.3259425713663715</c:v>
                </c:pt>
                <c:pt idx="208">
                  <c:v>6.3436629140651695</c:v>
                </c:pt>
                <c:pt idx="209">
                  <c:v>6.3613832567639683</c:v>
                </c:pt>
                <c:pt idx="210">
                  <c:v>6.3791035994627654</c:v>
                </c:pt>
                <c:pt idx="211">
                  <c:v>6.3968239421615634</c:v>
                </c:pt>
                <c:pt idx="212">
                  <c:v>6.4145442848603613</c:v>
                </c:pt>
                <c:pt idx="213">
                  <c:v>6.4322646275591593</c:v>
                </c:pt>
                <c:pt idx="214">
                  <c:v>6.4499849702579573</c:v>
                </c:pt>
                <c:pt idx="215">
                  <c:v>6.4677053129567552</c:v>
                </c:pt>
                <c:pt idx="216">
                  <c:v>6.4854256556555532</c:v>
                </c:pt>
                <c:pt idx="217">
                  <c:v>6.5031459983543511</c:v>
                </c:pt>
                <c:pt idx="218">
                  <c:v>6.52086634105315</c:v>
                </c:pt>
                <c:pt idx="219">
                  <c:v>6.5385866837519471</c:v>
                </c:pt>
                <c:pt idx="220">
                  <c:v>6.556307026450745</c:v>
                </c:pt>
                <c:pt idx="221">
                  <c:v>6.574027369149543</c:v>
                </c:pt>
                <c:pt idx="222">
                  <c:v>6.5917477118483419</c:v>
                </c:pt>
                <c:pt idx="223">
                  <c:v>6.6094680545471389</c:v>
                </c:pt>
                <c:pt idx="224">
                  <c:v>6.6271883972459369</c:v>
                </c:pt>
                <c:pt idx="225">
                  <c:v>6.6449087399447349</c:v>
                </c:pt>
                <c:pt idx="226">
                  <c:v>6.6626290826435337</c:v>
                </c:pt>
                <c:pt idx="227">
                  <c:v>6.6803494253423308</c:v>
                </c:pt>
                <c:pt idx="228">
                  <c:v>6.6980697680411287</c:v>
                </c:pt>
                <c:pt idx="229">
                  <c:v>6.7157901107399276</c:v>
                </c:pt>
                <c:pt idx="230">
                  <c:v>6.7335104534387256</c:v>
                </c:pt>
                <c:pt idx="231">
                  <c:v>6.7512307961375235</c:v>
                </c:pt>
                <c:pt idx="232">
                  <c:v>6.7689511388363206</c:v>
                </c:pt>
                <c:pt idx="233">
                  <c:v>6.7866714815351195</c:v>
                </c:pt>
                <c:pt idx="234">
                  <c:v>6.8043918242339174</c:v>
                </c:pt>
                <c:pt idx="235">
                  <c:v>6.8221121669327154</c:v>
                </c:pt>
                <c:pt idx="236">
                  <c:v>6.8398325096315125</c:v>
                </c:pt>
                <c:pt idx="237">
                  <c:v>6.8575528523303113</c:v>
                </c:pt>
                <c:pt idx="238">
                  <c:v>6.8752731950291084</c:v>
                </c:pt>
                <c:pt idx="239">
                  <c:v>6.8929935377279072</c:v>
                </c:pt>
                <c:pt idx="240">
                  <c:v>6.9107138804267052</c:v>
                </c:pt>
                <c:pt idx="241">
                  <c:v>6.9284342231255023</c:v>
                </c:pt>
                <c:pt idx="242">
                  <c:v>6.9461545658243011</c:v>
                </c:pt>
                <c:pt idx="243">
                  <c:v>6.9638749085230991</c:v>
                </c:pt>
                <c:pt idx="244">
                  <c:v>6.9815952512218971</c:v>
                </c:pt>
                <c:pt idx="245">
                  <c:v>6.9993155939206941</c:v>
                </c:pt>
                <c:pt idx="246">
                  <c:v>7.017035936619493</c:v>
                </c:pt>
                <c:pt idx="247">
                  <c:v>7.034756279318291</c:v>
                </c:pt>
                <c:pt idx="248">
                  <c:v>7.0524766220170889</c:v>
                </c:pt>
                <c:pt idx="249">
                  <c:v>7.070196964715886</c:v>
                </c:pt>
                <c:pt idx="250">
                  <c:v>7.087917307414684</c:v>
                </c:pt>
                <c:pt idx="251">
                  <c:v>7.1056376501134819</c:v>
                </c:pt>
                <c:pt idx="252">
                  <c:v>7.1233579928122808</c:v>
                </c:pt>
                <c:pt idx="253">
                  <c:v>7.1410783355110787</c:v>
                </c:pt>
                <c:pt idx="254">
                  <c:v>7.1587986782098776</c:v>
                </c:pt>
                <c:pt idx="255">
                  <c:v>7.1765190209086756</c:v>
                </c:pt>
                <c:pt idx="256">
                  <c:v>7.1942393636074726</c:v>
                </c:pt>
                <c:pt idx="257">
                  <c:v>7.2119597063062706</c:v>
                </c:pt>
                <c:pt idx="258">
                  <c:v>7.2296800490050677</c:v>
                </c:pt>
                <c:pt idx="259">
                  <c:v>7.2474003917038754</c:v>
                </c:pt>
                <c:pt idx="260">
                  <c:v>7.2651207344026645</c:v>
                </c:pt>
                <c:pt idx="261">
                  <c:v>7.2828410771014624</c:v>
                </c:pt>
                <c:pt idx="262">
                  <c:v>7.3005614198002613</c:v>
                </c:pt>
                <c:pt idx="263">
                  <c:v>7.3182817624990673</c:v>
                </c:pt>
                <c:pt idx="264">
                  <c:v>7.3360021051978563</c:v>
                </c:pt>
                <c:pt idx="265">
                  <c:v>7.3537224478966543</c:v>
                </c:pt>
                <c:pt idx="266">
                  <c:v>7.3714427905954523</c:v>
                </c:pt>
                <c:pt idx="267">
                  <c:v>7.3891631332942591</c:v>
                </c:pt>
                <c:pt idx="268">
                  <c:v>7.4068834759930491</c:v>
                </c:pt>
                <c:pt idx="269">
                  <c:v>7.4246038186918462</c:v>
                </c:pt>
                <c:pt idx="270">
                  <c:v>7.4423241613906459</c:v>
                </c:pt>
                <c:pt idx="271">
                  <c:v>7.460044504089451</c:v>
                </c:pt>
                <c:pt idx="272">
                  <c:v>7.4777648467882409</c:v>
                </c:pt>
                <c:pt idx="273">
                  <c:v>7.495485189487038</c:v>
                </c:pt>
                <c:pt idx="274">
                  <c:v>7.513205532185836</c:v>
                </c:pt>
                <c:pt idx="275">
                  <c:v>7.5309258748846428</c:v>
                </c:pt>
                <c:pt idx="276">
                  <c:v>7.548646217583431</c:v>
                </c:pt>
                <c:pt idx="277">
                  <c:v>7.5663665602822308</c:v>
                </c:pt>
                <c:pt idx="278">
                  <c:v>7.5840869029810278</c:v>
                </c:pt>
                <c:pt idx="279">
                  <c:v>7.6018072456798347</c:v>
                </c:pt>
                <c:pt idx="280">
                  <c:v>7.6195275883786246</c:v>
                </c:pt>
                <c:pt idx="281">
                  <c:v>7.6372479310774226</c:v>
                </c:pt>
                <c:pt idx="282">
                  <c:v>7.6549682737762295</c:v>
                </c:pt>
                <c:pt idx="283">
                  <c:v>7.6726886164750274</c:v>
                </c:pt>
                <c:pt idx="284">
                  <c:v>7.6904089591738245</c:v>
                </c:pt>
                <c:pt idx="285">
                  <c:v>7.7081293018726145</c:v>
                </c:pt>
                <c:pt idx="286">
                  <c:v>7.7258496445714213</c:v>
                </c:pt>
                <c:pt idx="287">
                  <c:v>7.7435699872702193</c:v>
                </c:pt>
                <c:pt idx="288">
                  <c:v>7.7612903299690164</c:v>
                </c:pt>
                <c:pt idx="289">
                  <c:v>7.7790106726678063</c:v>
                </c:pt>
                <c:pt idx="290">
                  <c:v>7.7967310153666132</c:v>
                </c:pt>
                <c:pt idx="291">
                  <c:v>7.8144513580654111</c:v>
                </c:pt>
                <c:pt idx="292">
                  <c:v>7.8321717007642082</c:v>
                </c:pt>
                <c:pt idx="293">
                  <c:v>7.8498920434629982</c:v>
                </c:pt>
                <c:pt idx="294">
                  <c:v>7.8676123861618041</c:v>
                </c:pt>
                <c:pt idx="295">
                  <c:v>7.885332728860603</c:v>
                </c:pt>
                <c:pt idx="296">
                  <c:v>7.903053071559401</c:v>
                </c:pt>
                <c:pt idx="297">
                  <c:v>7.92077341425819</c:v>
                </c:pt>
                <c:pt idx="298">
                  <c:v>7.9384937569569978</c:v>
                </c:pt>
                <c:pt idx="299">
                  <c:v>7.9562140996557948</c:v>
                </c:pt>
                <c:pt idx="300">
                  <c:v>7.9739344423545928</c:v>
                </c:pt>
                <c:pt idx="301">
                  <c:v>7.991654785053381</c:v>
                </c:pt>
                <c:pt idx="302">
                  <c:v>8.0093751277521879</c:v>
                </c:pt>
                <c:pt idx="303">
                  <c:v>8.0270954704509876</c:v>
                </c:pt>
                <c:pt idx="304">
                  <c:v>8.0448158131497838</c:v>
                </c:pt>
                <c:pt idx="305">
                  <c:v>8.0625361558485746</c:v>
                </c:pt>
                <c:pt idx="306">
                  <c:v>8.0802564985473815</c:v>
                </c:pt>
                <c:pt idx="307">
                  <c:v>8.0979768412461794</c:v>
                </c:pt>
                <c:pt idx="308">
                  <c:v>8.1156971839449774</c:v>
                </c:pt>
                <c:pt idx="309">
                  <c:v>8.1334175266437736</c:v>
                </c:pt>
                <c:pt idx="310">
                  <c:v>8.1511378693425716</c:v>
                </c:pt>
                <c:pt idx="311">
                  <c:v>8.1688582120413713</c:v>
                </c:pt>
                <c:pt idx="312">
                  <c:v>8.1865785547401693</c:v>
                </c:pt>
                <c:pt idx="313">
                  <c:v>8.2042988974389655</c:v>
                </c:pt>
                <c:pt idx="314">
                  <c:v>8.2220192401377652</c:v>
                </c:pt>
                <c:pt idx="315">
                  <c:v>8.2397395828365632</c:v>
                </c:pt>
                <c:pt idx="316">
                  <c:v>8.2574599255353611</c:v>
                </c:pt>
                <c:pt idx="317">
                  <c:v>8.2751802682341591</c:v>
                </c:pt>
                <c:pt idx="318">
                  <c:v>8.2929006109329553</c:v>
                </c:pt>
                <c:pt idx="319">
                  <c:v>8.3106209536317532</c:v>
                </c:pt>
                <c:pt idx="320">
                  <c:v>8.328341296330553</c:v>
                </c:pt>
                <c:pt idx="321">
                  <c:v>8.3460616390293509</c:v>
                </c:pt>
                <c:pt idx="322">
                  <c:v>8.3637819817281489</c:v>
                </c:pt>
                <c:pt idx="323">
                  <c:v>8.3815023244269469</c:v>
                </c:pt>
                <c:pt idx="324">
                  <c:v>8.3992226671257448</c:v>
                </c:pt>
                <c:pt idx="325">
                  <c:v>8.4169430098245428</c:v>
                </c:pt>
                <c:pt idx="326">
                  <c:v>8.434663352523339</c:v>
                </c:pt>
                <c:pt idx="327">
                  <c:v>8.452383695222137</c:v>
                </c:pt>
                <c:pt idx="328">
                  <c:v>8.4701040379209367</c:v>
                </c:pt>
                <c:pt idx="329">
                  <c:v>8.4878243806197347</c:v>
                </c:pt>
                <c:pt idx="330">
                  <c:v>8.5055447233185326</c:v>
                </c:pt>
                <c:pt idx="331">
                  <c:v>8.5232650660173306</c:v>
                </c:pt>
                <c:pt idx="332">
                  <c:v>8.5409854087161285</c:v>
                </c:pt>
                <c:pt idx="333">
                  <c:v>8.5587057514149265</c:v>
                </c:pt>
                <c:pt idx="334">
                  <c:v>8.5764260941137263</c:v>
                </c:pt>
                <c:pt idx="335">
                  <c:v>8.5941464368125224</c:v>
                </c:pt>
                <c:pt idx="336">
                  <c:v>8.6118667795113222</c:v>
                </c:pt>
                <c:pt idx="337">
                  <c:v>8.6295871222101201</c:v>
                </c:pt>
                <c:pt idx="338">
                  <c:v>8.6473074649089181</c:v>
                </c:pt>
                <c:pt idx="339">
                  <c:v>8.6650278076077143</c:v>
                </c:pt>
                <c:pt idx="340">
                  <c:v>8.6827481503065123</c:v>
                </c:pt>
                <c:pt idx="341">
                  <c:v>8.7004684930053102</c:v>
                </c:pt>
                <c:pt idx="342">
                  <c:v>8.7181888357041082</c:v>
                </c:pt>
                <c:pt idx="343">
                  <c:v>8.7359091784029062</c:v>
                </c:pt>
                <c:pt idx="344">
                  <c:v>8.7536295211017041</c:v>
                </c:pt>
                <c:pt idx="345">
                  <c:v>8.7713498638005039</c:v>
                </c:pt>
                <c:pt idx="346">
                  <c:v>8.7890702064993018</c:v>
                </c:pt>
                <c:pt idx="347">
                  <c:v>8.8067905491980998</c:v>
                </c:pt>
                <c:pt idx="348">
                  <c:v>8.824510891896896</c:v>
                </c:pt>
                <c:pt idx="349">
                  <c:v>8.8422312345956939</c:v>
                </c:pt>
                <c:pt idx="350">
                  <c:v>8.8599515772944919</c:v>
                </c:pt>
                <c:pt idx="351">
                  <c:v>8.8776719199932916</c:v>
                </c:pt>
                <c:pt idx="352">
                  <c:v>8.8953922626920878</c:v>
                </c:pt>
                <c:pt idx="353">
                  <c:v>8.9131126053908876</c:v>
                </c:pt>
                <c:pt idx="354">
                  <c:v>8.9308329480896855</c:v>
                </c:pt>
                <c:pt idx="355">
                  <c:v>8.9485532907884835</c:v>
                </c:pt>
                <c:pt idx="356">
                  <c:v>8.9662736334872815</c:v>
                </c:pt>
                <c:pt idx="357">
                  <c:v>8.9839939761860776</c:v>
                </c:pt>
                <c:pt idx="358">
                  <c:v>9.0017143188848756</c:v>
                </c:pt>
                <c:pt idx="359">
                  <c:v>9.0194346615836754</c:v>
                </c:pt>
                <c:pt idx="360">
                  <c:v>9.0371550042824733</c:v>
                </c:pt>
                <c:pt idx="361">
                  <c:v>9.0548753469812713</c:v>
                </c:pt>
                <c:pt idx="362">
                  <c:v>9.0725956896800692</c:v>
                </c:pt>
                <c:pt idx="363">
                  <c:v>9.0903160323788672</c:v>
                </c:pt>
                <c:pt idx="364">
                  <c:v>9.1080363750776652</c:v>
                </c:pt>
                <c:pt idx="365">
                  <c:v>9.1257567177764614</c:v>
                </c:pt>
                <c:pt idx="366">
                  <c:v>9.1434770604752593</c:v>
                </c:pt>
                <c:pt idx="367">
                  <c:v>9.1611974031740573</c:v>
                </c:pt>
                <c:pt idx="368">
                  <c:v>9.178917745872857</c:v>
                </c:pt>
                <c:pt idx="369">
                  <c:v>9.196638088571655</c:v>
                </c:pt>
                <c:pt idx="370">
                  <c:v>9.214358431270453</c:v>
                </c:pt>
                <c:pt idx="371">
                  <c:v>9.2320787739692509</c:v>
                </c:pt>
                <c:pt idx="372">
                  <c:v>9.2497991166680489</c:v>
                </c:pt>
                <c:pt idx="373">
                  <c:v>9.2675194593668468</c:v>
                </c:pt>
                <c:pt idx="374">
                  <c:v>9.285239802065643</c:v>
                </c:pt>
                <c:pt idx="375">
                  <c:v>9.302960144764441</c:v>
                </c:pt>
                <c:pt idx="376">
                  <c:v>9.3206804874632407</c:v>
                </c:pt>
                <c:pt idx="377">
                  <c:v>9.3384008301620387</c:v>
                </c:pt>
                <c:pt idx="378">
                  <c:v>9.3561211728608367</c:v>
                </c:pt>
                <c:pt idx="379">
                  <c:v>9.3738415155596346</c:v>
                </c:pt>
                <c:pt idx="380">
                  <c:v>9.3915618582584326</c:v>
                </c:pt>
                <c:pt idx="381">
                  <c:v>9.4092822009572306</c:v>
                </c:pt>
                <c:pt idx="382">
                  <c:v>9.4270025436560285</c:v>
                </c:pt>
                <c:pt idx="383">
                  <c:v>9.4447228863548247</c:v>
                </c:pt>
                <c:pt idx="384">
                  <c:v>9.4624432290536244</c:v>
                </c:pt>
                <c:pt idx="385">
                  <c:v>9.4801635717524224</c:v>
                </c:pt>
                <c:pt idx="386">
                  <c:v>9.4978839144512222</c:v>
                </c:pt>
                <c:pt idx="387">
                  <c:v>9.5156042571500183</c:v>
                </c:pt>
                <c:pt idx="388">
                  <c:v>9.5333245998488163</c:v>
                </c:pt>
                <c:pt idx="389">
                  <c:v>9.5510449425476143</c:v>
                </c:pt>
                <c:pt idx="390">
                  <c:v>9.5687652852464122</c:v>
                </c:pt>
                <c:pt idx="391">
                  <c:v>9.5864856279452102</c:v>
                </c:pt>
                <c:pt idx="392">
                  <c:v>9.6042059706440064</c:v>
                </c:pt>
                <c:pt idx="393">
                  <c:v>9.6219263133428061</c:v>
                </c:pt>
                <c:pt idx="394">
                  <c:v>9.6396466560416041</c:v>
                </c:pt>
                <c:pt idx="395">
                  <c:v>9.6573669987404038</c:v>
                </c:pt>
                <c:pt idx="396">
                  <c:v>9.6750873414392</c:v>
                </c:pt>
                <c:pt idx="397">
                  <c:v>9.692807684137998</c:v>
                </c:pt>
                <c:pt idx="398">
                  <c:v>9.7105280268367959</c:v>
                </c:pt>
                <c:pt idx="399">
                  <c:v>9.7282483695355939</c:v>
                </c:pt>
                <c:pt idx="400">
                  <c:v>9.7459687122343919</c:v>
                </c:pt>
                <c:pt idx="401">
                  <c:v>9.7636890549331898</c:v>
                </c:pt>
                <c:pt idx="402">
                  <c:v>9.7814093976319878</c:v>
                </c:pt>
                <c:pt idx="403">
                  <c:v>9.7991297403307875</c:v>
                </c:pt>
                <c:pt idx="404">
                  <c:v>9.8168500830295855</c:v>
                </c:pt>
                <c:pt idx="405">
                  <c:v>9.8345704257283817</c:v>
                </c:pt>
                <c:pt idx="406">
                  <c:v>9.8522907684271797</c:v>
                </c:pt>
                <c:pt idx="407">
                  <c:v>9.8700111111259776</c:v>
                </c:pt>
                <c:pt idx="408">
                  <c:v>9.8877314538247756</c:v>
                </c:pt>
                <c:pt idx="409">
                  <c:v>9.9054517965235735</c:v>
                </c:pt>
                <c:pt idx="410">
                  <c:v>9.9231721392223715</c:v>
                </c:pt>
                <c:pt idx="411">
                  <c:v>9.9408924819211713</c:v>
                </c:pt>
                <c:pt idx="412">
                  <c:v>9.9586128246199692</c:v>
                </c:pt>
                <c:pt idx="413">
                  <c:v>9.9763331673187654</c:v>
                </c:pt>
                <c:pt idx="414">
                  <c:v>9.9940535100175634</c:v>
                </c:pt>
                <c:pt idx="415">
                  <c:v>10.011773852716361</c:v>
                </c:pt>
                <c:pt idx="416">
                  <c:v>10.029494195415159</c:v>
                </c:pt>
                <c:pt idx="417">
                  <c:v>10.047214538113957</c:v>
                </c:pt>
                <c:pt idx="418">
                  <c:v>10.064934880812755</c:v>
                </c:pt>
                <c:pt idx="419">
                  <c:v>10.082655223511553</c:v>
                </c:pt>
                <c:pt idx="420">
                  <c:v>10.100375566210353</c:v>
                </c:pt>
                <c:pt idx="421">
                  <c:v>10.118095908909151</c:v>
                </c:pt>
                <c:pt idx="422">
                  <c:v>10.135816251607947</c:v>
                </c:pt>
                <c:pt idx="423">
                  <c:v>10.153536594306745</c:v>
                </c:pt>
                <c:pt idx="424">
                  <c:v>10.171256937005543</c:v>
                </c:pt>
                <c:pt idx="425">
                  <c:v>10.188977279704341</c:v>
                </c:pt>
                <c:pt idx="426">
                  <c:v>10.206697622403141</c:v>
                </c:pt>
                <c:pt idx="427">
                  <c:v>10.224417965101937</c:v>
                </c:pt>
                <c:pt idx="428">
                  <c:v>10.242138307800737</c:v>
                </c:pt>
                <c:pt idx="429">
                  <c:v>10.259858650499535</c:v>
                </c:pt>
                <c:pt idx="430">
                  <c:v>10.277578993198333</c:v>
                </c:pt>
                <c:pt idx="431">
                  <c:v>10.295299335897129</c:v>
                </c:pt>
                <c:pt idx="432">
                  <c:v>10.313019678595927</c:v>
                </c:pt>
                <c:pt idx="433">
                  <c:v>10.330740021294725</c:v>
                </c:pt>
                <c:pt idx="434">
                  <c:v>10.348460363993524</c:v>
                </c:pt>
                <c:pt idx="435">
                  <c:v>10.366180706692321</c:v>
                </c:pt>
                <c:pt idx="436">
                  <c:v>10.38390104939112</c:v>
                </c:pt>
                <c:pt idx="437">
                  <c:v>10.401621392089918</c:v>
                </c:pt>
                <c:pt idx="438">
                  <c:v>10.419341734788716</c:v>
                </c:pt>
                <c:pt idx="439">
                  <c:v>10.437062077487514</c:v>
                </c:pt>
                <c:pt idx="440">
                  <c:v>10.45478242018631</c:v>
                </c:pt>
                <c:pt idx="441">
                  <c:v>10.472502762885108</c:v>
                </c:pt>
                <c:pt idx="442">
                  <c:v>10.490223105583906</c:v>
                </c:pt>
                <c:pt idx="443">
                  <c:v>10.507943448282706</c:v>
                </c:pt>
                <c:pt idx="444">
                  <c:v>10.525663790981502</c:v>
                </c:pt>
                <c:pt idx="445">
                  <c:v>10.543384133680302</c:v>
                </c:pt>
                <c:pt idx="446">
                  <c:v>10.5611044763791</c:v>
                </c:pt>
                <c:pt idx="447">
                  <c:v>10.578824819077898</c:v>
                </c:pt>
                <c:pt idx="448">
                  <c:v>10.596545161776696</c:v>
                </c:pt>
                <c:pt idx="449">
                  <c:v>10.614265504475492</c:v>
                </c:pt>
                <c:pt idx="450">
                  <c:v>10.631985847174292</c:v>
                </c:pt>
              </c:numCache>
            </c:numRef>
          </c:xVal>
          <c:yVal>
            <c:numRef>
              <c:f>'fit_1NN_FCC&amp;BCC'!$H$19:$H$469</c:f>
              <c:numCache>
                <c:formatCode>0.0000</c:formatCode>
                <c:ptCount val="451"/>
                <c:pt idx="0">
                  <c:v>0.32694859113898445</c:v>
                </c:pt>
                <c:pt idx="1">
                  <c:v>5.7270824503888103E-2</c:v>
                </c:pt>
                <c:pt idx="2">
                  <c:v>-0.20111635028801642</c:v>
                </c:pt>
                <c:pt idx="3">
                  <c:v>-0.44858374143464075</c:v>
                </c:pt>
                <c:pt idx="4">
                  <c:v>-0.68549102410026652</c:v>
                </c:pt>
                <c:pt idx="5">
                  <c:v>-0.91218705904326947</c:v>
                </c:pt>
                <c:pt idx="6">
                  <c:v>-1.1290102024179285</c:v>
                </c:pt>
                <c:pt idx="7">
                  <c:v>-1.3362886069885529</c:v>
                </c:pt>
                <c:pt idx="8">
                  <c:v>-1.5343405149878306</c:v>
                </c:pt>
                <c:pt idx="9">
                  <c:v>-1.7234745428451954</c:v>
                </c:pt>
                <c:pt idx="10">
                  <c:v>-1.9039899580050466</c:v>
                </c:pt>
                <c:pt idx="11">
                  <c:v>-2.076176948048837</c:v>
                </c:pt>
                <c:pt idx="12">
                  <c:v>-2.2403168823293784</c:v>
                </c:pt>
                <c:pt idx="13">
                  <c:v>-2.3966825663202167</c:v>
                </c:pt>
                <c:pt idx="14">
                  <c:v>-2.5455384888775403</c:v>
                </c:pt>
                <c:pt idx="15">
                  <c:v>-2.6871410626068637</c:v>
                </c:pt>
                <c:pt idx="16">
                  <c:v>-2.8217388575216233</c:v>
                </c:pt>
                <c:pt idx="17">
                  <c:v>-2.9495728281758815</c:v>
                </c:pt>
                <c:pt idx="18">
                  <c:v>-3.070876534448451</c:v>
                </c:pt>
                <c:pt idx="19">
                  <c:v>-3.1858763561511103</c:v>
                </c:pt>
                <c:pt idx="20">
                  <c:v>-3.2947917016289399</c:v>
                </c:pt>
                <c:pt idx="21">
                  <c:v>-3.3978352105163623</c:v>
                </c:pt>
                <c:pt idx="22">
                  <c:v>-3.4952129508081198</c:v>
                </c:pt>
                <c:pt idx="23">
                  <c:v>-3.587124610400191</c:v>
                </c:pt>
                <c:pt idx="24">
                  <c:v>-3.6737636832514982</c:v>
                </c:pt>
                <c:pt idx="25">
                  <c:v>-3.755317650313263</c:v>
                </c:pt>
                <c:pt idx="26">
                  <c:v>-3.83196815536895</c:v>
                </c:pt>
                <c:pt idx="27">
                  <c:v>-3.9038911759239006</c:v>
                </c:pt>
                <c:pt idx="28">
                  <c:v>-3.9712571892800828</c:v>
                </c:pt>
                <c:pt idx="29">
                  <c:v>-4.0342313339277496</c:v>
                </c:pt>
                <c:pt idx="30">
                  <c:v>-4.0929735663822449</c:v>
                </c:pt>
                <c:pt idx="31">
                  <c:v>-4.1476388135908779</c:v>
                </c:pt>
                <c:pt idx="32">
                  <c:v>-4.1983771210312595</c:v>
                </c:pt>
                <c:pt idx="33">
                  <c:v>-4.24533379661945</c:v>
                </c:pt>
                <c:pt idx="34">
                  <c:v>-4.288649550542952</c:v>
                </c:pt>
                <c:pt idx="35">
                  <c:v>-4.3284606311305529</c:v>
                </c:pt>
                <c:pt idx="36">
                  <c:v>-4.3648989568680401</c:v>
                </c:pt>
                <c:pt idx="37">
                  <c:v>-4.3980922446658379</c:v>
                </c:pt>
                <c:pt idx="38">
                  <c:v>-4.4281641344817961</c:v>
                </c:pt>
                <c:pt idx="39">
                  <c:v>-4.4552343103996028</c:v>
                </c:pt>
                <c:pt idx="40">
                  <c:v>-4.4794186182605591</c:v>
                </c:pt>
                <c:pt idx="41">
                  <c:v>-4.5008291799438487</c:v>
                </c:pt>
                <c:pt idx="42">
                  <c:v>-4.5195745043878635</c:v>
                </c:pt>
                <c:pt idx="43">
                  <c:v>-4.535759595442669</c:v>
                </c:pt>
                <c:pt idx="44">
                  <c:v>-4.5494860566412552</c:v>
                </c:pt>
                <c:pt idx="45">
                  <c:v>-4.560852192974842</c:v>
                </c:pt>
                <c:pt idx="46">
                  <c:v>-4.5699531097552608</c:v>
                </c:pt>
                <c:pt idx="47">
                  <c:v>-4.5768808086451092</c:v>
                </c:pt>
                <c:pt idx="48">
                  <c:v>-4.5817242809342913</c:v>
                </c:pt>
                <c:pt idx="49">
                  <c:v>-4.5845695981393551</c:v>
                </c:pt>
                <c:pt idx="50">
                  <c:v>-4.5854999999999997</c:v>
                </c:pt>
                <c:pt idx="51">
                  <c:v>-4.5845959799451501</c:v>
                </c:pt>
                <c:pt idx="52">
                  <c:v>-4.5819353680989554</c:v>
                </c:pt>
                <c:pt idx="53">
                  <c:v>-4.577593411895247</c:v>
                </c:pt>
                <c:pt idx="54">
                  <c:v>-4.5716428543670684</c:v>
                </c:pt>
                <c:pt idx="55">
                  <c:v>-4.5641540101761278</c:v>
                </c:pt>
                <c:pt idx="56">
                  <c:v>-4.5551948394452326</c:v>
                </c:pt>
                <c:pt idx="57">
                  <c:v>-4.5448310194550805</c:v>
                </c:pt>
                <c:pt idx="58">
                  <c:v>-4.5331260142650729</c:v>
                </c:pt>
                <c:pt idx="59">
                  <c:v>-4.5201411423162599</c:v>
                </c:pt>
                <c:pt idx="60">
                  <c:v>-4.5059356420728536</c:v>
                </c:pt>
                <c:pt idx="61">
                  <c:v>-4.490566735757314</c:v>
                </c:pt>
                <c:pt idx="62">
                  <c:v>-4.4740896912324128</c:v>
                </c:pt>
                <c:pt idx="63">
                  <c:v>-4.4565578820823104</c:v>
                </c:pt>
                <c:pt idx="64">
                  <c:v>-4.4380228459431965</c:v>
                </c:pt>
                <c:pt idx="65">
                  <c:v>-4.4185343411326947</c:v>
                </c:pt>
                <c:pt idx="66">
                  <c:v>-4.3981404016258967</c:v>
                </c:pt>
                <c:pt idx="67">
                  <c:v>-4.3768873904245584</c:v>
                </c:pt>
                <c:pt idx="68">
                  <c:v>-4.3548200513647295</c:v>
                </c:pt>
                <c:pt idx="69">
                  <c:v>-4.3319815594068505</c:v>
                </c:pt>
                <c:pt idx="70">
                  <c:v>-4.3084135694511438</c:v>
                </c:pt>
                <c:pt idx="71">
                  <c:v>-4.2841562637199431</c:v>
                </c:pt>
                <c:pt idx="72">
                  <c:v>-4.2592483977474833</c:v>
                </c:pt>
                <c:pt idx="73">
                  <c:v>-4.2337273450165283</c:v>
                </c:pt>
                <c:pt idx="74">
                  <c:v>-4.2076291402801731</c:v>
                </c:pt>
                <c:pt idx="75">
                  <c:v>-4.1809885216060643</c:v>
                </c:pt>
                <c:pt idx="76">
                  <c:v>-4.1538389711792769</c:v>
                </c:pt>
                <c:pt idx="77">
                  <c:v>-4.1262127548991083</c:v>
                </c:pt>
                <c:pt idx="78">
                  <c:v>-4.0981409608040202</c:v>
                </c:pt>
                <c:pt idx="79">
                  <c:v>-4.0696535363580848</c:v>
                </c:pt>
                <c:pt idx="80">
                  <c:v>-4.0407793246313242</c:v>
                </c:pt>
                <c:pt idx="81">
                  <c:v>-4.0115460994054581</c:v>
                </c:pt>
                <c:pt idx="82">
                  <c:v>-3.9819805992356909</c:v>
                </c:pt>
                <c:pt idx="83">
                  <c:v>-3.9521085604983415</c:v>
                </c:pt>
                <c:pt idx="84">
                  <c:v>-3.9219547494532829</c:v>
                </c:pt>
                <c:pt idx="85">
                  <c:v>-3.8915429933493413</c:v>
                </c:pt>
                <c:pt idx="86">
                  <c:v>-3.8608962106000688</c:v>
                </c:pt>
                <c:pt idx="87">
                  <c:v>-3.8300364400564875</c:v>
                </c:pt>
                <c:pt idx="88">
                  <c:v>-3.798984869402716</c:v>
                </c:pt>
                <c:pt idx="89">
                  <c:v>-3.7677618626996279</c:v>
                </c:pt>
                <c:pt idx="90">
                  <c:v>-3.7363869871010293</c:v>
                </c:pt>
                <c:pt idx="91">
                  <c:v>-3.7048790387661326</c:v>
                </c:pt>
                <c:pt idx="92">
                  <c:v>-3.6732560679914514</c:v>
                </c:pt>
                <c:pt idx="93">
                  <c:v>-3.6415354035846184</c:v>
                </c:pt>
                <c:pt idx="94">
                  <c:v>-3.6097336765019552</c:v>
                </c:pt>
                <c:pt idx="95">
                  <c:v>-3.5778668427710629</c:v>
                </c:pt>
                <c:pt idx="96">
                  <c:v>-3.5459502057190777</c:v>
                </c:pt>
                <c:pt idx="97">
                  <c:v>-3.5139984375266669</c:v>
                </c:pt>
                <c:pt idx="98">
                  <c:v>-3.4820256001272831</c:v>
                </c:pt>
                <c:pt idx="99">
                  <c:v>-3.450045165470649</c:v>
                </c:pt>
                <c:pt idx="100">
                  <c:v>-3.4180700351689031</c:v>
                </c:pt>
                <c:pt idx="101">
                  <c:v>-3.3861125595433332</c:v>
                </c:pt>
                <c:pt idx="102">
                  <c:v>-3.3541845560891157</c:v>
                </c:pt>
                <c:pt idx="103">
                  <c:v>-3.3222973273749883</c:v>
                </c:pt>
                <c:pt idx="104">
                  <c:v>-3.2904616783943141</c:v>
                </c:pt>
                <c:pt idx="105">
                  <c:v>-3.2586879333835239</c:v>
                </c:pt>
                <c:pt idx="106">
                  <c:v>-3.2269859521234801</c:v>
                </c:pt>
                <c:pt idx="107">
                  <c:v>-3.1953651457388732</c:v>
                </c:pt>
                <c:pt idx="108">
                  <c:v>-3.1638344920103125</c:v>
                </c:pt>
                <c:pt idx="109">
                  <c:v>-3.1324025502133916</c:v>
                </c:pt>
                <c:pt idx="110">
                  <c:v>-3.1010774754985904</c:v>
                </c:pt>
                <c:pt idx="111">
                  <c:v>-3.0698670328254596</c:v>
                </c:pt>
                <c:pt idx="112">
                  <c:v>-3.0387786104642163</c:v>
                </c:pt>
                <c:pt idx="113">
                  <c:v>-3.0078192330774312</c:v>
                </c:pt>
                <c:pt idx="114">
                  <c:v>-2.9769955743941887</c:v>
                </c:pt>
                <c:pt idx="115">
                  <c:v>-2.9463139694887226</c:v>
                </c:pt>
                <c:pt idx="116">
                  <c:v>-2.9157804266751941</c:v>
                </c:pt>
                <c:pt idx="117">
                  <c:v>-2.8854006390299376</c:v>
                </c:pt>
                <c:pt idx="118">
                  <c:v>-2.8551799955522177</c:v>
                </c:pt>
                <c:pt idx="119">
                  <c:v>-2.8251235919741555</c:v>
                </c:pt>
                <c:pt idx="120">
                  <c:v>-2.7952362412302638</c:v>
                </c:pt>
                <c:pt idx="121">
                  <c:v>-2.7655224835966554</c:v>
                </c:pt>
                <c:pt idx="122">
                  <c:v>-2.7359865965097554</c:v>
                </c:pt>
                <c:pt idx="123">
                  <c:v>-2.7066326040740463</c:v>
                </c:pt>
                <c:pt idx="124">
                  <c:v>-2.6774642862681017</c:v>
                </c:pt>
                <c:pt idx="125">
                  <c:v>-2.6484851878578981</c:v>
                </c:pt>
                <c:pt idx="126">
                  <c:v>-2.6196986270261573</c:v>
                </c:pt>
                <c:pt idx="127">
                  <c:v>-2.591107703726188</c:v>
                </c:pt>
                <c:pt idx="128">
                  <c:v>-2.5627153077684808</c:v>
                </c:pt>
                <c:pt idx="129">
                  <c:v>-2.5345241266480598</c:v>
                </c:pt>
                <c:pt idx="130">
                  <c:v>-2.506536653120369</c:v>
                </c:pt>
                <c:pt idx="131">
                  <c:v>-2.4787551925332396</c:v>
                </c:pt>
                <c:pt idx="132">
                  <c:v>-2.4511818699222849</c:v>
                </c:pt>
                <c:pt idx="133">
                  <c:v>-2.4238186368768355</c:v>
                </c:pt>
                <c:pt idx="134">
                  <c:v>-2.3966672781833416</c:v>
                </c:pt>
                <c:pt idx="135">
                  <c:v>-2.3697294182529589</c:v>
                </c:pt>
                <c:pt idx="136">
                  <c:v>-2.3430065273398384</c:v>
                </c:pt>
                <c:pt idx="137">
                  <c:v>-2.3164999275564631</c:v>
                </c:pt>
                <c:pt idx="138">
                  <c:v>-2.2902107986921787</c:v>
                </c:pt>
                <c:pt idx="139">
                  <c:v>-2.2641401838408965</c:v>
                </c:pt>
                <c:pt idx="140">
                  <c:v>-2.2382889948437672</c:v>
                </c:pt>
                <c:pt idx="141">
                  <c:v>-2.2126580175524566</c:v>
                </c:pt>
                <c:pt idx="142">
                  <c:v>-2.1872479169184946</c:v>
                </c:pt>
                <c:pt idx="143">
                  <c:v>-2.162059241914013</c:v>
                </c:pt>
                <c:pt idx="144">
                  <c:v>-2.1370924302890035</c:v>
                </c:pt>
                <c:pt idx="145">
                  <c:v>-2.1123478131701385</c:v>
                </c:pt>
                <c:pt idx="146">
                  <c:v>-2.0878256195059799</c:v>
                </c:pt>
                <c:pt idx="147">
                  <c:v>-2.0635259803633024</c:v>
                </c:pt>
                <c:pt idx="148">
                  <c:v>-2.0394489330791234</c:v>
                </c:pt>
                <c:pt idx="149">
                  <c:v>-2.0155944252728641</c:v>
                </c:pt>
                <c:pt idx="150">
                  <c:v>-1.9919623187229698</c:v>
                </c:pt>
                <c:pt idx="151">
                  <c:v>-1.9685523931121702</c:v>
                </c:pt>
                <c:pt idx="152">
                  <c:v>-1.94536434964545</c:v>
                </c:pt>
                <c:pt idx="153">
                  <c:v>-1.9223978145446692</c:v>
                </c:pt>
                <c:pt idx="154">
                  <c:v>-1.8996523424236653</c:v>
                </c:pt>
                <c:pt idx="155">
                  <c:v>-1.8771274195475554</c:v>
                </c:pt>
                <c:pt idx="156">
                  <c:v>-1.854822466979841</c:v>
                </c:pt>
                <c:pt idx="157">
                  <c:v>-1.8327368436208176</c:v>
                </c:pt>
                <c:pt idx="158">
                  <c:v>-1.8108698491406863</c:v>
                </c:pt>
                <c:pt idx="159">
                  <c:v>-1.7892207268106612</c:v>
                </c:pt>
                <c:pt idx="160">
                  <c:v>-1.7677886662352753</c:v>
                </c:pt>
                <c:pt idx="161">
                  <c:v>-1.7465728059889809</c:v>
                </c:pt>
                <c:pt idx="162">
                  <c:v>-1.7255722361600663</c:v>
                </c:pt>
                <c:pt idx="163">
                  <c:v>-1.7047860008047993</c:v>
                </c:pt>
                <c:pt idx="164">
                  <c:v>-1.6842131003146399</c:v>
                </c:pt>
                <c:pt idx="165">
                  <c:v>-1.663852493699272</c:v>
                </c:pt>
                <c:pt idx="166">
                  <c:v>-1.643703100788118</c:v>
                </c:pt>
                <c:pt idx="167">
                  <c:v>-1.6237638043529268</c:v>
                </c:pt>
                <c:pt idx="168">
                  <c:v>-1.6040334521539492</c:v>
                </c:pt>
                <c:pt idx="169">
                  <c:v>-1.5845108589121326</c:v>
                </c:pt>
                <c:pt idx="170">
                  <c:v>-1.5651948082096976</c:v>
                </c:pt>
                <c:pt idx="171">
                  <c:v>-1.5460840543213925</c:v>
                </c:pt>
                <c:pt idx="172">
                  <c:v>-1.527177323978643</c:v>
                </c:pt>
                <c:pt idx="173">
                  <c:v>-1.5084733180687608</c:v>
                </c:pt>
                <c:pt idx="174">
                  <c:v>-1.489970713271288</c:v>
                </c:pt>
                <c:pt idx="175">
                  <c:v>-1.4716681636335258</c:v>
                </c:pt>
                <c:pt idx="176">
                  <c:v>-1.453564302087194</c:v>
                </c:pt>
                <c:pt idx="177">
                  <c:v>-1.4356577419081402</c:v>
                </c:pt>
                <c:pt idx="178">
                  <c:v>-1.4179470781209456</c:v>
                </c:pt>
                <c:pt idx="179">
                  <c:v>-1.4004308888502177</c:v>
                </c:pt>
                <c:pt idx="180">
                  <c:v>-1.3831077366203124</c:v>
                </c:pt>
                <c:pt idx="181">
                  <c:v>-1.3659761696051687</c:v>
                </c:pt>
                <c:pt idx="182">
                  <c:v>-1.3490347228298918</c:v>
                </c:pt>
                <c:pt idx="183">
                  <c:v>-1.3322819193256694</c:v>
                </c:pt>
                <c:pt idx="184">
                  <c:v>-1.3157162712395534</c:v>
                </c:pt>
                <c:pt idx="185">
                  <c:v>-1.2993362809006039</c:v>
                </c:pt>
                <c:pt idx="186">
                  <c:v>-1.2831404418438332</c:v>
                </c:pt>
                <c:pt idx="187">
                  <c:v>-1.2671272397933491</c:v>
                </c:pt>
                <c:pt idx="188">
                  <c:v>-1.2512951536060553</c:v>
                </c:pt>
                <c:pt idx="189">
                  <c:v>-1.2356426561772245</c:v>
                </c:pt>
                <c:pt idx="190">
                  <c:v>-1.2201682153092188</c:v>
                </c:pt>
                <c:pt idx="191">
                  <c:v>-1.2048702945445868</c:v>
                </c:pt>
                <c:pt idx="192">
                  <c:v>-1.1897473539647379</c:v>
                </c:pt>
                <c:pt idx="193">
                  <c:v>-1.1747978509553565</c:v>
                </c:pt>
                <c:pt idx="194">
                  <c:v>-1.160020240939672</c:v>
                </c:pt>
                <c:pt idx="195">
                  <c:v>-1.1454129780806812</c:v>
                </c:pt>
                <c:pt idx="196">
                  <c:v>-1.1309745159533708</c:v>
                </c:pt>
                <c:pt idx="197">
                  <c:v>-1.1167033081879671</c:v>
                </c:pt>
                <c:pt idx="198">
                  <c:v>-1.1025978090852013</c:v>
                </c:pt>
                <c:pt idx="199">
                  <c:v>-1.0886564742045495</c:v>
                </c:pt>
                <c:pt idx="200">
                  <c:v>-1.0748777609263755</c:v>
                </c:pt>
                <c:pt idx="201">
                  <c:v>-1.0612601289888779</c:v>
                </c:pt>
                <c:pt idx="202">
                  <c:v>-1.0478020410007138</c:v>
                </c:pt>
                <c:pt idx="203">
                  <c:v>-1.0345019629301422</c:v>
                </c:pt>
                <c:pt idx="204">
                  <c:v>-1.021358364571501</c:v>
                </c:pt>
                <c:pt idx="205">
                  <c:v>-1.0083697199898214</c:v>
                </c:pt>
                <c:pt idx="206">
                  <c:v>-0.99553450794433029</c:v>
                </c:pt>
                <c:pt idx="207">
                  <c:v>-0.98285121229159733</c:v>
                </c:pt>
                <c:pt idx="208">
                  <c:v>-0.97031832236903715</c:v>
                </c:pt>
                <c:pt idx="209">
                  <c:v>-0.95793433335946598</c:v>
                </c:pt>
                <c:pt idx="210">
                  <c:v>-0.94569774663738837</c:v>
                </c:pt>
                <c:pt idx="211">
                  <c:v>-0.93360707009766031</c:v>
                </c:pt>
                <c:pt idx="212">
                  <c:v>-0.92166081846716896</c:v>
                </c:pt>
                <c:pt idx="213">
                  <c:v>-0.90985751360013267</c:v>
                </c:pt>
                <c:pt idx="214">
                  <c:v>-0.89819568475761713</c:v>
                </c:pt>
                <c:pt idx="215">
                  <c:v>-0.88667386887184185</c:v>
                </c:pt>
                <c:pt idx="216">
                  <c:v>-0.87529061079582349</c:v>
                </c:pt>
                <c:pt idx="217">
                  <c:v>-0.86404446353890463</c:v>
                </c:pt>
                <c:pt idx="218">
                  <c:v>-0.85293398848867497</c:v>
                </c:pt>
                <c:pt idx="219">
                  <c:v>-0.84195775561979491</c:v>
                </c:pt>
                <c:pt idx="220">
                  <c:v>-0.83111434369020476</c:v>
                </c:pt>
                <c:pt idx="221">
                  <c:v>-0.820402340425189</c:v>
                </c:pt>
                <c:pt idx="222">
                  <c:v>-0.80982034268975289</c:v>
                </c:pt>
                <c:pt idx="223">
                  <c:v>-0.79936695664974877</c:v>
                </c:pt>
                <c:pt idx="224">
                  <c:v>-0.78904079792217729</c:v>
                </c:pt>
                <c:pt idx="225">
                  <c:v>-0.77884049171507896</c:v>
                </c:pt>
                <c:pt idx="226">
                  <c:v>-0.76876467295740991</c:v>
                </c:pt>
                <c:pt idx="227">
                  <c:v>-0.7588119864192876</c:v>
                </c:pt>
                <c:pt idx="228">
                  <c:v>-0.74898108682297948</c:v>
                </c:pt>
                <c:pt idx="229">
                  <c:v>-0.73927063894499523</c:v>
                </c:pt>
                <c:pt idx="230">
                  <c:v>-0.72967931770962891</c:v>
                </c:pt>
                <c:pt idx="231">
                  <c:v>-0.72020580827428582</c:v>
                </c:pt>
                <c:pt idx="232">
                  <c:v>-0.71084880610692369</c:v>
                </c:pt>
                <c:pt idx="233">
                  <c:v>-0.70160701705591799</c:v>
                </c:pt>
                <c:pt idx="234">
                  <c:v>-0.69247915741265809</c:v>
                </c:pt>
                <c:pt idx="235">
                  <c:v>-0.68346395396716464</c:v>
                </c:pt>
                <c:pt idx="236">
                  <c:v>-0.67456014405701448</c:v>
                </c:pt>
                <c:pt idx="237">
                  <c:v>-0.66576647560984625</c:v>
                </c:pt>
                <c:pt idx="238">
                  <c:v>-0.65708170717971059</c:v>
                </c:pt>
                <c:pt idx="239">
                  <c:v>-0.64850460797752063</c:v>
                </c:pt>
                <c:pt idx="240">
                  <c:v>-0.64003395789585182</c:v>
                </c:pt>
                <c:pt idx="241">
                  <c:v>-0.63166854752832613</c:v>
                </c:pt>
                <c:pt idx="242">
                  <c:v>-0.62340717818381419</c:v>
                </c:pt>
                <c:pt idx="243">
                  <c:v>-0.61524866189567629</c:v>
                </c:pt>
                <c:pt idx="244">
                  <c:v>-0.60719182142625694</c:v>
                </c:pt>
                <c:pt idx="245">
                  <c:v>-0.59923549026684042</c:v>
                </c:pt>
                <c:pt idx="246">
                  <c:v>-0.59137851263326791</c:v>
                </c:pt>
                <c:pt idx="247">
                  <c:v>-0.58361974345740986</c:v>
                </c:pt>
                <c:pt idx="248">
                  <c:v>-0.5759580483746779</c:v>
                </c:pt>
                <c:pt idx="249">
                  <c:v>-0.56839230370775884</c:v>
                </c:pt>
                <c:pt idx="250">
                  <c:v>-0.56092139644674199</c:v>
                </c:pt>
                <c:pt idx="251">
                  <c:v>-0.55354422422581007</c:v>
                </c:pt>
                <c:pt idx="252">
                  <c:v>-0.54625969529665119</c:v>
                </c:pt>
                <c:pt idx="253">
                  <c:v>-0.53906672849875381</c:v>
                </c:pt>
                <c:pt idx="254">
                  <c:v>-0.53196425322672636</c:v>
                </c:pt>
                <c:pt idx="255">
                  <c:v>-0.52495120939479656</c:v>
                </c:pt>
                <c:pt idx="256">
                  <c:v>-0.51802654739862009</c:v>
                </c:pt>
                <c:pt idx="257">
                  <c:v>-0.51118922807454314</c:v>
                </c:pt>
                <c:pt idx="258">
                  <c:v>-0.50443822265643801</c:v>
                </c:pt>
                <c:pt idx="259">
                  <c:v>-0.49777251273024459</c:v>
                </c:pt>
                <c:pt idx="260">
                  <c:v>-0.49119109018635204</c:v>
                </c:pt>
                <c:pt idx="261">
                  <c:v>-0.48469295716987315</c:v>
                </c:pt>
                <c:pt idx="262">
                  <c:v>-0.47827712602903566</c:v>
                </c:pt>
                <c:pt idx="263">
                  <c:v>-0.47194261926168446</c:v>
                </c:pt>
                <c:pt idx="264">
                  <c:v>-0.46568846946007991</c:v>
                </c:pt>
                <c:pt idx="265">
                  <c:v>-0.45951371925401663</c:v>
                </c:pt>
                <c:pt idx="266">
                  <c:v>-0.45341742125245799</c:v>
                </c:pt>
                <c:pt idx="267">
                  <c:v>-0.44739863798367918</c:v>
                </c:pt>
                <c:pt idx="268">
                  <c:v>-0.441456441834082</c:v>
                </c:pt>
                <c:pt idx="269">
                  <c:v>-0.43558991498569544</c:v>
                </c:pt>
                <c:pt idx="270">
                  <c:v>-0.42979814935253879</c:v>
                </c:pt>
                <c:pt idx="271">
                  <c:v>-0.42408024651583132</c:v>
                </c:pt>
                <c:pt idx="272">
                  <c:v>-0.41843531765819714</c:v>
                </c:pt>
                <c:pt idx="273">
                  <c:v>-0.41286248349686711</c:v>
                </c:pt>
                <c:pt idx="274">
                  <c:v>-0.40736087421604161</c:v>
                </c:pt>
                <c:pt idx="275">
                  <c:v>-0.401929629398388</c:v>
                </c:pt>
                <c:pt idx="276">
                  <c:v>-0.39656789795580843</c:v>
                </c:pt>
                <c:pt idx="277">
                  <c:v>-0.39127483805947216</c:v>
                </c:pt>
                <c:pt idx="278">
                  <c:v>-0.38604961706926233</c:v>
                </c:pt>
                <c:pt idx="279">
                  <c:v>-0.38089141146260047</c:v>
                </c:pt>
                <c:pt idx="280">
                  <c:v>-0.37579940676278134</c:v>
                </c:pt>
                <c:pt idx="281">
                  <c:v>-0.3707727974667922</c:v>
                </c:pt>
                <c:pt idx="282">
                  <c:v>-0.36581078697276442</c:v>
                </c:pt>
                <c:pt idx="283">
                  <c:v>-0.36091258750702437</c:v>
                </c:pt>
                <c:pt idx="284">
                  <c:v>-0.3560774200508115</c:v>
                </c:pt>
                <c:pt idx="285">
                  <c:v>-0.35130451426674231</c:v>
                </c:pt>
                <c:pt idx="286">
                  <c:v>-0.34659310842500768</c:v>
                </c:pt>
                <c:pt idx="287">
                  <c:v>-0.34194244932941487</c:v>
                </c:pt>
                <c:pt idx="288">
                  <c:v>-0.33735179224322326</c:v>
                </c:pt>
                <c:pt idx="289">
                  <c:v>-0.33282040081489978</c:v>
                </c:pt>
                <c:pt idx="290">
                  <c:v>-0.32834754700376362</c:v>
                </c:pt>
                <c:pt idx="291">
                  <c:v>-0.3239325110056156</c:v>
                </c:pt>
                <c:pt idx="292">
                  <c:v>-0.31957458117831072</c:v>
                </c:pt>
                <c:pt idx="293">
                  <c:v>-0.31527305396737715</c:v>
                </c:pt>
                <c:pt idx="294">
                  <c:v>-0.31102723383165887</c:v>
                </c:pt>
                <c:pt idx="295">
                  <c:v>-0.30683643316906156</c:v>
                </c:pt>
                <c:pt idx="296">
                  <c:v>-0.30269997224236211</c:v>
                </c:pt>
                <c:pt idx="297">
                  <c:v>-0.29861717910517455</c:v>
                </c:pt>
                <c:pt idx="298">
                  <c:v>-0.29458738952804708</c:v>
                </c:pt>
                <c:pt idx="299">
                  <c:v>-0.2906099469247635</c:v>
                </c:pt>
                <c:pt idx="300">
                  <c:v>-0.28668420227880614</c:v>
                </c:pt>
                <c:pt idx="301">
                  <c:v>-0.28280951407006688</c:v>
                </c:pt>
                <c:pt idx="302">
                  <c:v>-0.27898524820177628</c:v>
                </c:pt>
                <c:pt idx="303">
                  <c:v>-0.27521077792772292</c:v>
                </c:pt>
                <c:pt idx="304">
                  <c:v>-0.27148548377971049</c:v>
                </c:pt>
                <c:pt idx="305">
                  <c:v>-0.26780875349534072</c:v>
                </c:pt>
                <c:pt idx="306">
                  <c:v>-0.2641799819460855</c:v>
                </c:pt>
                <c:pt idx="307">
                  <c:v>-0.26059857106571527</c:v>
                </c:pt>
                <c:pt idx="308">
                  <c:v>-0.25706392977903203</c:v>
                </c:pt>
                <c:pt idx="309">
                  <c:v>-0.25357547393098467</c:v>
                </c:pt>
                <c:pt idx="310">
                  <c:v>-0.25013262621614429</c:v>
                </c:pt>
                <c:pt idx="311">
                  <c:v>-0.24673481610855963</c:v>
                </c:pt>
                <c:pt idx="312">
                  <c:v>-0.24338147979200786</c:v>
                </c:pt>
                <c:pt idx="313">
                  <c:v>-0.24007206009064716</c:v>
                </c:pt>
                <c:pt idx="314">
                  <c:v>-0.23680600640008451</c:v>
                </c:pt>
                <c:pt idx="315">
                  <c:v>-0.23358277461886767</c:v>
                </c:pt>
                <c:pt idx="316">
                  <c:v>-0.23040182708040829</c:v>
                </c:pt>
                <c:pt idx="317">
                  <c:v>-0.22726263248534853</c:v>
                </c:pt>
                <c:pt idx="318">
                  <c:v>-0.22416466583437478</c:v>
                </c:pt>
                <c:pt idx="319">
                  <c:v>-0.22110740836148976</c:v>
                </c:pt>
                <c:pt idx="320">
                  <c:v>-0.2180903474677465</c:v>
                </c:pt>
                <c:pt idx="321">
                  <c:v>-0.21511297665545345</c:v>
                </c:pt>
                <c:pt idx="322">
                  <c:v>-0.21217479546285314</c:v>
                </c:pt>
                <c:pt idx="323">
                  <c:v>-0.20927530939928421</c:v>
                </c:pt>
                <c:pt idx="324">
                  <c:v>-0.20641402988082627</c:v>
                </c:pt>
                <c:pt idx="325">
                  <c:v>-0.20359047416643841</c:v>
                </c:pt>
                <c:pt idx="326">
                  <c:v>-0.20080416529458828</c:v>
                </c:pt>
                <c:pt idx="327">
                  <c:v>-0.19805463202038248</c:v>
                </c:pt>
                <c:pt idx="328">
                  <c:v>-0.195341408753196</c:v>
                </c:pt>
                <c:pt idx="329">
                  <c:v>-0.19266403549480712</c:v>
                </c:pt>
                <c:pt idx="330">
                  <c:v>-0.19002205777803804</c:v>
                </c:pt>
                <c:pt idx="331">
                  <c:v>-0.18741502660590614</c:v>
                </c:pt>
                <c:pt idx="332">
                  <c:v>-0.184842498391284</c:v>
                </c:pt>
                <c:pt idx="333">
                  <c:v>-0.18230403489707442</c:v>
                </c:pt>
                <c:pt idx="334">
                  <c:v>-0.17979920317689729</c:v>
                </c:pt>
                <c:pt idx="335">
                  <c:v>-0.17732757551629311</c:v>
                </c:pt>
                <c:pt idx="336">
                  <c:v>-0.17488872937444086</c:v>
                </c:pt>
                <c:pt idx="337">
                  <c:v>-0.17248224732639372</c:v>
                </c:pt>
                <c:pt idx="338">
                  <c:v>-0.17010771700582972</c:v>
                </c:pt>
                <c:pt idx="339">
                  <c:v>-0.16776473104832046</c:v>
                </c:pt>
                <c:pt idx="340">
                  <c:v>-0.16545288703511601</c:v>
                </c:pt>
                <c:pt idx="341">
                  <c:v>-0.16317178743744509</c:v>
                </c:pt>
                <c:pt idx="342">
                  <c:v>-0.16092103956133222</c:v>
                </c:pt>
                <c:pt idx="343">
                  <c:v>-0.15870025549292829</c:v>
                </c:pt>
                <c:pt idx="344">
                  <c:v>-0.15650905204435639</c:v>
                </c:pt>
                <c:pt idx="345">
                  <c:v>-0.15434705070006868</c:v>
                </c:pt>
                <c:pt idx="346">
                  <c:v>-0.15221387756371679</c:v>
                </c:pt>
                <c:pt idx="347">
                  <c:v>-0.15010916330552992</c:v>
                </c:pt>
                <c:pt idx="348">
                  <c:v>-0.14803254311020358</c:v>
                </c:pt>
                <c:pt idx="349">
                  <c:v>-0.14598365662529303</c:v>
                </c:pt>
                <c:pt idx="350">
                  <c:v>-0.14396214791011308</c:v>
                </c:pt>
                <c:pt idx="351">
                  <c:v>-0.14196766538513952</c:v>
                </c:pt>
                <c:pt idx="352">
                  <c:v>-0.13999986178191234</c:v>
                </c:pt>
                <c:pt idx="353">
                  <c:v>-0.13805839409343595</c:v>
                </c:pt>
                <c:pt idx="354">
                  <c:v>-0.13614292352507729</c:v>
                </c:pt>
                <c:pt idx="355">
                  <c:v>-0.13425311544595581</c:v>
                </c:pt>
                <c:pt idx="356">
                  <c:v>-0.13238863934082618</c:v>
                </c:pt>
                <c:pt idx="357">
                  <c:v>-0.13054916876244807</c:v>
                </c:pt>
                <c:pt idx="358">
                  <c:v>-0.12873438128444295</c:v>
                </c:pt>
                <c:pt idx="359">
                  <c:v>-0.1269439584546328</c:v>
                </c:pt>
                <c:pt idx="360">
                  <c:v>-0.1251775857488599</c:v>
                </c:pt>
                <c:pt idx="361">
                  <c:v>-0.12343495252528287</c:v>
                </c:pt>
                <c:pt idx="362">
                  <c:v>-0.12171575197914797</c:v>
                </c:pt>
                <c:pt idx="363">
                  <c:v>-0.12001968109803021</c:v>
                </c:pt>
                <c:pt idx="364">
                  <c:v>-0.11834644061754344</c:v>
                </c:pt>
                <c:pt idx="365">
                  <c:v>-0.11669573497751505</c:v>
                </c:pt>
                <c:pt idx="366">
                  <c:v>-0.1150672722786218</c:v>
                </c:pt>
                <c:pt idx="367">
                  <c:v>-0.11346076423948455</c:v>
                </c:pt>
                <c:pt idx="368">
                  <c:v>-0.11187592615421732</c:v>
                </c:pt>
                <c:pt idx="369">
                  <c:v>-0.11031247685042891</c:v>
                </c:pt>
                <c:pt idx="370">
                  <c:v>-0.10877013864767161</c:v>
                </c:pt>
                <c:pt idx="371">
                  <c:v>-0.10724863731633587</c:v>
                </c:pt>
                <c:pt idx="372">
                  <c:v>-0.10574770203698539</c:v>
                </c:pt>
                <c:pt idx="373">
                  <c:v>-0.10426706536013108</c:v>
                </c:pt>
                <c:pt idx="374">
                  <c:v>-0.10280646316643831</c:v>
                </c:pt>
                <c:pt idx="375">
                  <c:v>-0.10136563462736629</c:v>
                </c:pt>
                <c:pt idx="376">
                  <c:v>-9.9944322166233543E-2</c:v>
                </c:pt>
                <c:pt idx="377">
                  <c:v>-9.8542271419708394E-2</c:v>
                </c:pt>
                <c:pt idx="378">
                  <c:v>-9.715923119971849E-2</c:v>
                </c:pt>
                <c:pt idx="379">
                  <c:v>-9.5794953455778278E-2</c:v>
                </c:pt>
                <c:pt idx="380">
                  <c:v>-9.4449193237728213E-2</c:v>
                </c:pt>
                <c:pt idx="381">
                  <c:v>-9.3121708658884611E-2</c:v>
                </c:pt>
                <c:pt idx="382">
                  <c:v>-9.1812260859594333E-2</c:v>
                </c:pt>
                <c:pt idx="383">
                  <c:v>-9.0520613971192945E-2</c:v>
                </c:pt>
                <c:pt idx="384">
                  <c:v>-8.9246535080360165E-2</c:v>
                </c:pt>
                <c:pt idx="385">
                  <c:v>-8.7989794193871526E-2</c:v>
                </c:pt>
                <c:pt idx="386">
                  <c:v>-8.6750164203740848E-2</c:v>
                </c:pt>
                <c:pt idx="387">
                  <c:v>-8.5527420852751043E-2</c:v>
                </c:pt>
                <c:pt idx="388">
                  <c:v>-8.4321342700368368E-2</c:v>
                </c:pt>
                <c:pt idx="389">
                  <c:v>-8.3131711089038454E-2</c:v>
                </c:pt>
                <c:pt idx="390">
                  <c:v>-8.1958310110858648E-2</c:v>
                </c:pt>
                <c:pt idx="391">
                  <c:v>-8.0800926574623996E-2</c:v>
                </c:pt>
                <c:pt idx="392">
                  <c:v>-7.965934997324349E-2</c:v>
                </c:pt>
                <c:pt idx="393">
                  <c:v>-7.8533372451522254E-2</c:v>
                </c:pt>
                <c:pt idx="394">
                  <c:v>-7.7422788774307194E-2</c:v>
                </c:pt>
                <c:pt idx="395">
                  <c:v>-7.6327396294991134E-2</c:v>
                </c:pt>
                <c:pt idx="396">
                  <c:v>-7.5246994924373894E-2</c:v>
                </c:pt>
                <c:pt idx="397">
                  <c:v>-7.4181387099874374E-2</c:v>
                </c:pt>
                <c:pt idx="398">
                  <c:v>-7.3130377755092693E-2</c:v>
                </c:pt>
                <c:pt idx="399">
                  <c:v>-7.2093774289716764E-2</c:v>
                </c:pt>
                <c:pt idx="400">
                  <c:v>-7.1071386539771492E-2</c:v>
                </c:pt>
                <c:pt idx="401">
                  <c:v>-7.0063026748205734E-2</c:v>
                </c:pt>
                <c:pt idx="402">
                  <c:v>-6.9068509535815059E-2</c:v>
                </c:pt>
                <c:pt idx="403">
                  <c:v>-6.8087651872495519E-2</c:v>
                </c:pt>
                <c:pt idx="404">
                  <c:v>-6.7120273048826229E-2</c:v>
                </c:pt>
                <c:pt idx="405">
                  <c:v>-6.6166194647976462E-2</c:v>
                </c:pt>
                <c:pt idx="406">
                  <c:v>-6.5225240517934671E-2</c:v>
                </c:pt>
                <c:pt idx="407">
                  <c:v>-6.4297236744055519E-2</c:v>
                </c:pt>
                <c:pt idx="408">
                  <c:v>-6.338201162192221E-2</c:v>
                </c:pt>
                <c:pt idx="409">
                  <c:v>-6.2479395630520039E-2</c:v>
                </c:pt>
                <c:pt idx="410">
                  <c:v>-6.1589221405719125E-2</c:v>
                </c:pt>
                <c:pt idx="411">
                  <c:v>-6.0711323714061557E-2</c:v>
                </c:pt>
                <c:pt idx="412">
                  <c:v>-5.9845539426851405E-2</c:v>
                </c:pt>
                <c:pt idx="413">
                  <c:v>-5.8991707494542883E-2</c:v>
                </c:pt>
                <c:pt idx="414">
                  <c:v>-5.814966892142464E-2</c:v>
                </c:pt>
                <c:pt idx="415">
                  <c:v>-5.7319266740596626E-2</c:v>
                </c:pt>
                <c:pt idx="416">
                  <c:v>-5.6500345989236041E-2</c:v>
                </c:pt>
                <c:pt idx="417">
                  <c:v>-5.5692753684150255E-2</c:v>
                </c:pt>
                <c:pt idx="418">
                  <c:v>-5.489633879761243E-2</c:v>
                </c:pt>
                <c:pt idx="419">
                  <c:v>-5.411095223347797E-2</c:v>
                </c:pt>
                <c:pt idx="420">
                  <c:v>-5.3336446803577839E-2</c:v>
                </c:pt>
                <c:pt idx="421">
                  <c:v>-5.2572677204386561E-2</c:v>
                </c:pt>
                <c:pt idx="422">
                  <c:v>-5.1819499993961092E-2</c:v>
                </c:pt>
                <c:pt idx="423">
                  <c:v>-5.107677356914863E-2</c:v>
                </c:pt>
                <c:pt idx="424">
                  <c:v>-5.0344358143059445E-2</c:v>
                </c:pt>
                <c:pt idx="425">
                  <c:v>-4.9622115722802701E-2</c:v>
                </c:pt>
                <c:pt idx="426">
                  <c:v>-4.8909910087481696E-2</c:v>
                </c:pt>
                <c:pt idx="427">
                  <c:v>-4.8207606766446406E-2</c:v>
                </c:pt>
                <c:pt idx="428">
                  <c:v>-4.7515073017799746E-2</c:v>
                </c:pt>
                <c:pt idx="429">
                  <c:v>-4.6832177807155574E-2</c:v>
                </c:pt>
                <c:pt idx="430">
                  <c:v>-4.6158791786644789E-2</c:v>
                </c:pt>
                <c:pt idx="431">
                  <c:v>-4.5494787274167926E-2</c:v>
                </c:pt>
                <c:pt idx="432">
                  <c:v>-4.4840038232890143E-2</c:v>
                </c:pt>
                <c:pt idx="433">
                  <c:v>-4.4194420250977445E-2</c:v>
                </c:pt>
                <c:pt idx="434">
                  <c:v>-4.3557810521569998E-2</c:v>
                </c:pt>
                <c:pt idx="435">
                  <c:v>-4.2930087822991292E-2</c:v>
                </c:pt>
                <c:pt idx="436">
                  <c:v>-4.2311132499189254E-2</c:v>
                </c:pt>
                <c:pt idx="437">
                  <c:v>-4.170082644040797E-2</c:v>
                </c:pt>
                <c:pt idx="438">
                  <c:v>-4.1099053064086337E-2</c:v>
                </c:pt>
                <c:pt idx="439">
                  <c:v>-4.0505697295981878E-2</c:v>
                </c:pt>
                <c:pt idx="440">
                  <c:v>-3.9920645551517114E-2</c:v>
                </c:pt>
                <c:pt idx="441">
                  <c:v>-3.9343785717345453E-2</c:v>
                </c:pt>
                <c:pt idx="442">
                  <c:v>-3.8775007133135073E-2</c:v>
                </c:pt>
                <c:pt idx="443">
                  <c:v>-3.8214200573567302E-2</c:v>
                </c:pt>
                <c:pt idx="444">
                  <c:v>-3.7661258230548215E-2</c:v>
                </c:pt>
                <c:pt idx="445">
                  <c:v>-3.7116073695629928E-2</c:v>
                </c:pt>
                <c:pt idx="446">
                  <c:v>-3.6578541942640333E-2</c:v>
                </c:pt>
                <c:pt idx="447">
                  <c:v>-3.6048559310517876E-2</c:v>
                </c:pt>
                <c:pt idx="448">
                  <c:v>-3.5526023486350145E-2</c:v>
                </c:pt>
                <c:pt idx="449">
                  <c:v>-3.5010833488612829E-2</c:v>
                </c:pt>
                <c:pt idx="450">
                  <c:v>-3.4502889650607965E-2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32-4916-B9FB-D2A6732BAD04}"/>
            </c:ext>
          </c:extLst>
        </c:ser>
        <c:ser>
          <c:idx val="1"/>
          <c:order val="1"/>
          <c:tx>
            <c:strRef>
              <c:f>'fit_1NN_FCC&amp;BCC'!$J$18</c:f>
              <c:strCache>
                <c:ptCount val="1"/>
                <c:pt idx="0">
                  <c:v>Eu2(r) [eV/atom]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'fit_1NN_FCC&amp;BCC'!$I$19:$I$469</c:f>
              <c:numCache>
                <c:formatCode>General</c:formatCode>
                <c:ptCount val="451"/>
                <c:pt idx="0">
                  <c:v>2.6183199301066149</c:v>
                </c:pt>
                <c:pt idx="1">
                  <c:v>2.6352579289096587</c:v>
                </c:pt>
                <c:pt idx="2">
                  <c:v>2.6521959277127021</c:v>
                </c:pt>
                <c:pt idx="3">
                  <c:v>2.6691339265157454</c:v>
                </c:pt>
                <c:pt idx="4">
                  <c:v>2.6860719253187892</c:v>
                </c:pt>
                <c:pt idx="5">
                  <c:v>2.7030099241218326</c:v>
                </c:pt>
                <c:pt idx="6">
                  <c:v>2.7199479229248764</c:v>
                </c:pt>
                <c:pt idx="7">
                  <c:v>2.7368859217279198</c:v>
                </c:pt>
                <c:pt idx="8">
                  <c:v>2.7538239205309636</c:v>
                </c:pt>
                <c:pt idx="9">
                  <c:v>2.770761919334007</c:v>
                </c:pt>
                <c:pt idx="10">
                  <c:v>2.7876999181370503</c:v>
                </c:pt>
                <c:pt idx="11">
                  <c:v>2.8046379169400941</c:v>
                </c:pt>
                <c:pt idx="12">
                  <c:v>2.8215759157431375</c:v>
                </c:pt>
                <c:pt idx="13">
                  <c:v>2.8385139145461813</c:v>
                </c:pt>
                <c:pt idx="14">
                  <c:v>2.8554519133492251</c:v>
                </c:pt>
                <c:pt idx="15">
                  <c:v>2.8723899121522685</c:v>
                </c:pt>
                <c:pt idx="16">
                  <c:v>2.8893279109553118</c:v>
                </c:pt>
                <c:pt idx="17">
                  <c:v>2.9062659097583552</c:v>
                </c:pt>
                <c:pt idx="18">
                  <c:v>2.923203908561399</c:v>
                </c:pt>
                <c:pt idx="19">
                  <c:v>2.9401419073644424</c:v>
                </c:pt>
                <c:pt idx="20">
                  <c:v>2.9570799061674862</c:v>
                </c:pt>
                <c:pt idx="21">
                  <c:v>2.97401790497053</c:v>
                </c:pt>
                <c:pt idx="22">
                  <c:v>2.9909559037735733</c:v>
                </c:pt>
                <c:pt idx="23">
                  <c:v>3.0078939025766167</c:v>
                </c:pt>
                <c:pt idx="24">
                  <c:v>3.0248319013796601</c:v>
                </c:pt>
                <c:pt idx="25">
                  <c:v>3.0417699001827039</c:v>
                </c:pt>
                <c:pt idx="26">
                  <c:v>3.0587078989857472</c:v>
                </c:pt>
                <c:pt idx="27">
                  <c:v>3.075645897788791</c:v>
                </c:pt>
                <c:pt idx="28">
                  <c:v>3.0925838965918344</c:v>
                </c:pt>
                <c:pt idx="29">
                  <c:v>3.1095218953948791</c:v>
                </c:pt>
                <c:pt idx="30">
                  <c:v>3.1264598941979225</c:v>
                </c:pt>
                <c:pt idx="31">
                  <c:v>3.1433978930009663</c:v>
                </c:pt>
                <c:pt idx="32">
                  <c:v>3.1603358918040096</c:v>
                </c:pt>
                <c:pt idx="33">
                  <c:v>3.177273890607053</c:v>
                </c:pt>
                <c:pt idx="34">
                  <c:v>3.1942118894100968</c:v>
                </c:pt>
                <c:pt idx="35">
                  <c:v>3.2111498882131402</c:v>
                </c:pt>
                <c:pt idx="36">
                  <c:v>3.228087887016184</c:v>
                </c:pt>
                <c:pt idx="37">
                  <c:v>3.2450258858192274</c:v>
                </c:pt>
                <c:pt idx="38">
                  <c:v>3.2619638846222712</c:v>
                </c:pt>
                <c:pt idx="39">
                  <c:v>3.2789018834253145</c:v>
                </c:pt>
                <c:pt idx="40">
                  <c:v>3.2958398822283579</c:v>
                </c:pt>
                <c:pt idx="41">
                  <c:v>3.3127778810314017</c:v>
                </c:pt>
                <c:pt idx="42">
                  <c:v>3.3297158798344451</c:v>
                </c:pt>
                <c:pt idx="43">
                  <c:v>3.3466538786374889</c:v>
                </c:pt>
                <c:pt idx="44">
                  <c:v>3.3635918774405322</c:v>
                </c:pt>
                <c:pt idx="45">
                  <c:v>3.380529876243576</c:v>
                </c:pt>
                <c:pt idx="46">
                  <c:v>3.3974678750466194</c:v>
                </c:pt>
                <c:pt idx="47">
                  <c:v>3.4144058738496628</c:v>
                </c:pt>
                <c:pt idx="48">
                  <c:v>3.4313438726527066</c:v>
                </c:pt>
                <c:pt idx="49">
                  <c:v>3.4482818714557499</c:v>
                </c:pt>
                <c:pt idx="50">
                  <c:v>3.4652198702587929</c:v>
                </c:pt>
                <c:pt idx="51">
                  <c:v>3.4821578690618362</c:v>
                </c:pt>
                <c:pt idx="52">
                  <c:v>3.49909586786488</c:v>
                </c:pt>
                <c:pt idx="53">
                  <c:v>3.5160338666679234</c:v>
                </c:pt>
                <c:pt idx="54">
                  <c:v>3.5329718654709672</c:v>
                </c:pt>
                <c:pt idx="55">
                  <c:v>3.5499098642740106</c:v>
                </c:pt>
                <c:pt idx="56">
                  <c:v>3.5668478630770544</c:v>
                </c:pt>
                <c:pt idx="57">
                  <c:v>3.5837858618800977</c:v>
                </c:pt>
                <c:pt idx="58">
                  <c:v>3.6007238606831415</c:v>
                </c:pt>
                <c:pt idx="59">
                  <c:v>3.6176618594861849</c:v>
                </c:pt>
                <c:pt idx="60">
                  <c:v>3.6345998582892283</c:v>
                </c:pt>
                <c:pt idx="61">
                  <c:v>3.6515378570922721</c:v>
                </c:pt>
                <c:pt idx="62">
                  <c:v>3.6684758558953154</c:v>
                </c:pt>
                <c:pt idx="63">
                  <c:v>3.6854138546983592</c:v>
                </c:pt>
                <c:pt idx="64">
                  <c:v>3.7023518535014026</c:v>
                </c:pt>
                <c:pt idx="65">
                  <c:v>3.7192898523044464</c:v>
                </c:pt>
                <c:pt idx="66">
                  <c:v>3.7362278511074898</c:v>
                </c:pt>
                <c:pt idx="67">
                  <c:v>3.7531658499105331</c:v>
                </c:pt>
                <c:pt idx="68">
                  <c:v>3.770103848713577</c:v>
                </c:pt>
                <c:pt idx="69">
                  <c:v>3.7870418475166203</c:v>
                </c:pt>
                <c:pt idx="70">
                  <c:v>3.8039798463196641</c:v>
                </c:pt>
                <c:pt idx="71">
                  <c:v>3.8209178451227075</c:v>
                </c:pt>
                <c:pt idx="72">
                  <c:v>3.8378558439257513</c:v>
                </c:pt>
                <c:pt idx="73">
                  <c:v>3.8547938427287947</c:v>
                </c:pt>
                <c:pt idx="74">
                  <c:v>3.871731841531838</c:v>
                </c:pt>
                <c:pt idx="75">
                  <c:v>3.8886698403348818</c:v>
                </c:pt>
                <c:pt idx="76">
                  <c:v>3.9056078391379252</c:v>
                </c:pt>
                <c:pt idx="77">
                  <c:v>3.922545837940969</c:v>
                </c:pt>
                <c:pt idx="78">
                  <c:v>3.9394838367440124</c:v>
                </c:pt>
                <c:pt idx="79">
                  <c:v>3.9564218355470562</c:v>
                </c:pt>
                <c:pt idx="80">
                  <c:v>3.9733598343500995</c:v>
                </c:pt>
                <c:pt idx="81">
                  <c:v>3.9902978331531429</c:v>
                </c:pt>
                <c:pt idx="82">
                  <c:v>4.0072358319561872</c:v>
                </c:pt>
                <c:pt idx="83">
                  <c:v>4.0241738307592296</c:v>
                </c:pt>
                <c:pt idx="84">
                  <c:v>4.0411118295622739</c:v>
                </c:pt>
                <c:pt idx="85">
                  <c:v>4.0580498283653172</c:v>
                </c:pt>
                <c:pt idx="86">
                  <c:v>4.0749878271683615</c:v>
                </c:pt>
                <c:pt idx="87">
                  <c:v>4.0919258259714049</c:v>
                </c:pt>
                <c:pt idx="88">
                  <c:v>4.1088638247744473</c:v>
                </c:pt>
                <c:pt idx="89">
                  <c:v>4.1258018235774916</c:v>
                </c:pt>
                <c:pt idx="90">
                  <c:v>4.1427398223805358</c:v>
                </c:pt>
                <c:pt idx="91">
                  <c:v>4.1596778211835792</c:v>
                </c:pt>
                <c:pt idx="92">
                  <c:v>4.1766158199866217</c:v>
                </c:pt>
                <c:pt idx="93">
                  <c:v>4.1935538187896659</c:v>
                </c:pt>
                <c:pt idx="94">
                  <c:v>4.2104918175927093</c:v>
                </c:pt>
                <c:pt idx="95">
                  <c:v>4.2274298163957535</c:v>
                </c:pt>
                <c:pt idx="96">
                  <c:v>4.2443678151987969</c:v>
                </c:pt>
                <c:pt idx="97">
                  <c:v>4.2613058140018394</c:v>
                </c:pt>
                <c:pt idx="98">
                  <c:v>4.2782438128048836</c:v>
                </c:pt>
                <c:pt idx="99">
                  <c:v>4.295181811607927</c:v>
                </c:pt>
                <c:pt idx="100">
                  <c:v>4.3121198104109713</c:v>
                </c:pt>
                <c:pt idx="101">
                  <c:v>4.3290578092140137</c:v>
                </c:pt>
                <c:pt idx="102">
                  <c:v>4.345995808017058</c:v>
                </c:pt>
                <c:pt idx="103">
                  <c:v>4.3629338068201013</c:v>
                </c:pt>
                <c:pt idx="104">
                  <c:v>4.3798718056231456</c:v>
                </c:pt>
                <c:pt idx="105">
                  <c:v>4.396809804426189</c:v>
                </c:pt>
                <c:pt idx="106">
                  <c:v>4.4137478032292314</c:v>
                </c:pt>
                <c:pt idx="107">
                  <c:v>4.4306858020322757</c:v>
                </c:pt>
                <c:pt idx="108">
                  <c:v>4.4476238008353191</c:v>
                </c:pt>
                <c:pt idx="109">
                  <c:v>4.4645617996383624</c:v>
                </c:pt>
                <c:pt idx="110">
                  <c:v>4.4814997984414067</c:v>
                </c:pt>
                <c:pt idx="111">
                  <c:v>4.49843779724445</c:v>
                </c:pt>
                <c:pt idx="112">
                  <c:v>4.5153757960474934</c:v>
                </c:pt>
                <c:pt idx="113">
                  <c:v>4.5323137948505368</c:v>
                </c:pt>
                <c:pt idx="114">
                  <c:v>4.549251793653581</c:v>
                </c:pt>
                <c:pt idx="115">
                  <c:v>4.5661897924566235</c:v>
                </c:pt>
                <c:pt idx="116">
                  <c:v>4.5831277912596677</c:v>
                </c:pt>
                <c:pt idx="117">
                  <c:v>4.6000657900627111</c:v>
                </c:pt>
                <c:pt idx="118">
                  <c:v>4.6170037888657554</c:v>
                </c:pt>
                <c:pt idx="119">
                  <c:v>4.6339417876687987</c:v>
                </c:pt>
                <c:pt idx="120">
                  <c:v>4.6508797864718412</c:v>
                </c:pt>
                <c:pt idx="121">
                  <c:v>4.6678177852748854</c:v>
                </c:pt>
                <c:pt idx="122">
                  <c:v>4.6847557840779288</c:v>
                </c:pt>
                <c:pt idx="123">
                  <c:v>4.7016937828809731</c:v>
                </c:pt>
                <c:pt idx="124">
                  <c:v>4.7186317816840164</c:v>
                </c:pt>
                <c:pt idx="125">
                  <c:v>4.7355697804870598</c:v>
                </c:pt>
                <c:pt idx="126">
                  <c:v>4.7525077792901032</c:v>
                </c:pt>
                <c:pt idx="127">
                  <c:v>4.7694457780931465</c:v>
                </c:pt>
                <c:pt idx="128">
                  <c:v>4.7863837768961908</c:v>
                </c:pt>
                <c:pt idx="129">
                  <c:v>4.8033217756992341</c:v>
                </c:pt>
                <c:pt idx="130">
                  <c:v>4.8202597745022775</c:v>
                </c:pt>
                <c:pt idx="131">
                  <c:v>4.8371977733053209</c:v>
                </c:pt>
                <c:pt idx="132">
                  <c:v>4.8541357721083651</c:v>
                </c:pt>
                <c:pt idx="133">
                  <c:v>4.8710737709114085</c:v>
                </c:pt>
                <c:pt idx="134">
                  <c:v>4.8880117697144509</c:v>
                </c:pt>
                <c:pt idx="135">
                  <c:v>4.9049497685174952</c:v>
                </c:pt>
                <c:pt idx="136">
                  <c:v>4.9218877673205395</c:v>
                </c:pt>
                <c:pt idx="137">
                  <c:v>4.9388257661235828</c:v>
                </c:pt>
                <c:pt idx="138">
                  <c:v>4.9557637649266262</c:v>
                </c:pt>
                <c:pt idx="139">
                  <c:v>4.9727017637296695</c:v>
                </c:pt>
                <c:pt idx="140">
                  <c:v>4.9896397625327129</c:v>
                </c:pt>
                <c:pt idx="141">
                  <c:v>5.0065777613357572</c:v>
                </c:pt>
                <c:pt idx="142">
                  <c:v>5.0235157601388005</c:v>
                </c:pt>
                <c:pt idx="143">
                  <c:v>5.0404537589418439</c:v>
                </c:pt>
                <c:pt idx="144">
                  <c:v>5.0573917577448873</c:v>
                </c:pt>
                <c:pt idx="145">
                  <c:v>5.0743297565479306</c:v>
                </c:pt>
                <c:pt idx="146">
                  <c:v>5.0912677553509749</c:v>
                </c:pt>
                <c:pt idx="147">
                  <c:v>5.1082057541540182</c:v>
                </c:pt>
                <c:pt idx="148">
                  <c:v>5.1251437529570607</c:v>
                </c:pt>
                <c:pt idx="149">
                  <c:v>5.142081751760105</c:v>
                </c:pt>
                <c:pt idx="150">
                  <c:v>5.1590197505631492</c:v>
                </c:pt>
                <c:pt idx="151">
                  <c:v>5.1759577493661926</c:v>
                </c:pt>
                <c:pt idx="152">
                  <c:v>5.192895748169235</c:v>
                </c:pt>
                <c:pt idx="153">
                  <c:v>5.2098337469722793</c:v>
                </c:pt>
                <c:pt idx="154">
                  <c:v>5.2267717457753236</c:v>
                </c:pt>
                <c:pt idx="155">
                  <c:v>5.2437097445783669</c:v>
                </c:pt>
                <c:pt idx="156">
                  <c:v>5.2606477433814103</c:v>
                </c:pt>
                <c:pt idx="157">
                  <c:v>5.2775857421844536</c:v>
                </c:pt>
                <c:pt idx="158">
                  <c:v>5.294523740987497</c:v>
                </c:pt>
                <c:pt idx="159">
                  <c:v>5.3114617397905404</c:v>
                </c:pt>
                <c:pt idx="160">
                  <c:v>5.3283997385935846</c:v>
                </c:pt>
                <c:pt idx="161">
                  <c:v>5.345337737396628</c:v>
                </c:pt>
                <c:pt idx="162">
                  <c:v>5.3622757361996713</c:v>
                </c:pt>
                <c:pt idx="163">
                  <c:v>5.3792137350027147</c:v>
                </c:pt>
                <c:pt idx="164">
                  <c:v>5.396151733805759</c:v>
                </c:pt>
                <c:pt idx="165">
                  <c:v>5.4130897326088023</c:v>
                </c:pt>
                <c:pt idx="166">
                  <c:v>5.4300277314118448</c:v>
                </c:pt>
                <c:pt idx="167">
                  <c:v>5.4469657302148891</c:v>
                </c:pt>
                <c:pt idx="168">
                  <c:v>5.4639037290179324</c:v>
                </c:pt>
                <c:pt idx="169">
                  <c:v>5.4808417278209758</c:v>
                </c:pt>
                <c:pt idx="170">
                  <c:v>5.49777972662402</c:v>
                </c:pt>
                <c:pt idx="171">
                  <c:v>5.5147177254270634</c:v>
                </c:pt>
                <c:pt idx="172">
                  <c:v>5.5316557242301068</c:v>
                </c:pt>
                <c:pt idx="173">
                  <c:v>5.5485937230331501</c:v>
                </c:pt>
                <c:pt idx="174">
                  <c:v>5.5655317218361944</c:v>
                </c:pt>
                <c:pt idx="175">
                  <c:v>5.5824697206392377</c:v>
                </c:pt>
                <c:pt idx="176">
                  <c:v>5.5994077194422811</c:v>
                </c:pt>
                <c:pt idx="177">
                  <c:v>5.6163457182453245</c:v>
                </c:pt>
                <c:pt idx="178">
                  <c:v>5.6332837170483687</c:v>
                </c:pt>
                <c:pt idx="179">
                  <c:v>5.6502217158514121</c:v>
                </c:pt>
                <c:pt idx="180">
                  <c:v>5.6671597146544546</c:v>
                </c:pt>
                <c:pt idx="181">
                  <c:v>5.6840977134574988</c:v>
                </c:pt>
                <c:pt idx="182">
                  <c:v>5.7010357122605431</c:v>
                </c:pt>
                <c:pt idx="183">
                  <c:v>5.7179737110635864</c:v>
                </c:pt>
                <c:pt idx="184">
                  <c:v>5.7349117098666298</c:v>
                </c:pt>
                <c:pt idx="185">
                  <c:v>5.7518497086696732</c:v>
                </c:pt>
                <c:pt idx="186">
                  <c:v>5.7687877074727174</c:v>
                </c:pt>
                <c:pt idx="187">
                  <c:v>5.7857257062757608</c:v>
                </c:pt>
                <c:pt idx="188">
                  <c:v>5.8026637050788041</c:v>
                </c:pt>
                <c:pt idx="189">
                  <c:v>5.8196017038818475</c:v>
                </c:pt>
                <c:pt idx="190">
                  <c:v>5.8365397026848909</c:v>
                </c:pt>
                <c:pt idx="191">
                  <c:v>5.8534777014879342</c:v>
                </c:pt>
                <c:pt idx="192">
                  <c:v>5.8704157002909785</c:v>
                </c:pt>
                <c:pt idx="193">
                  <c:v>5.8873536990940218</c:v>
                </c:pt>
                <c:pt idx="194">
                  <c:v>5.9042916978970643</c:v>
                </c:pt>
                <c:pt idx="195">
                  <c:v>5.9212296967001086</c:v>
                </c:pt>
                <c:pt idx="196">
                  <c:v>5.9381676955031528</c:v>
                </c:pt>
                <c:pt idx="197">
                  <c:v>5.9551056943061962</c:v>
                </c:pt>
                <c:pt idx="198">
                  <c:v>5.9720436931092395</c:v>
                </c:pt>
                <c:pt idx="199">
                  <c:v>5.9889816919122829</c:v>
                </c:pt>
                <c:pt idx="200">
                  <c:v>6.0059196907153272</c:v>
                </c:pt>
                <c:pt idx="201">
                  <c:v>6.0228576895183705</c:v>
                </c:pt>
                <c:pt idx="202">
                  <c:v>6.0397956883214139</c:v>
                </c:pt>
                <c:pt idx="203">
                  <c:v>6.0567336871244573</c:v>
                </c:pt>
                <c:pt idx="204">
                  <c:v>6.0736716859275006</c:v>
                </c:pt>
                <c:pt idx="205">
                  <c:v>6.090609684730544</c:v>
                </c:pt>
                <c:pt idx="206">
                  <c:v>6.1075476835335882</c:v>
                </c:pt>
                <c:pt idx="207">
                  <c:v>6.1244856823366316</c:v>
                </c:pt>
                <c:pt idx="208">
                  <c:v>6.141423681139675</c:v>
                </c:pt>
                <c:pt idx="209">
                  <c:v>6.1583616799427183</c:v>
                </c:pt>
                <c:pt idx="210">
                  <c:v>6.1752996787457626</c:v>
                </c:pt>
                <c:pt idx="211">
                  <c:v>6.1922376775488068</c:v>
                </c:pt>
                <c:pt idx="212">
                  <c:v>6.2091756763518493</c:v>
                </c:pt>
                <c:pt idx="213">
                  <c:v>6.2261136751548927</c:v>
                </c:pt>
                <c:pt idx="214">
                  <c:v>6.243051673957936</c:v>
                </c:pt>
                <c:pt idx="215">
                  <c:v>6.2599896727609794</c:v>
                </c:pt>
                <c:pt idx="216">
                  <c:v>6.2769276715640236</c:v>
                </c:pt>
                <c:pt idx="217">
                  <c:v>6.293865670367067</c:v>
                </c:pt>
                <c:pt idx="218">
                  <c:v>6.3108036691701104</c:v>
                </c:pt>
                <c:pt idx="219">
                  <c:v>6.3277416679731537</c:v>
                </c:pt>
                <c:pt idx="220">
                  <c:v>6.344679666776198</c:v>
                </c:pt>
                <c:pt idx="221">
                  <c:v>6.3616176655792414</c:v>
                </c:pt>
                <c:pt idx="222">
                  <c:v>6.3785556643822847</c:v>
                </c:pt>
                <c:pt idx="223">
                  <c:v>6.3954936631853281</c:v>
                </c:pt>
                <c:pt idx="224">
                  <c:v>6.4124316619883723</c:v>
                </c:pt>
                <c:pt idx="225">
                  <c:v>6.4293696607914157</c:v>
                </c:pt>
                <c:pt idx="226">
                  <c:v>6.4463076595944591</c:v>
                </c:pt>
                <c:pt idx="227">
                  <c:v>6.4632456583975024</c:v>
                </c:pt>
                <c:pt idx="228">
                  <c:v>6.4801836572005467</c:v>
                </c:pt>
                <c:pt idx="229">
                  <c:v>6.49712165600359</c:v>
                </c:pt>
                <c:pt idx="230">
                  <c:v>6.5140596548066334</c:v>
                </c:pt>
                <c:pt idx="231">
                  <c:v>6.5309976536096768</c:v>
                </c:pt>
                <c:pt idx="232">
                  <c:v>6.547935652412721</c:v>
                </c:pt>
                <c:pt idx="233">
                  <c:v>6.5648736512157644</c:v>
                </c:pt>
                <c:pt idx="234">
                  <c:v>6.5818116500188077</c:v>
                </c:pt>
                <c:pt idx="235">
                  <c:v>6.5987496488218511</c:v>
                </c:pt>
                <c:pt idx="236">
                  <c:v>6.6156876476248945</c:v>
                </c:pt>
                <c:pt idx="237">
                  <c:v>6.6326256464279378</c:v>
                </c:pt>
                <c:pt idx="238">
                  <c:v>6.6495636452309821</c:v>
                </c:pt>
                <c:pt idx="239">
                  <c:v>6.6665016440340255</c:v>
                </c:pt>
                <c:pt idx="240">
                  <c:v>6.6834396428370688</c:v>
                </c:pt>
                <c:pt idx="241">
                  <c:v>6.7003776416401122</c:v>
                </c:pt>
                <c:pt idx="242">
                  <c:v>6.7173156404431564</c:v>
                </c:pt>
                <c:pt idx="243">
                  <c:v>6.7342536392461998</c:v>
                </c:pt>
                <c:pt idx="244">
                  <c:v>6.7511916380492432</c:v>
                </c:pt>
                <c:pt idx="245">
                  <c:v>6.7681296368522865</c:v>
                </c:pt>
                <c:pt idx="246">
                  <c:v>6.7850676356553299</c:v>
                </c:pt>
                <c:pt idx="247">
                  <c:v>6.8020056344583733</c:v>
                </c:pt>
                <c:pt idx="248">
                  <c:v>6.8189436332614175</c:v>
                </c:pt>
                <c:pt idx="249">
                  <c:v>6.8358816320644609</c:v>
                </c:pt>
                <c:pt idx="250">
                  <c:v>6.8528196308675042</c:v>
                </c:pt>
                <c:pt idx="251">
                  <c:v>6.8697576296705476</c:v>
                </c:pt>
                <c:pt idx="252">
                  <c:v>6.8866956284735918</c:v>
                </c:pt>
                <c:pt idx="253">
                  <c:v>6.9036336272766352</c:v>
                </c:pt>
                <c:pt idx="254">
                  <c:v>6.9205716260796786</c:v>
                </c:pt>
                <c:pt idx="255">
                  <c:v>6.9375096248827219</c:v>
                </c:pt>
                <c:pt idx="256">
                  <c:v>6.9544476236857662</c:v>
                </c:pt>
                <c:pt idx="257">
                  <c:v>6.9713856224888104</c:v>
                </c:pt>
                <c:pt idx="258">
                  <c:v>6.9883236212918538</c:v>
                </c:pt>
                <c:pt idx="259">
                  <c:v>7.0052616200949043</c:v>
                </c:pt>
                <c:pt idx="260">
                  <c:v>7.0221996188979405</c:v>
                </c:pt>
                <c:pt idx="261">
                  <c:v>7.039137617700983</c:v>
                </c:pt>
                <c:pt idx="262">
                  <c:v>7.0560756165040273</c:v>
                </c:pt>
                <c:pt idx="263">
                  <c:v>7.0730136153070786</c:v>
                </c:pt>
                <c:pt idx="264">
                  <c:v>7.0899516141101149</c:v>
                </c:pt>
                <c:pt idx="265">
                  <c:v>7.1068896129131574</c:v>
                </c:pt>
                <c:pt idx="266">
                  <c:v>7.1238276117162016</c:v>
                </c:pt>
                <c:pt idx="267">
                  <c:v>7.140765610519253</c:v>
                </c:pt>
                <c:pt idx="268">
                  <c:v>7.1577036093222874</c:v>
                </c:pt>
                <c:pt idx="269">
                  <c:v>7.1746416081253317</c:v>
                </c:pt>
                <c:pt idx="270">
                  <c:v>7.1915796069283759</c:v>
                </c:pt>
                <c:pt idx="271">
                  <c:v>7.2085176057314273</c:v>
                </c:pt>
                <c:pt idx="272">
                  <c:v>7.2254556045344636</c:v>
                </c:pt>
                <c:pt idx="273">
                  <c:v>7.242393603337506</c:v>
                </c:pt>
                <c:pt idx="274">
                  <c:v>7.2593316021405503</c:v>
                </c:pt>
                <c:pt idx="275">
                  <c:v>7.2762696009436016</c:v>
                </c:pt>
                <c:pt idx="276">
                  <c:v>7.293207599746637</c:v>
                </c:pt>
                <c:pt idx="277">
                  <c:v>7.3101455985496804</c:v>
                </c:pt>
                <c:pt idx="278">
                  <c:v>7.3270835973527246</c:v>
                </c:pt>
                <c:pt idx="279">
                  <c:v>7.344021596155776</c:v>
                </c:pt>
                <c:pt idx="280">
                  <c:v>7.3609595949588114</c:v>
                </c:pt>
                <c:pt idx="281">
                  <c:v>7.3778975937618547</c:v>
                </c:pt>
                <c:pt idx="282">
                  <c:v>7.394835592564907</c:v>
                </c:pt>
                <c:pt idx="283">
                  <c:v>7.4117735913679512</c:v>
                </c:pt>
                <c:pt idx="284">
                  <c:v>7.4287115901709946</c:v>
                </c:pt>
                <c:pt idx="285">
                  <c:v>7.44564958897403</c:v>
                </c:pt>
                <c:pt idx="286">
                  <c:v>7.4625875877770813</c:v>
                </c:pt>
                <c:pt idx="287">
                  <c:v>7.4795255865801238</c:v>
                </c:pt>
                <c:pt idx="288">
                  <c:v>7.496463585383168</c:v>
                </c:pt>
                <c:pt idx="289">
                  <c:v>7.5134015841862025</c:v>
                </c:pt>
                <c:pt idx="290">
                  <c:v>7.5303395829892557</c:v>
                </c:pt>
                <c:pt idx="291">
                  <c:v>7.5472775817922999</c:v>
                </c:pt>
                <c:pt idx="292">
                  <c:v>7.5642155805953424</c:v>
                </c:pt>
                <c:pt idx="293">
                  <c:v>7.5811535793983786</c:v>
                </c:pt>
                <c:pt idx="294">
                  <c:v>7.5980915782014282</c:v>
                </c:pt>
                <c:pt idx="295">
                  <c:v>7.6150295770044725</c:v>
                </c:pt>
                <c:pt idx="296">
                  <c:v>7.6319675758075167</c:v>
                </c:pt>
                <c:pt idx="297">
                  <c:v>7.6489055746105512</c:v>
                </c:pt>
                <c:pt idx="298">
                  <c:v>7.6658435734136043</c:v>
                </c:pt>
                <c:pt idx="299">
                  <c:v>7.6827815722166486</c:v>
                </c:pt>
                <c:pt idx="300">
                  <c:v>7.6997195710196911</c:v>
                </c:pt>
                <c:pt idx="301">
                  <c:v>7.7166575698227255</c:v>
                </c:pt>
                <c:pt idx="302">
                  <c:v>7.7335955686257778</c:v>
                </c:pt>
                <c:pt idx="303">
                  <c:v>7.7505335674288212</c:v>
                </c:pt>
                <c:pt idx="304">
                  <c:v>7.7674715662318654</c:v>
                </c:pt>
                <c:pt idx="305">
                  <c:v>7.7844095650348999</c:v>
                </c:pt>
                <c:pt idx="306">
                  <c:v>7.8013475638379521</c:v>
                </c:pt>
                <c:pt idx="307">
                  <c:v>7.8182855626409955</c:v>
                </c:pt>
                <c:pt idx="308">
                  <c:v>7.835223561444038</c:v>
                </c:pt>
                <c:pt idx="309">
                  <c:v>7.8521615602470822</c:v>
                </c:pt>
                <c:pt idx="310">
                  <c:v>7.8690995590501265</c:v>
                </c:pt>
                <c:pt idx="311">
                  <c:v>7.8860375578531707</c:v>
                </c:pt>
                <c:pt idx="312">
                  <c:v>7.9029755566562141</c:v>
                </c:pt>
                <c:pt idx="313">
                  <c:v>7.9199135554592566</c:v>
                </c:pt>
                <c:pt idx="314">
                  <c:v>7.9368515542623008</c:v>
                </c:pt>
                <c:pt idx="315">
                  <c:v>7.9537895530653433</c:v>
                </c:pt>
                <c:pt idx="316">
                  <c:v>7.9707275518683876</c:v>
                </c:pt>
                <c:pt idx="317">
                  <c:v>7.9876655506714309</c:v>
                </c:pt>
                <c:pt idx="318">
                  <c:v>8.0046035494744761</c:v>
                </c:pt>
                <c:pt idx="319">
                  <c:v>8.0215415482775185</c:v>
                </c:pt>
                <c:pt idx="320">
                  <c:v>8.0384795470805628</c:v>
                </c:pt>
                <c:pt idx="321">
                  <c:v>8.0554175458836053</c:v>
                </c:pt>
                <c:pt idx="322">
                  <c:v>8.0723555446866495</c:v>
                </c:pt>
                <c:pt idx="323">
                  <c:v>8.089293543489692</c:v>
                </c:pt>
                <c:pt idx="324">
                  <c:v>8.1062315422927362</c:v>
                </c:pt>
                <c:pt idx="325">
                  <c:v>8.1231695410957805</c:v>
                </c:pt>
                <c:pt idx="326">
                  <c:v>8.1401075398988247</c:v>
                </c:pt>
                <c:pt idx="327">
                  <c:v>8.1570455387018672</c:v>
                </c:pt>
                <c:pt idx="328">
                  <c:v>8.1739835375049097</c:v>
                </c:pt>
                <c:pt idx="329">
                  <c:v>8.1909215363079522</c:v>
                </c:pt>
                <c:pt idx="330">
                  <c:v>8.2078595351109964</c:v>
                </c:pt>
                <c:pt idx="331">
                  <c:v>8.2247975339140407</c:v>
                </c:pt>
                <c:pt idx="332">
                  <c:v>8.2417355327170849</c:v>
                </c:pt>
                <c:pt idx="333">
                  <c:v>8.2586735315201292</c:v>
                </c:pt>
                <c:pt idx="334">
                  <c:v>8.2756115303231734</c:v>
                </c:pt>
                <c:pt idx="335">
                  <c:v>8.2925495291262159</c:v>
                </c:pt>
                <c:pt idx="336">
                  <c:v>8.3094875279292602</c:v>
                </c:pt>
                <c:pt idx="337">
                  <c:v>8.3264255267323026</c:v>
                </c:pt>
                <c:pt idx="338">
                  <c:v>8.3433635255353451</c:v>
                </c:pt>
                <c:pt idx="339">
                  <c:v>8.3603015243383894</c:v>
                </c:pt>
                <c:pt idx="340">
                  <c:v>8.3772395231414336</c:v>
                </c:pt>
                <c:pt idx="341">
                  <c:v>8.3941775219444779</c:v>
                </c:pt>
                <c:pt idx="342">
                  <c:v>8.4111155207475203</c:v>
                </c:pt>
                <c:pt idx="343">
                  <c:v>8.4280535195505646</c:v>
                </c:pt>
                <c:pt idx="344">
                  <c:v>8.4449915183536071</c:v>
                </c:pt>
                <c:pt idx="345">
                  <c:v>8.4619295171566513</c:v>
                </c:pt>
                <c:pt idx="346">
                  <c:v>8.4788675159596956</c:v>
                </c:pt>
                <c:pt idx="347">
                  <c:v>8.495805514762738</c:v>
                </c:pt>
                <c:pt idx="348">
                  <c:v>8.5127435135657805</c:v>
                </c:pt>
                <c:pt idx="349">
                  <c:v>8.5296815123688248</c:v>
                </c:pt>
                <c:pt idx="350">
                  <c:v>8.5466195111718672</c:v>
                </c:pt>
                <c:pt idx="351">
                  <c:v>8.5635575099749115</c:v>
                </c:pt>
                <c:pt idx="352">
                  <c:v>8.5804955087779557</c:v>
                </c:pt>
                <c:pt idx="353">
                  <c:v>8.597433507581</c:v>
                </c:pt>
                <c:pt idx="354">
                  <c:v>8.6143715063840443</c:v>
                </c:pt>
                <c:pt idx="355">
                  <c:v>8.6313095051870867</c:v>
                </c:pt>
                <c:pt idx="356">
                  <c:v>8.6482475039901292</c:v>
                </c:pt>
                <c:pt idx="357">
                  <c:v>8.6651855027931735</c:v>
                </c:pt>
                <c:pt idx="358">
                  <c:v>8.6821235015962159</c:v>
                </c:pt>
                <c:pt idx="359">
                  <c:v>8.6990615003992602</c:v>
                </c:pt>
                <c:pt idx="360">
                  <c:v>8.7159994992023044</c:v>
                </c:pt>
                <c:pt idx="361">
                  <c:v>8.7329374980053487</c:v>
                </c:pt>
                <c:pt idx="362">
                  <c:v>8.7498754968083929</c:v>
                </c:pt>
                <c:pt idx="363">
                  <c:v>8.7668134956114354</c:v>
                </c:pt>
                <c:pt idx="364">
                  <c:v>8.7837514944144797</c:v>
                </c:pt>
                <c:pt idx="365">
                  <c:v>8.8006894932175221</c:v>
                </c:pt>
                <c:pt idx="366">
                  <c:v>8.8176274920205646</c:v>
                </c:pt>
                <c:pt idx="367">
                  <c:v>8.8345654908236089</c:v>
                </c:pt>
                <c:pt idx="368">
                  <c:v>8.8515034896266531</c:v>
                </c:pt>
                <c:pt idx="369">
                  <c:v>8.8684414884296974</c:v>
                </c:pt>
                <c:pt idx="370">
                  <c:v>8.8853794872327398</c:v>
                </c:pt>
                <c:pt idx="371">
                  <c:v>8.9023174860357823</c:v>
                </c:pt>
                <c:pt idx="372">
                  <c:v>8.9192554848388266</c:v>
                </c:pt>
                <c:pt idx="373">
                  <c:v>8.9361934836418708</c:v>
                </c:pt>
                <c:pt idx="374">
                  <c:v>8.9531314824449133</c:v>
                </c:pt>
                <c:pt idx="375">
                  <c:v>8.9700694812479576</c:v>
                </c:pt>
                <c:pt idx="376">
                  <c:v>8.9870074800510018</c:v>
                </c:pt>
                <c:pt idx="377">
                  <c:v>9.0039454788540443</c:v>
                </c:pt>
                <c:pt idx="378">
                  <c:v>9.0208834776570885</c:v>
                </c:pt>
                <c:pt idx="379">
                  <c:v>9.037821476460131</c:v>
                </c:pt>
                <c:pt idx="380">
                  <c:v>9.0547594752631753</c:v>
                </c:pt>
                <c:pt idx="381">
                  <c:v>9.0716974740662195</c:v>
                </c:pt>
                <c:pt idx="382">
                  <c:v>9.0886354728692638</c:v>
                </c:pt>
                <c:pt idx="383">
                  <c:v>9.1055734716723062</c:v>
                </c:pt>
                <c:pt idx="384">
                  <c:v>9.1225114704753505</c:v>
                </c:pt>
                <c:pt idx="385">
                  <c:v>9.139449469278393</c:v>
                </c:pt>
                <c:pt idx="386">
                  <c:v>9.1563874680814372</c:v>
                </c:pt>
                <c:pt idx="387">
                  <c:v>9.1733254668844797</c:v>
                </c:pt>
                <c:pt idx="388">
                  <c:v>9.1902634656875239</c:v>
                </c:pt>
                <c:pt idx="389">
                  <c:v>9.2072014644905682</c:v>
                </c:pt>
                <c:pt idx="390">
                  <c:v>9.2241394632936125</c:v>
                </c:pt>
                <c:pt idx="391">
                  <c:v>9.2410774620966567</c:v>
                </c:pt>
                <c:pt idx="392">
                  <c:v>9.2580154608996974</c:v>
                </c:pt>
                <c:pt idx="393">
                  <c:v>9.2749534597027417</c:v>
                </c:pt>
                <c:pt idx="394">
                  <c:v>9.2918914585057841</c:v>
                </c:pt>
                <c:pt idx="395">
                  <c:v>9.3088294573088284</c:v>
                </c:pt>
                <c:pt idx="396">
                  <c:v>9.3257674561118726</c:v>
                </c:pt>
                <c:pt idx="397">
                  <c:v>9.3427054549149169</c:v>
                </c:pt>
                <c:pt idx="398">
                  <c:v>9.3596434537179594</c:v>
                </c:pt>
                <c:pt idx="399">
                  <c:v>9.3765814525210036</c:v>
                </c:pt>
                <c:pt idx="400">
                  <c:v>9.3935194513240461</c:v>
                </c:pt>
                <c:pt idx="401">
                  <c:v>9.4104574501270903</c:v>
                </c:pt>
                <c:pt idx="402">
                  <c:v>9.4273954489301328</c:v>
                </c:pt>
                <c:pt idx="403">
                  <c:v>9.4443334477331771</c:v>
                </c:pt>
                <c:pt idx="404">
                  <c:v>9.4612714465362213</c:v>
                </c:pt>
                <c:pt idx="405">
                  <c:v>9.4782094453392656</c:v>
                </c:pt>
                <c:pt idx="406">
                  <c:v>9.495147444142308</c:v>
                </c:pt>
                <c:pt idx="407">
                  <c:v>9.5120854429453523</c:v>
                </c:pt>
                <c:pt idx="408">
                  <c:v>9.5290234417483948</c:v>
                </c:pt>
                <c:pt idx="409">
                  <c:v>9.545961440551439</c:v>
                </c:pt>
                <c:pt idx="410">
                  <c:v>9.5628994393544833</c:v>
                </c:pt>
                <c:pt idx="411">
                  <c:v>9.5798374381575258</c:v>
                </c:pt>
                <c:pt idx="412">
                  <c:v>9.59677543696057</c:v>
                </c:pt>
                <c:pt idx="413">
                  <c:v>9.6137134357636125</c:v>
                </c:pt>
                <c:pt idx="414">
                  <c:v>9.630651434566655</c:v>
                </c:pt>
                <c:pt idx="415">
                  <c:v>9.6475894333696992</c:v>
                </c:pt>
                <c:pt idx="416">
                  <c:v>9.6645274321727435</c:v>
                </c:pt>
                <c:pt idx="417">
                  <c:v>9.6814654309757877</c:v>
                </c:pt>
                <c:pt idx="418">
                  <c:v>9.698403429778832</c:v>
                </c:pt>
                <c:pt idx="419">
                  <c:v>9.7153414285818744</c:v>
                </c:pt>
                <c:pt idx="420">
                  <c:v>9.7322794273849187</c:v>
                </c:pt>
                <c:pt idx="421">
                  <c:v>9.7492174261879612</c:v>
                </c:pt>
                <c:pt idx="422">
                  <c:v>9.7661554249910036</c:v>
                </c:pt>
                <c:pt idx="423">
                  <c:v>9.7830934237940479</c:v>
                </c:pt>
                <c:pt idx="424">
                  <c:v>9.8000314225970921</c:v>
                </c:pt>
                <c:pt idx="425">
                  <c:v>9.8169694214001364</c:v>
                </c:pt>
                <c:pt idx="426">
                  <c:v>9.8339074202031806</c:v>
                </c:pt>
                <c:pt idx="427">
                  <c:v>9.8508454190062231</c:v>
                </c:pt>
                <c:pt idx="428">
                  <c:v>9.8677834178092674</c:v>
                </c:pt>
                <c:pt idx="429">
                  <c:v>9.8847214166123099</c:v>
                </c:pt>
                <c:pt idx="430">
                  <c:v>9.9016594154153523</c:v>
                </c:pt>
                <c:pt idx="431">
                  <c:v>9.9185974142183966</c:v>
                </c:pt>
                <c:pt idx="432">
                  <c:v>9.9355354130214408</c:v>
                </c:pt>
                <c:pt idx="433">
                  <c:v>9.9524734118244851</c:v>
                </c:pt>
                <c:pt idx="434">
                  <c:v>9.9694114106275293</c:v>
                </c:pt>
                <c:pt idx="435">
                  <c:v>9.9863494094305718</c:v>
                </c:pt>
                <c:pt idx="436">
                  <c:v>10.003287408233614</c:v>
                </c:pt>
                <c:pt idx="437">
                  <c:v>10.020225407036659</c:v>
                </c:pt>
                <c:pt idx="438">
                  <c:v>10.037163405839703</c:v>
                </c:pt>
                <c:pt idx="439">
                  <c:v>10.054101404642745</c:v>
                </c:pt>
                <c:pt idx="440">
                  <c:v>10.071039403445788</c:v>
                </c:pt>
                <c:pt idx="441">
                  <c:v>10.087977402248832</c:v>
                </c:pt>
                <c:pt idx="442">
                  <c:v>10.104915401051874</c:v>
                </c:pt>
                <c:pt idx="443">
                  <c:v>10.121853399854919</c:v>
                </c:pt>
                <c:pt idx="444">
                  <c:v>10.138791398657963</c:v>
                </c:pt>
                <c:pt idx="445">
                  <c:v>10.155729397461007</c:v>
                </c:pt>
                <c:pt idx="446">
                  <c:v>10.172667396264051</c:v>
                </c:pt>
                <c:pt idx="447">
                  <c:v>10.189605395067096</c:v>
                </c:pt>
                <c:pt idx="448">
                  <c:v>10.206543393870138</c:v>
                </c:pt>
                <c:pt idx="449">
                  <c:v>10.223481392673181</c:v>
                </c:pt>
                <c:pt idx="450">
                  <c:v>10.240419391476225</c:v>
                </c:pt>
              </c:numCache>
            </c:numRef>
          </c:xVal>
          <c:yVal>
            <c:numRef>
              <c:f>'fit_1NN_FCC&amp;BCC'!$J$19:$J$469</c:f>
              <c:numCache>
                <c:formatCode>0.0000</c:formatCode>
                <c:ptCount val="451"/>
                <c:pt idx="0">
                  <c:v>0.3179861142212721</c:v>
                </c:pt>
                <c:pt idx="1">
                  <c:v>5.5700888261354317E-2</c:v>
                </c:pt>
                <c:pt idx="2">
                  <c:v>-0.19560324915810615</c:v>
                </c:pt>
                <c:pt idx="3">
                  <c:v>-0.43628694145681191</c:v>
                </c:pt>
                <c:pt idx="4">
                  <c:v>-0.66670000420507458</c:v>
                </c:pt>
                <c:pt idx="5">
                  <c:v>-0.88718173501715702</c:v>
                </c:pt>
                <c:pt idx="6">
                  <c:v>-1.098061214860643</c:v>
                </c:pt>
                <c:pt idx="7">
                  <c:v>-1.2996576010135317</c:v>
                </c:pt>
                <c:pt idx="8">
                  <c:v>-1.4922804118946087</c:v>
                </c:pt>
                <c:pt idx="9">
                  <c:v>-1.6762298039866983</c:v>
                </c:pt>
                <c:pt idx="10">
                  <c:v>-1.851796841066603</c:v>
                </c:pt>
                <c:pt idx="11">
                  <c:v>-2.0192637559498867</c:v>
                </c:pt>
                <c:pt idx="12">
                  <c:v>-2.1789042049531275</c:v>
                </c:pt>
                <c:pt idx="13">
                  <c:v>-2.3309835152709417</c:v>
                </c:pt>
                <c:pt idx="14">
                  <c:v>-2.4757589254598313</c:v>
                </c:pt>
                <c:pt idx="15">
                  <c:v>-2.6134798192158089</c:v>
                </c:pt>
                <c:pt idx="16">
                  <c:v>-2.744387952627835</c:v>
                </c:pt>
                <c:pt idx="17">
                  <c:v>-2.8687176750842434</c:v>
                </c:pt>
                <c:pt idx="18">
                  <c:v>-2.9866961440046236</c:v>
                </c:pt>
                <c:pt idx="19">
                  <c:v>-3.0985435335650906</c:v>
                </c:pt>
                <c:pt idx="20">
                  <c:v>-3.2044732375803617</c:v>
                </c:pt>
                <c:pt idx="21">
                  <c:v>-3.3046920667017501</c:v>
                </c:pt>
                <c:pt idx="22">
                  <c:v>-3.3994004400859348</c:v>
                </c:pt>
                <c:pt idx="23">
                  <c:v>-3.4887925716852632</c:v>
                </c:pt>
                <c:pt idx="24">
                  <c:v>-3.5730566513062985</c:v>
                </c:pt>
                <c:pt idx="25">
                  <c:v>-3.6523750205794552</c:v>
                </c:pt>
                <c:pt idx="26">
                  <c:v>-3.7269243439787259</c:v>
                </c:pt>
                <c:pt idx="27">
                  <c:v>-3.796875775026805</c:v>
                </c:pt>
                <c:pt idx="28">
                  <c:v>-3.8623951178173193</c:v>
                </c:pt>
                <c:pt idx="29">
                  <c:v>-3.9236429839823308</c:v>
                </c:pt>
                <c:pt idx="30">
                  <c:v>-3.980774945229864</c:v>
                </c:pt>
                <c:pt idx="31">
                  <c:v>-4.033941681572915</c:v>
                </c:pt>
                <c:pt idx="32">
                  <c:v>-4.0832891253680543</c:v>
                </c:pt>
                <c:pt idx="33">
                  <c:v>-4.128958601278689</c:v>
                </c:pt>
                <c:pt idx="34">
                  <c:v>-4.1710869622748792</c:v>
                </c:pt>
                <c:pt idx="35">
                  <c:v>-4.2098067217786594</c:v>
                </c:pt>
                <c:pt idx="36">
                  <c:v>-4.2452461820608631</c:v>
                </c:pt>
                <c:pt idx="37">
                  <c:v>-4.2775295589926303</c:v>
                </c:pt>
                <c:pt idx="38">
                  <c:v>-4.3067771032519717</c:v>
                </c:pt>
                <c:pt idx="39">
                  <c:v>-4.3331052180831211</c:v>
                </c:pt>
                <c:pt idx="40">
                  <c:v>-4.3566265737037275</c:v>
                </c:pt>
                <c:pt idx="41">
                  <c:v>-4.377450218452422</c:v>
                </c:pt>
                <c:pt idx="42">
                  <c:v>-4.3956816867667641</c:v>
                </c:pt>
                <c:pt idx="43">
                  <c:v>-4.4114231040792102</c:v>
                </c:pt>
                <c:pt idx="44">
                  <c:v>-4.4247732887163167</c:v>
                </c:pt>
                <c:pt idx="45">
                  <c:v>-4.4358278508841362</c:v>
                </c:pt>
                <c:pt idx="46">
                  <c:v>-4.4446792888205247</c:v>
                </c:pt>
                <c:pt idx="47">
                  <c:v>-4.4514170821928829</c:v>
                </c:pt>
                <c:pt idx="48">
                  <c:v>-4.4561277828177426</c:v>
                </c:pt>
                <c:pt idx="49">
                  <c:v>-4.4588951027765562</c:v>
                </c:pt>
                <c:pt idx="50">
                  <c:v>-4.4598000000000004</c:v>
                </c:pt>
                <c:pt idx="51">
                  <c:v>-4.4589207613912079</c:v>
                </c:pt>
                <c:pt idx="52">
                  <c:v>-4.4563330835563679</c:v>
                </c:pt>
                <c:pt idx="53">
                  <c:v>-4.4521101512093395</c:v>
                </c:pt>
                <c:pt idx="54">
                  <c:v>-4.4463227133150705</c:v>
                </c:pt>
                <c:pt idx="55">
                  <c:v>-4.4390391570348919</c:v>
                </c:pt>
                <c:pt idx="56">
                  <c:v>-4.4303255795350243</c:v>
                </c:pt>
                <c:pt idx="57">
                  <c:v>-4.4202458577179744</c:v>
                </c:pt>
                <c:pt idx="58">
                  <c:v>-4.4088617159348757</c:v>
                </c:pt>
                <c:pt idx="59">
                  <c:v>-4.3962327917352653</c:v>
                </c:pt>
                <c:pt idx="60">
                  <c:v>-4.3824166997091947</c:v>
                </c:pt>
                <c:pt idx="61">
                  <c:v>-4.3674690934751865</c:v>
                </c:pt>
                <c:pt idx="62">
                  <c:v>-4.3514437258659502</c:v>
                </c:pt>
                <c:pt idx="63">
                  <c:v>-4.3343925073624883</c:v>
                </c:pt>
                <c:pt idx="64">
                  <c:v>-4.3163655628257498</c:v>
                </c:pt>
                <c:pt idx="65">
                  <c:v>-4.2974112865736771</c:v>
                </c:pt>
                <c:pt idx="66">
                  <c:v>-4.2775763958502191</c:v>
                </c:pt>
                <c:pt idx="67">
                  <c:v>-4.2569059827315341</c:v>
                </c:pt>
                <c:pt idx="68">
                  <c:v>-4.2354435645134494</c:v>
                </c:pt>
                <c:pt idx="69">
                  <c:v>-4.2132311326229805</c:v>
                </c:pt>
                <c:pt idx="70">
                  <c:v>-4.1903092000955651</c:v>
                </c:pt>
                <c:pt idx="71">
                  <c:v>-4.1667168476585346</c:v>
                </c:pt>
                <c:pt idx="72">
                  <c:v>-4.1424917684601956</c:v>
                </c:pt>
                <c:pt idx="73">
                  <c:v>-4.1176703114828737</c:v>
                </c:pt>
                <c:pt idx="74">
                  <c:v>-4.0922875236771397</c:v>
                </c:pt>
                <c:pt idx="75">
                  <c:v>-4.0663771908535002</c:v>
                </c:pt>
                <c:pt idx="76">
                  <c:v>-4.0399718773667743</c:v>
                </c:pt>
                <c:pt idx="77">
                  <c:v>-4.0131029646274223</c:v>
                </c:pt>
                <c:pt idx="78">
                  <c:v>-3.9858006884731809</c:v>
                </c:pt>
                <c:pt idx="79">
                  <c:v>-3.9580941754333847</c:v>
                </c:pt>
                <c:pt idx="80">
                  <c:v>-3.9300114779175188</c:v>
                </c:pt>
                <c:pt idx="81">
                  <c:v>-3.9015796083586229</c:v>
                </c:pt>
                <c:pt idx="82">
                  <c:v>-3.8728245723413668</c:v>
                </c:pt>
                <c:pt idx="83">
                  <c:v>-3.8437714007437589</c:v>
                </c:pt>
                <c:pt idx="84">
                  <c:v>-3.8144441809206748</c:v>
                </c:pt>
                <c:pt idx="85">
                  <c:v>-3.7848660869565793</c:v>
                </c:pt>
                <c:pt idx="86">
                  <c:v>-3.7550594090141076</c:v>
                </c:pt>
                <c:pt idx="87">
                  <c:v>-3.7250455818043671</c:v>
                </c:pt>
                <c:pt idx="88">
                  <c:v>-3.6948452122041733</c:v>
                </c:pt>
                <c:pt idx="89">
                  <c:v>-3.6644781060446632</c:v>
                </c:pt>
                <c:pt idx="90">
                  <c:v>-3.6339632940951203</c:v>
                </c:pt>
                <c:pt idx="91">
                  <c:v>-3.6033190572651184</c:v>
                </c:pt>
                <c:pt idx="92">
                  <c:v>-3.5725629510474932</c:v>
                </c:pt>
                <c:pt idx="93">
                  <c:v>-3.5417118292240075</c:v>
                </c:pt>
                <c:pt idx="94">
                  <c:v>-3.5107818668549609</c:v>
                </c:pt>
                <c:pt idx="95">
                  <c:v>-3.4797885825734136</c:v>
                </c:pt>
                <c:pt idx="96">
                  <c:v>-3.4487468602041096</c:v>
                </c:pt>
                <c:pt idx="97">
                  <c:v>-3.4176709697266232</c:v>
                </c:pt>
                <c:pt idx="98">
                  <c:v>-3.3865745876017139</c:v>
                </c:pt>
                <c:pt idx="99">
                  <c:v>-3.3554708164793379</c:v>
                </c:pt>
                <c:pt idx="100">
                  <c:v>-3.3243722043062429</c:v>
                </c:pt>
                <c:pt idx="101">
                  <c:v>-3.2932907628505856</c:v>
                </c:pt>
                <c:pt idx="102">
                  <c:v>-3.2622379856605037</c:v>
                </c:pt>
                <c:pt idx="103">
                  <c:v>-3.2312248654731164</c:v>
                </c:pt>
                <c:pt idx="104">
                  <c:v>-3.2002619110899495</c:v>
                </c:pt>
                <c:pt idx="105">
                  <c:v>-3.1693591637343452</c:v>
                </c:pt>
                <c:pt idx="106">
                  <c:v>-3.1385262129059646</c:v>
                </c:pt>
                <c:pt idx="107">
                  <c:v>-3.1077722117470787</c:v>
                </c:pt>
                <c:pt idx="108">
                  <c:v>-3.0771058919349237</c:v>
                </c:pt>
                <c:pt idx="109">
                  <c:v>-3.0465355781139869</c:v>
                </c:pt>
                <c:pt idx="110">
                  <c:v>-3.0160692018817179</c:v>
                </c:pt>
                <c:pt idx="111">
                  <c:v>-2.9857143153407453</c:v>
                </c:pt>
                <c:pt idx="112">
                  <c:v>-2.9554781042303597</c:v>
                </c:pt>
                <c:pt idx="113">
                  <c:v>-2.9253674006495975</c:v>
                </c:pt>
                <c:pt idx="114">
                  <c:v>-2.8953886953839723</c:v>
                </c:pt>
                <c:pt idx="115">
                  <c:v>-2.865548149847521</c:v>
                </c:pt>
                <c:pt idx="116">
                  <c:v>-2.835851607651517</c:v>
                </c:pt>
                <c:pt idx="117">
                  <c:v>-2.8063046058108641</c:v>
                </c:pt>
                <c:pt idx="118">
                  <c:v>-2.776912385598906</c:v>
                </c:pt>
                <c:pt idx="119">
                  <c:v>-2.7476799030610271</c:v>
                </c:pt>
                <c:pt idx="120">
                  <c:v>-2.7186118391971936</c:v>
                </c:pt>
                <c:pt idx="121">
                  <c:v>-2.6897126098232182</c:v>
                </c:pt>
                <c:pt idx="122">
                  <c:v>-2.660986375120316</c:v>
                </c:pt>
                <c:pt idx="123">
                  <c:v>-2.6324370488822231</c:v>
                </c:pt>
                <c:pt idx="124">
                  <c:v>-2.6040683074688658</c:v>
                </c:pt>
                <c:pt idx="125">
                  <c:v>-2.5758835984753365</c:v>
                </c:pt>
                <c:pt idx="126">
                  <c:v>-2.5478861491246882</c:v>
                </c:pt>
                <c:pt idx="127">
                  <c:v>-2.5200789743927721</c:v>
                </c:pt>
                <c:pt idx="128">
                  <c:v>-2.4924648848731592</c:v>
                </c:pt>
                <c:pt idx="129">
                  <c:v>-2.4650464943899291</c:v>
                </c:pt>
                <c:pt idx="130">
                  <c:v>-2.4378262273658757</c:v>
                </c:pt>
                <c:pt idx="131">
                  <c:v>-2.4108063259534935</c:v>
                </c:pt>
                <c:pt idx="132">
                  <c:v>-2.3839888569358649</c:v>
                </c:pt>
                <c:pt idx="133">
                  <c:v>-2.3573757184043864</c:v>
                </c:pt>
                <c:pt idx="134">
                  <c:v>-2.3309686462200561</c:v>
                </c:pt>
                <c:pt idx="135">
                  <c:v>-2.3047692202648671</c:v>
                </c:pt>
                <c:pt idx="136">
                  <c:v>-2.2787788704896332</c:v>
                </c:pt>
                <c:pt idx="137">
                  <c:v>-2.2529988827644352</c:v>
                </c:pt>
                <c:pt idx="138">
                  <c:v>-2.227430404537647</c:v>
                </c:pt>
                <c:pt idx="139">
                  <c:v>-2.2020744503093734</c:v>
                </c:pt>
                <c:pt idx="140">
                  <c:v>-2.1769319069249229</c:v>
                </c:pt>
                <c:pt idx="141">
                  <c:v>-2.1520035386938061</c:v>
                </c:pt>
                <c:pt idx="142">
                  <c:v>-2.1272899923395716</c:v>
                </c:pt>
                <c:pt idx="143">
                  <c:v>-2.1027918017856537</c:v>
                </c:pt>
                <c:pt idx="144">
                  <c:v>-2.0785093927822262</c:v>
                </c:pt>
                <c:pt idx="145">
                  <c:v>-2.0544430873789525</c:v>
                </c:pt>
                <c:pt idx="146">
                  <c:v>-2.0305931082483415</c:v>
                </c:pt>
                <c:pt idx="147">
                  <c:v>-2.0069595828643023</c:v>
                </c:pt>
                <c:pt idx="148">
                  <c:v>-1.9835425475403503</c:v>
                </c:pt>
                <c:pt idx="149">
                  <c:v>-1.9603419513317897</c:v>
                </c:pt>
                <c:pt idx="150">
                  <c:v>-1.9373576598060629</c:v>
                </c:pt>
                <c:pt idx="151">
                  <c:v>-1.9145894586853469</c:v>
                </c:pt>
                <c:pt idx="152">
                  <c:v>-1.8920370573653429</c:v>
                </c:pt>
                <c:pt idx="153">
                  <c:v>-1.8697000923141025</c:v>
                </c:pt>
                <c:pt idx="154">
                  <c:v>-1.8475781303546099</c:v>
                </c:pt>
                <c:pt idx="155">
                  <c:v>-1.8256706718347375</c:v>
                </c:pt>
                <c:pt idx="156">
                  <c:v>-1.8039771536880809</c:v>
                </c:pt>
                <c:pt idx="157">
                  <c:v>-1.7824969523890795</c:v>
                </c:pt>
                <c:pt idx="158">
                  <c:v>-1.7612293868057209</c:v>
                </c:pt>
                <c:pt idx="159">
                  <c:v>-1.7401737209530452</c:v>
                </c:pt>
                <c:pt idx="160">
                  <c:v>-1.7193291666505468</c:v>
                </c:pt>
                <c:pt idx="161">
                  <c:v>-1.6986948860865028</c:v>
                </c:pt>
                <c:pt idx="162">
                  <c:v>-1.6782699942921524</c:v>
                </c:pt>
                <c:pt idx="163">
                  <c:v>-1.6580535615285674</c:v>
                </c:pt>
                <c:pt idx="164">
                  <c:v>-1.6380446155889723</c:v>
                </c:pt>
                <c:pt idx="165">
                  <c:v>-1.6182421440191941</c:v>
                </c:pt>
                <c:pt idx="166">
                  <c:v>-1.5986450962588266</c:v>
                </c:pt>
                <c:pt idx="167">
                  <c:v>-1.5792523857056338</c:v>
                </c:pt>
                <c:pt idx="168">
                  <c:v>-1.5600628917056338</c:v>
                </c:pt>
                <c:pt idx="169">
                  <c:v>-1.5410754614712312</c:v>
                </c:pt>
                <c:pt idx="170">
                  <c:v>-1.5222889119296938</c:v>
                </c:pt>
                <c:pt idx="171">
                  <c:v>-1.5037020315042082</c:v>
                </c:pt>
                <c:pt idx="172">
                  <c:v>-1.4853135818296705</c:v>
                </c:pt>
                <c:pt idx="173">
                  <c:v>-1.4671222994053124</c:v>
                </c:pt>
                <c:pt idx="174">
                  <c:v>-1.4491268971861937</c:v>
                </c:pt>
                <c:pt idx="175">
                  <c:v>-1.431326066115538</c:v>
                </c:pt>
                <c:pt idx="176">
                  <c:v>-1.4137184765998188</c:v>
                </c:pt>
                <c:pt idx="177">
                  <c:v>-1.3963027799284538</c:v>
                </c:pt>
                <c:pt idx="178">
                  <c:v>-1.3790776096399071</c:v>
                </c:pt>
                <c:pt idx="179">
                  <c:v>-1.3620415828359398</c:v>
                </c:pt>
                <c:pt idx="180">
                  <c:v>-1.3451933014457029</c:v>
                </c:pt>
                <c:pt idx="181">
                  <c:v>-1.3285313534413112</c:v>
                </c:pt>
                <c:pt idx="182">
                  <c:v>-1.3120543140064886</c:v>
                </c:pt>
                <c:pt idx="183">
                  <c:v>-1.2957607466598235</c:v>
                </c:pt>
                <c:pt idx="184">
                  <c:v>-1.2796492043341317</c:v>
                </c:pt>
                <c:pt idx="185">
                  <c:v>-1.2637182304133716</c:v>
                </c:pt>
                <c:pt idx="186">
                  <c:v>-1.2479663597285202</c:v>
                </c:pt>
                <c:pt idx="187">
                  <c:v>-1.232392119513767</c:v>
                </c:pt>
                <c:pt idx="188">
                  <c:v>-1.2169940303243454</c:v>
                </c:pt>
                <c:pt idx="189">
                  <c:v>-1.2017706069172798</c:v>
                </c:pt>
                <c:pt idx="190">
                  <c:v>-1.186720359096294</c:v>
                </c:pt>
                <c:pt idx="191">
                  <c:v>-1.1718417925220694</c:v>
                </c:pt>
                <c:pt idx="192">
                  <c:v>-1.1571334094890282</c:v>
                </c:pt>
                <c:pt idx="193">
                  <c:v>-1.1425937096697631</c:v>
                </c:pt>
                <c:pt idx="194">
                  <c:v>-1.1282211908282083</c:v>
                </c:pt>
                <c:pt idx="195">
                  <c:v>-1.1140143495026111</c:v>
                </c:pt>
                <c:pt idx="196">
                  <c:v>-1.099971681659327</c:v>
                </c:pt>
                <c:pt idx="197">
                  <c:v>-1.0860916833184378</c:v>
                </c:pt>
                <c:pt idx="198">
                  <c:v>-1.0723728511521495</c:v>
                </c:pt>
                <c:pt idx="199">
                  <c:v>-1.0588136830569079</c:v>
                </c:pt>
                <c:pt idx="200">
                  <c:v>-1.045412678700131</c:v>
                </c:pt>
                <c:pt idx="201">
                  <c:v>-1.0321683400424377</c:v>
                </c:pt>
                <c:pt idx="202">
                  <c:v>-1.0190791718362195</c:v>
                </c:pt>
                <c:pt idx="203">
                  <c:v>-1.0061436821013736</c:v>
                </c:pt>
                <c:pt idx="204">
                  <c:v>-0.99336038257899473</c:v>
                </c:pt>
                <c:pt idx="205">
                  <c:v>-0.9807277891638001</c:v>
                </c:pt>
                <c:pt idx="206">
                  <c:v>-0.96824442231602326</c:v>
                </c:pt>
                <c:pt idx="207">
                  <c:v>-0.95590880745350926</c:v>
                </c:pt>
                <c:pt idx="208">
                  <c:v>-0.94371947532470446</c:v>
                </c:pt>
                <c:pt idx="209">
                  <c:v>-0.93167496236322034</c:v>
                </c:pt>
                <c:pt idx="210">
                  <c:v>-0.91977381102462663</c:v>
                </c:pt>
                <c:pt idx="211">
                  <c:v>-0.90801457010610531</c:v>
                </c:pt>
                <c:pt idx="212">
                  <c:v>-0.89639579504958689</c:v>
                </c:pt>
                <c:pt idx="213">
                  <c:v>-0.88491604822895475</c:v>
                </c:pt>
                <c:pt idx="214">
                  <c:v>-0.87357389922189987</c:v>
                </c:pt>
                <c:pt idx="215">
                  <c:v>-0.86236792506698079</c:v>
                </c:pt>
                <c:pt idx="216">
                  <c:v>-0.85129671050642552</c:v>
                </c:pt>
                <c:pt idx="217">
                  <c:v>-0.84035884821520168</c:v>
                </c:pt>
                <c:pt idx="218">
                  <c:v>-0.82955293901685601</c:v>
                </c:pt>
                <c:pt idx="219">
                  <c:v>-0.81887759208661248</c:v>
                </c:pt>
                <c:pt idx="220">
                  <c:v>-0.8083314251422038</c:v>
                </c:pt>
                <c:pt idx="221">
                  <c:v>-0.79791306462288913</c:v>
                </c:pt>
                <c:pt idx="222">
                  <c:v>-0.78762114585710619</c:v>
                </c:pt>
                <c:pt idx="223">
                  <c:v>-0.7774543132191799</c:v>
                </c:pt>
                <c:pt idx="224">
                  <c:v>-0.76741122027550468</c:v>
                </c:pt>
                <c:pt idx="225">
                  <c:v>-0.75749052992059973</c:v>
                </c:pt>
                <c:pt idx="226">
                  <c:v>-0.74769091450342551</c:v>
                </c:pt>
                <c:pt idx="227">
                  <c:v>-0.73801105594433303</c:v>
                </c:pt>
                <c:pt idx="228">
                  <c:v>-0.72844964584301042</c:v>
                </c:pt>
                <c:pt idx="229">
                  <c:v>-0.71900538557777571</c:v>
                </c:pt>
                <c:pt idx="230">
                  <c:v>-0.70967698639655519</c:v>
                </c:pt>
                <c:pt idx="231">
                  <c:v>-0.70046316949987142</c:v>
                </c:pt>
                <c:pt idx="232">
                  <c:v>-0.69136266611616159</c:v>
                </c:pt>
                <c:pt idx="233">
                  <c:v>-0.68237421756972705</c:v>
                </c:pt>
                <c:pt idx="234">
                  <c:v>-0.67349657534161445</c:v>
                </c:pt>
                <c:pt idx="235">
                  <c:v>-0.66472850112370763</c:v>
                </c:pt>
                <c:pt idx="236">
                  <c:v>-0.65606876686631199</c:v>
                </c:pt>
                <c:pt idx="237">
                  <c:v>-0.64751615481949465</c:v>
                </c:pt>
                <c:pt idx="238">
                  <c:v>-0.63906945756843836</c:v>
                </c:pt>
                <c:pt idx="239">
                  <c:v>-0.63072747806305685</c:v>
                </c:pt>
                <c:pt idx="240">
                  <c:v>-0.62248902964211539</c:v>
                </c:pt>
                <c:pt idx="241">
                  <c:v>-0.61435293605208363</c:v>
                </c:pt>
                <c:pt idx="242">
                  <c:v>-0.60631803146094754</c:v>
                </c:pt>
                <c:pt idx="243">
                  <c:v>-0.59838316046719819</c:v>
                </c:pt>
                <c:pt idx="244">
                  <c:v>-0.59054717810420265</c:v>
                </c:pt>
                <c:pt idx="245">
                  <c:v>-0.5828089498401603</c:v>
                </c:pt>
                <c:pt idx="246">
                  <c:v>-0.57516735157384113</c:v>
                </c:pt>
                <c:pt idx="247">
                  <c:v>-0.56762126962629089</c:v>
                </c:pt>
                <c:pt idx="248">
                  <c:v>-0.56016960072868593</c:v>
                </c:pt>
                <c:pt idx="249">
                  <c:v>-0.5528112520065126</c:v>
                </c:pt>
                <c:pt idx="250">
                  <c:v>-0.54554514096023987</c:v>
                </c:pt>
                <c:pt idx="251">
                  <c:v>-0.53837019544264919</c:v>
                </c:pt>
                <c:pt idx="252">
                  <c:v>-0.53128535363297469</c:v>
                </c:pt>
                <c:pt idx="253">
                  <c:v>-0.52428956400801274</c:v>
                </c:pt>
                <c:pt idx="254">
                  <c:v>-0.51738178531033796</c:v>
                </c:pt>
                <c:pt idx="255">
                  <c:v>-0.51056098651377479</c:v>
                </c:pt>
                <c:pt idx="256">
                  <c:v>-0.5038261467862537</c:v>
                </c:pt>
                <c:pt idx="257">
                  <c:v>-0.4971762554501904</c:v>
                </c:pt>
                <c:pt idx="258">
                  <c:v>-0.49061031194050431</c:v>
                </c:pt>
                <c:pt idx="259">
                  <c:v>-0.48412732576040673</c:v>
                </c:pt>
                <c:pt idx="260">
                  <c:v>-0.47772631643508751</c:v>
                </c:pt>
                <c:pt idx="261">
                  <c:v>-0.47140631346335199</c:v>
                </c:pt>
                <c:pt idx="262">
                  <c:v>-0.46516635626742858</c:v>
                </c:pt>
                <c:pt idx="263">
                  <c:v>-0.45900549414093572</c:v>
                </c:pt>
                <c:pt idx="264">
                  <c:v>-0.45292278619519455</c:v>
                </c:pt>
                <c:pt idx="265">
                  <c:v>-0.44691730130390656</c:v>
                </c:pt>
                <c:pt idx="266">
                  <c:v>-0.44098811804638804</c:v>
                </c:pt>
                <c:pt idx="267">
                  <c:v>-0.43513432464935403</c:v>
                </c:pt>
                <c:pt idx="268">
                  <c:v>-0.42935501892741013</c:v>
                </c:pt>
                <c:pt idx="269">
                  <c:v>-0.42364930822226693</c:v>
                </c:pt>
                <c:pt idx="270">
                  <c:v>-0.41801630934084677</c:v>
                </c:pt>
                <c:pt idx="271">
                  <c:v>-0.41245514849227016</c:v>
                </c:pt>
                <c:pt idx="272">
                  <c:v>-0.40696496122386383</c:v>
                </c:pt>
                <c:pt idx="273">
                  <c:v>-0.40154489235619412</c:v>
                </c:pt>
                <c:pt idx="274">
                  <c:v>-0.39619409591728333</c:v>
                </c:pt>
                <c:pt idx="275">
                  <c:v>-0.39091173507598542</c:v>
                </c:pt>
                <c:pt idx="276">
                  <c:v>-0.38569698207465164</c:v>
                </c:pt>
                <c:pt idx="277">
                  <c:v>-0.38054901816108039</c:v>
                </c:pt>
                <c:pt idx="278">
                  <c:v>-0.37546703351989896</c:v>
                </c:pt>
                <c:pt idx="279">
                  <c:v>-0.37045022720333792</c:v>
                </c:pt>
                <c:pt idx="280">
                  <c:v>-0.3654978070615314</c:v>
                </c:pt>
                <c:pt idx="281">
                  <c:v>-0.36060898967231497</c:v>
                </c:pt>
                <c:pt idx="282">
                  <c:v>-0.35578300027066517</c:v>
                </c:pt>
                <c:pt idx="283">
                  <c:v>-0.35101907267775112</c:v>
                </c:pt>
                <c:pt idx="284">
                  <c:v>-0.34631644922966076</c:v>
                </c:pt>
                <c:pt idx="285">
                  <c:v>-0.34167438070588108</c:v>
                </c:pt>
                <c:pt idx="286">
                  <c:v>-0.33709212625751811</c:v>
                </c:pt>
                <c:pt idx="287">
                  <c:v>-0.33256895333536685</c:v>
                </c:pt>
                <c:pt idx="288">
                  <c:v>-0.32810413761777935</c:v>
                </c:pt>
                <c:pt idx="289">
                  <c:v>-0.32369696293845607</c:v>
                </c:pt>
                <c:pt idx="290">
                  <c:v>-0.31934672121412827</c:v>
                </c:pt>
                <c:pt idx="291">
                  <c:v>-0.31505271237222648</c:v>
                </c:pt>
                <c:pt idx="292">
                  <c:v>-0.31081424427849319</c:v>
                </c:pt>
                <c:pt idx="293">
                  <c:v>-0.30663063266464047</c:v>
                </c:pt>
                <c:pt idx="294">
                  <c:v>-0.30250120105603151</c:v>
                </c:pt>
                <c:pt idx="295">
                  <c:v>-0.29842528069946156</c:v>
                </c:pt>
                <c:pt idx="296">
                  <c:v>-0.2944022104910014</c:v>
                </c:pt>
                <c:pt idx="297">
                  <c:v>-0.29043133690399253</c:v>
                </c:pt>
                <c:pt idx="298">
                  <c:v>-0.28651201391717029</c:v>
                </c:pt>
                <c:pt idx="299">
                  <c:v>-0.28264360294298557</c:v>
                </c:pt>
                <c:pt idx="300">
                  <c:v>-0.27882547275608327</c:v>
                </c:pt>
                <c:pt idx="301">
                  <c:v>-0.27505699942202261</c:v>
                </c:pt>
                <c:pt idx="302">
                  <c:v>-0.27133756622620914</c:v>
                </c:pt>
                <c:pt idx="303">
                  <c:v>-0.26766656360310953</c:v>
                </c:pt>
                <c:pt idx="304">
                  <c:v>-0.26404338906569691</c:v>
                </c:pt>
                <c:pt idx="305">
                  <c:v>-0.2604674471352133</c:v>
                </c:pt>
                <c:pt idx="306">
                  <c:v>-0.25693814927121411</c:v>
                </c:pt>
                <c:pt idx="307">
                  <c:v>-0.25345491380195773</c:v>
                </c:pt>
                <c:pt idx="308">
                  <c:v>-0.25001716585509259</c:v>
                </c:pt>
                <c:pt idx="309">
                  <c:v>-0.24662433728871566</c:v>
                </c:pt>
                <c:pt idx="310">
                  <c:v>-0.24327586662278058</c:v>
                </c:pt>
                <c:pt idx="311">
                  <c:v>-0.23997119897087654</c:v>
                </c:pt>
                <c:pt idx="312">
                  <c:v>-0.23670978597239051</c:v>
                </c:pt>
                <c:pt idx="313">
                  <c:v>-0.23349108572506125</c:v>
                </c:pt>
                <c:pt idx="314">
                  <c:v>-0.23031456271793635</c:v>
                </c:pt>
                <c:pt idx="315">
                  <c:v>-0.2271796877647424</c:v>
                </c:pt>
                <c:pt idx="316">
                  <c:v>-0.22408593793767423</c:v>
                </c:pt>
                <c:pt idx="317">
                  <c:v>-0.22103279650161542</c:v>
                </c:pt>
                <c:pt idx="318">
                  <c:v>-0.21801975284879394</c:v>
                </c:pt>
                <c:pt idx="319">
                  <c:v>-0.21504630243388337</c:v>
                </c:pt>
                <c:pt idx="320">
                  <c:v>-0.21211194670955316</c:v>
                </c:pt>
                <c:pt idx="321">
                  <c:v>-0.20921619306247768</c:v>
                </c:pt>
                <c:pt idx="322">
                  <c:v>-0.20635855474980536</c:v>
                </c:pt>
                <c:pt idx="323">
                  <c:v>-0.20353855083609809</c:v>
                </c:pt>
                <c:pt idx="324">
                  <c:v>-0.2007557061307402</c:v>
                </c:pt>
                <c:pt idx="325">
                  <c:v>-0.19800955112582752</c:v>
                </c:pt>
                <c:pt idx="326">
                  <c:v>-0.19529962193453382</c:v>
                </c:pt>
                <c:pt idx="327">
                  <c:v>-0.19262546022996443</c:v>
                </c:pt>
                <c:pt idx="328">
                  <c:v>-0.18998661318449539</c:v>
                </c:pt>
                <c:pt idx="329">
                  <c:v>-0.18738263340960437</c:v>
                </c:pt>
                <c:pt idx="330">
                  <c:v>-0.18481307889619328</c:v>
                </c:pt>
                <c:pt idx="331">
                  <c:v>-0.18227751295540734</c:v>
                </c:pt>
                <c:pt idx="332">
                  <c:v>-0.17977550415994953</c:v>
                </c:pt>
                <c:pt idx="333">
                  <c:v>-0.17730662628589525</c:v>
                </c:pt>
                <c:pt idx="334">
                  <c:v>-0.17487045825500527</c:v>
                </c:pt>
                <c:pt idx="335">
                  <c:v>-0.17246658407754098</c:v>
                </c:pt>
                <c:pt idx="336">
                  <c:v>-0.17009459279557987</c:v>
                </c:pt>
                <c:pt idx="337">
                  <c:v>-0.16775407842683476</c:v>
                </c:pt>
                <c:pt idx="338">
                  <c:v>-0.16544463990897382</c:v>
                </c:pt>
                <c:pt idx="339">
                  <c:v>-0.16316588104444438</c:v>
                </c:pt>
                <c:pt idx="340">
                  <c:v>-0.16091741044579885</c:v>
                </c:pt>
                <c:pt idx="341">
                  <c:v>-0.15869884148152169</c:v>
                </c:pt>
                <c:pt idx="342">
                  <c:v>-0.15650979222235953</c:v>
                </c:pt>
                <c:pt idx="343">
                  <c:v>-0.15434988538814998</c:v>
                </c:pt>
                <c:pt idx="344">
                  <c:v>-0.15221874829515225</c:v>
                </c:pt>
                <c:pt idx="345">
                  <c:v>-0.15011601280387449</c:v>
                </c:pt>
                <c:pt idx="346">
                  <c:v>-0.14804131526740033</c:v>
                </c:pt>
                <c:pt idx="347">
                  <c:v>-0.1459942964802099</c:v>
                </c:pt>
                <c:pt idx="348">
                  <c:v>-0.1439746016274967</c:v>
                </c:pt>
                <c:pt idx="349">
                  <c:v>-0.1419818802349759</c:v>
                </c:pt>
                <c:pt idx="350">
                  <c:v>-0.14001578611918492</c:v>
                </c:pt>
                <c:pt idx="351">
                  <c:v>-0.13807597733827182</c:v>
                </c:pt>
                <c:pt idx="352">
                  <c:v>-0.13616211614327178</c:v>
                </c:pt>
                <c:pt idx="353">
                  <c:v>-0.13427386892986712</c:v>
                </c:pt>
                <c:pt idx="354">
                  <c:v>-0.13241090619063128</c:v>
                </c:pt>
                <c:pt idx="355">
                  <c:v>-0.13057290246775136</c:v>
                </c:pt>
                <c:pt idx="356">
                  <c:v>-0.1287595363062298</c:v>
                </c:pt>
                <c:pt idx="357">
                  <c:v>-0.12697049020755991</c:v>
                </c:pt>
                <c:pt idx="358">
                  <c:v>-0.125205450583875</c:v>
                </c:pt>
                <c:pt idx="359">
                  <c:v>-0.12346410771256601</c:v>
                </c:pt>
                <c:pt idx="360">
                  <c:v>-0.12174615569136744</c:v>
                </c:pt>
                <c:pt idx="361">
                  <c:v>-0.12005129239390615</c:v>
                </c:pt>
                <c:pt idx="362">
                  <c:v>-0.11837921942571239</c:v>
                </c:pt>
                <c:pt idx="363">
                  <c:v>-0.11672964208068808</c:v>
                </c:pt>
                <c:pt idx="364">
                  <c:v>-0.11510226929803082</c:v>
                </c:pt>
                <c:pt idx="365">
                  <c:v>-0.11349681361961</c:v>
                </c:pt>
                <c:pt idx="366">
                  <c:v>-0.11191299114779142</c:v>
                </c:pt>
                <c:pt idx="367">
                  <c:v>-0.11035052150370804</c:v>
                </c:pt>
                <c:pt idx="368">
                  <c:v>-0.10880912778597285</c:v>
                </c:pt>
                <c:pt idx="369">
                  <c:v>-0.10728853652983163</c:v>
                </c:pt>
                <c:pt idx="370">
                  <c:v>-0.10578847766675083</c:v>
                </c:pt>
                <c:pt idx="371">
                  <c:v>-0.10430868448443895</c:v>
                </c:pt>
                <c:pt idx="372">
                  <c:v>-0.10284889358729636</c:v>
                </c:pt>
                <c:pt idx="373">
                  <c:v>-0.10140884485729205</c:v>
                </c:pt>
                <c:pt idx="374">
                  <c:v>-9.9988281415261504E-2</c:v>
                </c:pt>
                <c:pt idx="375">
                  <c:v>-9.8586949582625288E-2</c:v>
                </c:pt>
                <c:pt idx="376">
                  <c:v>-9.7204598843521631E-2</c:v>
                </c:pt>
                <c:pt idx="377">
                  <c:v>-9.5840981807352635E-2</c:v>
                </c:pt>
                <c:pt idx="378">
                  <c:v>-9.4495854171737989E-2</c:v>
                </c:pt>
                <c:pt idx="379">
                  <c:v>-9.3168974685875039E-2</c:v>
                </c:pt>
                <c:pt idx="380">
                  <c:v>-9.1860105114299498E-2</c:v>
                </c:pt>
                <c:pt idx="381">
                  <c:v>-9.0569010201045394E-2</c:v>
                </c:pt>
                <c:pt idx="382">
                  <c:v>-8.9295457634198883E-2</c:v>
                </c:pt>
                <c:pt idx="383">
                  <c:v>-8.8039218010844272E-2</c:v>
                </c:pt>
                <c:pt idx="384">
                  <c:v>-8.6800064802396742E-2</c:v>
                </c:pt>
                <c:pt idx="385">
                  <c:v>-8.5577774320320196E-2</c:v>
                </c:pt>
                <c:pt idx="386">
                  <c:v>-8.4372125682225185E-2</c:v>
                </c:pt>
                <c:pt idx="387">
                  <c:v>-8.3182900778344587E-2</c:v>
                </c:pt>
                <c:pt idx="388">
                  <c:v>-8.2009884238382499E-2</c:v>
                </c:pt>
                <c:pt idx="389">
                  <c:v>-8.0852863398733779E-2</c:v>
                </c:pt>
                <c:pt idx="390">
                  <c:v>-7.971162827007032E-2</c:v>
                </c:pt>
                <c:pt idx="391">
                  <c:v>-7.8585971505290189E-2</c:v>
                </c:pt>
                <c:pt idx="392">
                  <c:v>-7.7475688367827145E-2</c:v>
                </c:pt>
                <c:pt idx="393">
                  <c:v>-7.6380576700316005E-2</c:v>
                </c:pt>
                <c:pt idx="394">
                  <c:v>-7.5300436893611433E-2</c:v>
                </c:pt>
                <c:pt idx="395">
                  <c:v>-7.4235071856155604E-2</c:v>
                </c:pt>
                <c:pt idx="396">
                  <c:v>-7.318428698369267E-2</c:v>
                </c:pt>
                <c:pt idx="397">
                  <c:v>-7.2147890129324987E-2</c:v>
                </c:pt>
                <c:pt idx="398">
                  <c:v>-7.1125691573909591E-2</c:v>
                </c:pt>
                <c:pt idx="399">
                  <c:v>-7.0117503996789635E-2</c:v>
                </c:pt>
                <c:pt idx="400">
                  <c:v>-6.9123142446859229E-2</c:v>
                </c:pt>
                <c:pt idx="401">
                  <c:v>-6.814242431395659E-2</c:v>
                </c:pt>
                <c:pt idx="402">
                  <c:v>-6.7175169300584037E-2</c:v>
                </c:pt>
                <c:pt idx="403">
                  <c:v>-6.622119939394952E-2</c:v>
                </c:pt>
                <c:pt idx="404">
                  <c:v>-6.5280338838328483E-2</c:v>
                </c:pt>
                <c:pt idx="405">
                  <c:v>-6.4352414107740813E-2</c:v>
                </c:pt>
                <c:pt idx="406">
                  <c:v>-6.3437253878941238E-2</c:v>
                </c:pt>
                <c:pt idx="407">
                  <c:v>-6.253468900471898E-2</c:v>
                </c:pt>
                <c:pt idx="408">
                  <c:v>-6.1644552487503806E-2</c:v>
                </c:pt>
                <c:pt idx="409">
                  <c:v>-6.0766679453275171E-2</c:v>
                </c:pt>
                <c:pt idx="410">
                  <c:v>-5.9900907125771716E-2</c:v>
                </c:pt>
                <c:pt idx="411">
                  <c:v>-5.904707480099701E-2</c:v>
                </c:pt>
                <c:pt idx="412">
                  <c:v>-5.8205023822019829E-2</c:v>
                </c:pt>
                <c:pt idx="413">
                  <c:v>-5.7374597554064419E-2</c:v>
                </c:pt>
                <c:pt idx="414">
                  <c:v>-5.6555641359888706E-2</c:v>
                </c:pt>
                <c:pt idx="415">
                  <c:v>-5.5748002575447146E-2</c:v>
                </c:pt>
                <c:pt idx="416">
                  <c:v>-5.495153048583469E-2</c:v>
                </c:pt>
                <c:pt idx="417">
                  <c:v>-5.4166076301509838E-2</c:v>
                </c:pt>
                <c:pt idx="418">
                  <c:v>-5.3391493134792703E-2</c:v>
                </c:pt>
                <c:pt idx="419">
                  <c:v>-5.2627635976636153E-2</c:v>
                </c:pt>
                <c:pt idx="420">
                  <c:v>-5.1874361673666235E-2</c:v>
                </c:pt>
                <c:pt idx="421">
                  <c:v>-5.1131528905489748E-2</c:v>
                </c:pt>
                <c:pt idx="422">
                  <c:v>-5.039899816226534E-2</c:v>
                </c:pt>
                <c:pt idx="423">
                  <c:v>-4.9676631722536065E-2</c:v>
                </c:pt>
                <c:pt idx="424">
                  <c:v>-4.8964293631319718E-2</c:v>
                </c:pt>
                <c:pt idx="425">
                  <c:v>-4.8261849678455024E-2</c:v>
                </c:pt>
                <c:pt idx="426">
                  <c:v>-4.7569167377200065E-2</c:v>
                </c:pt>
                <c:pt idx="427">
                  <c:v>-4.688611594308096E-2</c:v>
                </c:pt>
                <c:pt idx="428">
                  <c:v>-4.6212566272987317E-2</c:v>
                </c:pt>
                <c:pt idx="429">
                  <c:v>-4.5548390924512586E-2</c:v>
                </c:pt>
                <c:pt idx="430">
                  <c:v>-4.4893464095535594E-2</c:v>
                </c:pt>
                <c:pt idx="431">
                  <c:v>-4.4247661604041907E-2</c:v>
                </c:pt>
                <c:pt idx="432">
                  <c:v>-4.3610860868180897E-2</c:v>
                </c:pt>
                <c:pt idx="433">
                  <c:v>-4.2982940886557457E-2</c:v>
                </c:pt>
                <c:pt idx="434">
                  <c:v>-4.2363782218754316E-2</c:v>
                </c:pt>
                <c:pt idx="435">
                  <c:v>-4.1753266966083655E-2</c:v>
                </c:pt>
                <c:pt idx="436">
                  <c:v>-4.1151278752564441E-2</c:v>
                </c:pt>
                <c:pt idx="437">
                  <c:v>-4.055770270612398E-2</c:v>
                </c:pt>
                <c:pt idx="438">
                  <c:v>-3.9972425440020123E-2</c:v>
                </c:pt>
                <c:pt idx="439">
                  <c:v>-3.9395335034482608E-2</c:v>
                </c:pt>
                <c:pt idx="440">
                  <c:v>-3.8826321018570725E-2</c:v>
                </c:pt>
                <c:pt idx="441">
                  <c:v>-3.8265274352244527E-2</c:v>
                </c:pt>
                <c:pt idx="442">
                  <c:v>-3.7712087408648093E-2</c:v>
                </c:pt>
                <c:pt idx="443">
                  <c:v>-3.7166653956601355E-2</c:v>
                </c:pt>
                <c:pt idx="444">
                  <c:v>-3.6628869143299297E-2</c:v>
                </c:pt>
                <c:pt idx="445">
                  <c:v>-3.6098629477215219E-2</c:v>
                </c:pt>
                <c:pt idx="446">
                  <c:v>-3.5575832811206493E-2</c:v>
                </c:pt>
                <c:pt idx="447">
                  <c:v>-3.5060378325820013E-2</c:v>
                </c:pt>
                <c:pt idx="448">
                  <c:v>-3.4552166512795641E-2</c:v>
                </c:pt>
                <c:pt idx="449">
                  <c:v>-3.4051099158764697E-2</c:v>
                </c:pt>
                <c:pt idx="450">
                  <c:v>-3.3557079329142175E-2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32-4916-B9FB-D2A6732BAD04}"/>
            </c:ext>
          </c:extLst>
        </c:ser>
        <c:ser>
          <c:idx val="3"/>
          <c:order val="2"/>
          <c:tx>
            <c:strRef>
              <c:f>'fit_1NN_FCC&amp;BCC'!$K$18</c:f>
              <c:strCache>
                <c:ptCount val="1"/>
                <c:pt idx="0">
                  <c:v>E1(fit)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'fit_1NN_FCC&amp;BCC'!$G$19:$G$469</c:f>
              <c:numCache>
                <c:formatCode>General</c:formatCode>
                <c:ptCount val="451"/>
                <c:pt idx="0">
                  <c:v>2.6578316327151881</c:v>
                </c:pt>
                <c:pt idx="1">
                  <c:v>2.6755519754139856</c:v>
                </c:pt>
                <c:pt idx="2">
                  <c:v>2.693272318112784</c:v>
                </c:pt>
                <c:pt idx="3">
                  <c:v>2.7109926608115815</c:v>
                </c:pt>
                <c:pt idx="4">
                  <c:v>2.7287130035103795</c:v>
                </c:pt>
                <c:pt idx="5">
                  <c:v>2.7464333462091775</c:v>
                </c:pt>
                <c:pt idx="6">
                  <c:v>2.7641536889079754</c:v>
                </c:pt>
                <c:pt idx="7">
                  <c:v>2.7818740316067734</c:v>
                </c:pt>
                <c:pt idx="8">
                  <c:v>2.7995943743055713</c:v>
                </c:pt>
                <c:pt idx="9">
                  <c:v>2.8173147170043698</c:v>
                </c:pt>
                <c:pt idx="10">
                  <c:v>2.8350350597031677</c:v>
                </c:pt>
                <c:pt idx="11">
                  <c:v>2.8527554024019657</c:v>
                </c:pt>
                <c:pt idx="12">
                  <c:v>2.8704757451007636</c:v>
                </c:pt>
                <c:pt idx="13">
                  <c:v>2.8881960877995616</c:v>
                </c:pt>
                <c:pt idx="14">
                  <c:v>2.9059164304983596</c:v>
                </c:pt>
                <c:pt idx="15">
                  <c:v>2.9236367731971575</c:v>
                </c:pt>
                <c:pt idx="16">
                  <c:v>2.9413571158959555</c:v>
                </c:pt>
                <c:pt idx="17">
                  <c:v>2.9590774585947535</c:v>
                </c:pt>
                <c:pt idx="18">
                  <c:v>2.9767978012935514</c:v>
                </c:pt>
                <c:pt idx="19">
                  <c:v>2.9945181439923494</c:v>
                </c:pt>
                <c:pt idx="20">
                  <c:v>3.0122384866911474</c:v>
                </c:pt>
                <c:pt idx="21">
                  <c:v>3.0299588293899458</c:v>
                </c:pt>
                <c:pt idx="22">
                  <c:v>3.0476791720887437</c:v>
                </c:pt>
                <c:pt idx="23">
                  <c:v>3.0653995147875417</c:v>
                </c:pt>
                <c:pt idx="24">
                  <c:v>3.0831198574863397</c:v>
                </c:pt>
                <c:pt idx="25">
                  <c:v>3.1008402001851376</c:v>
                </c:pt>
                <c:pt idx="26">
                  <c:v>3.1185605428839356</c:v>
                </c:pt>
                <c:pt idx="27">
                  <c:v>3.1362808855827335</c:v>
                </c:pt>
                <c:pt idx="28">
                  <c:v>3.1540012282815315</c:v>
                </c:pt>
                <c:pt idx="29">
                  <c:v>3.1717215709803304</c:v>
                </c:pt>
                <c:pt idx="30">
                  <c:v>3.1894419136791283</c:v>
                </c:pt>
                <c:pt idx="31">
                  <c:v>3.2071622563779263</c:v>
                </c:pt>
                <c:pt idx="32">
                  <c:v>3.2248825990767243</c:v>
                </c:pt>
                <c:pt idx="33">
                  <c:v>3.2426029417755222</c:v>
                </c:pt>
                <c:pt idx="34">
                  <c:v>3.2603232844743202</c:v>
                </c:pt>
                <c:pt idx="35">
                  <c:v>3.2780436271731181</c:v>
                </c:pt>
                <c:pt idx="36">
                  <c:v>3.2957639698719166</c:v>
                </c:pt>
                <c:pt idx="37">
                  <c:v>3.3134843125707145</c:v>
                </c:pt>
                <c:pt idx="38">
                  <c:v>3.3312046552695125</c:v>
                </c:pt>
                <c:pt idx="39">
                  <c:v>3.3489249979683104</c:v>
                </c:pt>
                <c:pt idx="40">
                  <c:v>3.366645340667108</c:v>
                </c:pt>
                <c:pt idx="41">
                  <c:v>3.3843656833659064</c:v>
                </c:pt>
                <c:pt idx="42">
                  <c:v>3.4020860260647039</c:v>
                </c:pt>
                <c:pt idx="43">
                  <c:v>3.4198063687635023</c:v>
                </c:pt>
                <c:pt idx="44">
                  <c:v>3.4375267114622998</c:v>
                </c:pt>
                <c:pt idx="45">
                  <c:v>3.4552470541610978</c:v>
                </c:pt>
                <c:pt idx="46">
                  <c:v>3.4729673968598958</c:v>
                </c:pt>
                <c:pt idx="47">
                  <c:v>3.4906877395586942</c:v>
                </c:pt>
                <c:pt idx="48">
                  <c:v>3.5084080822574921</c:v>
                </c:pt>
                <c:pt idx="49">
                  <c:v>3.5261284249562901</c:v>
                </c:pt>
                <c:pt idx="50">
                  <c:v>3.5438487676550872</c:v>
                </c:pt>
                <c:pt idx="51">
                  <c:v>3.5615691103538847</c:v>
                </c:pt>
                <c:pt idx="52">
                  <c:v>3.5792894530526831</c:v>
                </c:pt>
                <c:pt idx="53">
                  <c:v>3.5970097957514815</c:v>
                </c:pt>
                <c:pt idx="54">
                  <c:v>3.614730138450279</c:v>
                </c:pt>
                <c:pt idx="55">
                  <c:v>3.632450481149077</c:v>
                </c:pt>
                <c:pt idx="56">
                  <c:v>3.6501708238478749</c:v>
                </c:pt>
                <c:pt idx="57">
                  <c:v>3.6678911665466729</c:v>
                </c:pt>
                <c:pt idx="58">
                  <c:v>3.6856115092454713</c:v>
                </c:pt>
                <c:pt idx="59">
                  <c:v>3.7033318519442688</c:v>
                </c:pt>
                <c:pt idx="60">
                  <c:v>3.7210521946430672</c:v>
                </c:pt>
                <c:pt idx="61">
                  <c:v>3.7387725373418648</c:v>
                </c:pt>
                <c:pt idx="62">
                  <c:v>3.7564928800406632</c:v>
                </c:pt>
                <c:pt idx="63">
                  <c:v>3.7742132227394607</c:v>
                </c:pt>
                <c:pt idx="64">
                  <c:v>3.7919335654382591</c:v>
                </c:pt>
                <c:pt idx="65">
                  <c:v>3.8096539081370566</c:v>
                </c:pt>
                <c:pt idx="66">
                  <c:v>3.827374250835855</c:v>
                </c:pt>
                <c:pt idx="67">
                  <c:v>3.8450945935346525</c:v>
                </c:pt>
                <c:pt idx="68">
                  <c:v>3.862814936233451</c:v>
                </c:pt>
                <c:pt idx="69">
                  <c:v>3.8805352789322489</c:v>
                </c:pt>
                <c:pt idx="70">
                  <c:v>3.8982556216310473</c:v>
                </c:pt>
                <c:pt idx="71">
                  <c:v>3.9159759643298448</c:v>
                </c:pt>
                <c:pt idx="72">
                  <c:v>3.9336963070286433</c:v>
                </c:pt>
                <c:pt idx="73">
                  <c:v>3.9514166497274408</c:v>
                </c:pt>
                <c:pt idx="74">
                  <c:v>3.9691369924262392</c:v>
                </c:pt>
                <c:pt idx="75">
                  <c:v>3.9868573351250367</c:v>
                </c:pt>
                <c:pt idx="76">
                  <c:v>4.0045776778238356</c:v>
                </c:pt>
                <c:pt idx="77">
                  <c:v>4.0222980205226326</c:v>
                </c:pt>
                <c:pt idx="78">
                  <c:v>4.0400183632214315</c:v>
                </c:pt>
                <c:pt idx="79">
                  <c:v>4.0577387059202286</c:v>
                </c:pt>
                <c:pt idx="80">
                  <c:v>4.0754590486190265</c:v>
                </c:pt>
                <c:pt idx="81">
                  <c:v>4.0931793913178245</c:v>
                </c:pt>
                <c:pt idx="82">
                  <c:v>4.1108997340166233</c:v>
                </c:pt>
                <c:pt idx="83">
                  <c:v>4.1286200767154204</c:v>
                </c:pt>
                <c:pt idx="84">
                  <c:v>4.1463404194142184</c:v>
                </c:pt>
                <c:pt idx="85">
                  <c:v>4.1640607621130163</c:v>
                </c:pt>
                <c:pt idx="86">
                  <c:v>4.1817811048118152</c:v>
                </c:pt>
                <c:pt idx="87">
                  <c:v>4.1995014475106132</c:v>
                </c:pt>
                <c:pt idx="88">
                  <c:v>4.2172217902094102</c:v>
                </c:pt>
                <c:pt idx="89">
                  <c:v>4.2349421329082091</c:v>
                </c:pt>
                <c:pt idx="90">
                  <c:v>4.2526624756070071</c:v>
                </c:pt>
                <c:pt idx="91">
                  <c:v>4.270382818305805</c:v>
                </c:pt>
                <c:pt idx="92">
                  <c:v>4.2881031610046021</c:v>
                </c:pt>
                <c:pt idx="93">
                  <c:v>4.3058235037034009</c:v>
                </c:pt>
                <c:pt idx="94">
                  <c:v>4.323543846402198</c:v>
                </c:pt>
                <c:pt idx="95">
                  <c:v>4.3412641891009969</c:v>
                </c:pt>
                <c:pt idx="96">
                  <c:v>4.3589845317997939</c:v>
                </c:pt>
                <c:pt idx="97">
                  <c:v>4.3767048744985928</c:v>
                </c:pt>
                <c:pt idx="98">
                  <c:v>4.3944252171973908</c:v>
                </c:pt>
                <c:pt idx="99">
                  <c:v>4.4121455598961887</c:v>
                </c:pt>
                <c:pt idx="100">
                  <c:v>4.4298659025949867</c:v>
                </c:pt>
                <c:pt idx="101">
                  <c:v>4.4475862452937847</c:v>
                </c:pt>
                <c:pt idx="102">
                  <c:v>4.4653065879925826</c:v>
                </c:pt>
                <c:pt idx="103">
                  <c:v>4.4830269306913806</c:v>
                </c:pt>
                <c:pt idx="104">
                  <c:v>4.5007472733901785</c:v>
                </c:pt>
                <c:pt idx="105">
                  <c:v>4.5184676160889765</c:v>
                </c:pt>
                <c:pt idx="106">
                  <c:v>4.5361879587877745</c:v>
                </c:pt>
                <c:pt idx="107">
                  <c:v>4.5539083014865724</c:v>
                </c:pt>
                <c:pt idx="108">
                  <c:v>4.5716286441853704</c:v>
                </c:pt>
                <c:pt idx="109">
                  <c:v>4.5893489868841684</c:v>
                </c:pt>
                <c:pt idx="110">
                  <c:v>4.6070693295829663</c:v>
                </c:pt>
                <c:pt idx="111">
                  <c:v>4.6247896722817652</c:v>
                </c:pt>
                <c:pt idx="112">
                  <c:v>4.6425100149805623</c:v>
                </c:pt>
                <c:pt idx="113">
                  <c:v>4.6602303576793602</c:v>
                </c:pt>
                <c:pt idx="114">
                  <c:v>4.6779507003781582</c:v>
                </c:pt>
                <c:pt idx="115">
                  <c:v>4.695671043076957</c:v>
                </c:pt>
                <c:pt idx="116">
                  <c:v>4.7133913857757541</c:v>
                </c:pt>
                <c:pt idx="117">
                  <c:v>4.7311117284745521</c:v>
                </c:pt>
                <c:pt idx="118">
                  <c:v>4.74883207117335</c:v>
                </c:pt>
                <c:pt idx="119">
                  <c:v>4.766552413872148</c:v>
                </c:pt>
                <c:pt idx="120">
                  <c:v>4.784272756570946</c:v>
                </c:pt>
                <c:pt idx="121">
                  <c:v>4.8019930992697439</c:v>
                </c:pt>
                <c:pt idx="122">
                  <c:v>4.8197134419685428</c:v>
                </c:pt>
                <c:pt idx="123">
                  <c:v>4.8374337846673408</c:v>
                </c:pt>
                <c:pt idx="124">
                  <c:v>4.8551541273661387</c:v>
                </c:pt>
                <c:pt idx="125">
                  <c:v>4.8728744700649358</c:v>
                </c:pt>
                <c:pt idx="126">
                  <c:v>4.8905948127637346</c:v>
                </c:pt>
                <c:pt idx="127">
                  <c:v>4.9083151554625326</c:v>
                </c:pt>
                <c:pt idx="128">
                  <c:v>4.9260354981613306</c:v>
                </c:pt>
                <c:pt idx="129">
                  <c:v>4.9437558408601276</c:v>
                </c:pt>
                <c:pt idx="130">
                  <c:v>4.9614761835589265</c:v>
                </c:pt>
                <c:pt idx="131">
                  <c:v>4.9791965262577245</c:v>
                </c:pt>
                <c:pt idx="132">
                  <c:v>4.9969168689565224</c:v>
                </c:pt>
                <c:pt idx="133">
                  <c:v>5.0146372116553204</c:v>
                </c:pt>
                <c:pt idx="134">
                  <c:v>5.0323575543541184</c:v>
                </c:pt>
                <c:pt idx="135">
                  <c:v>5.0500778970529163</c:v>
                </c:pt>
                <c:pt idx="136">
                  <c:v>5.0677982397517143</c:v>
                </c:pt>
                <c:pt idx="137">
                  <c:v>5.0855185824505122</c:v>
                </c:pt>
                <c:pt idx="138">
                  <c:v>5.1032389251493102</c:v>
                </c:pt>
                <c:pt idx="139">
                  <c:v>5.1209592678481082</c:v>
                </c:pt>
                <c:pt idx="140">
                  <c:v>5.1386796105469061</c:v>
                </c:pt>
                <c:pt idx="141">
                  <c:v>5.1563999532457041</c:v>
                </c:pt>
                <c:pt idx="142">
                  <c:v>5.1741202959445021</c:v>
                </c:pt>
                <c:pt idx="143">
                  <c:v>5.1918406386433</c:v>
                </c:pt>
                <c:pt idx="144">
                  <c:v>5.209560981342098</c:v>
                </c:pt>
                <c:pt idx="145">
                  <c:v>5.227281324040896</c:v>
                </c:pt>
                <c:pt idx="146">
                  <c:v>5.2450016667396939</c:v>
                </c:pt>
                <c:pt idx="147">
                  <c:v>5.2627220094384919</c:v>
                </c:pt>
                <c:pt idx="148">
                  <c:v>5.2804423521372907</c:v>
                </c:pt>
                <c:pt idx="149">
                  <c:v>5.2981626948360878</c:v>
                </c:pt>
                <c:pt idx="150">
                  <c:v>5.3158830375348858</c:v>
                </c:pt>
                <c:pt idx="151">
                  <c:v>5.3336033802336837</c:v>
                </c:pt>
                <c:pt idx="152">
                  <c:v>5.3513237229324826</c:v>
                </c:pt>
                <c:pt idx="153">
                  <c:v>5.3690440656312797</c:v>
                </c:pt>
                <c:pt idx="154">
                  <c:v>5.3867644083300776</c:v>
                </c:pt>
                <c:pt idx="155">
                  <c:v>5.4044847510288756</c:v>
                </c:pt>
                <c:pt idx="156">
                  <c:v>5.4222050937276745</c:v>
                </c:pt>
                <c:pt idx="157">
                  <c:v>5.4399254364264715</c:v>
                </c:pt>
                <c:pt idx="158">
                  <c:v>5.4576457791252695</c:v>
                </c:pt>
                <c:pt idx="159">
                  <c:v>5.4753661218240683</c:v>
                </c:pt>
                <c:pt idx="160">
                  <c:v>5.4930864645228663</c:v>
                </c:pt>
                <c:pt idx="161">
                  <c:v>5.5108068072216643</c:v>
                </c:pt>
                <c:pt idx="162">
                  <c:v>5.5285271499204613</c:v>
                </c:pt>
                <c:pt idx="163">
                  <c:v>5.5462474926192593</c:v>
                </c:pt>
                <c:pt idx="164">
                  <c:v>5.5639678353180573</c:v>
                </c:pt>
                <c:pt idx="165">
                  <c:v>5.5816881780168561</c:v>
                </c:pt>
                <c:pt idx="166">
                  <c:v>5.5994085207156532</c:v>
                </c:pt>
                <c:pt idx="167">
                  <c:v>5.6171288634144512</c:v>
                </c:pt>
                <c:pt idx="168">
                  <c:v>5.6348492061132491</c:v>
                </c:pt>
                <c:pt idx="169">
                  <c:v>5.652569548812048</c:v>
                </c:pt>
                <c:pt idx="170">
                  <c:v>5.6702898915108459</c:v>
                </c:pt>
                <c:pt idx="171">
                  <c:v>5.688010234209643</c:v>
                </c:pt>
                <c:pt idx="172">
                  <c:v>5.7057305769084419</c:v>
                </c:pt>
                <c:pt idx="173">
                  <c:v>5.7234509196072398</c:v>
                </c:pt>
                <c:pt idx="174">
                  <c:v>5.7411712623060378</c:v>
                </c:pt>
                <c:pt idx="175">
                  <c:v>5.7588916050048349</c:v>
                </c:pt>
                <c:pt idx="176">
                  <c:v>5.7766119477036337</c:v>
                </c:pt>
                <c:pt idx="177">
                  <c:v>5.7943322904024317</c:v>
                </c:pt>
                <c:pt idx="178">
                  <c:v>5.8120526331012297</c:v>
                </c:pt>
                <c:pt idx="179">
                  <c:v>5.8297729758000267</c:v>
                </c:pt>
                <c:pt idx="180">
                  <c:v>5.8474933184988256</c:v>
                </c:pt>
                <c:pt idx="181">
                  <c:v>5.8652136611976236</c:v>
                </c:pt>
                <c:pt idx="182">
                  <c:v>5.8829340038964215</c:v>
                </c:pt>
                <c:pt idx="183">
                  <c:v>5.9006543465952195</c:v>
                </c:pt>
                <c:pt idx="184">
                  <c:v>5.9183746892940174</c:v>
                </c:pt>
                <c:pt idx="185">
                  <c:v>5.9360950319928163</c:v>
                </c:pt>
                <c:pt idx="186">
                  <c:v>5.9538153746916134</c:v>
                </c:pt>
                <c:pt idx="187">
                  <c:v>5.9715357173904113</c:v>
                </c:pt>
                <c:pt idx="188">
                  <c:v>5.9892560600892084</c:v>
                </c:pt>
                <c:pt idx="189">
                  <c:v>6.0069764027880073</c:v>
                </c:pt>
                <c:pt idx="190">
                  <c:v>6.0246967454868052</c:v>
                </c:pt>
                <c:pt idx="191">
                  <c:v>6.0424170881856032</c:v>
                </c:pt>
                <c:pt idx="192">
                  <c:v>6.0601374308844012</c:v>
                </c:pt>
                <c:pt idx="193">
                  <c:v>6.0778577735832</c:v>
                </c:pt>
                <c:pt idx="194">
                  <c:v>6.095578116281998</c:v>
                </c:pt>
                <c:pt idx="195">
                  <c:v>6.113298458980795</c:v>
                </c:pt>
                <c:pt idx="196">
                  <c:v>6.1310188016795939</c:v>
                </c:pt>
                <c:pt idx="197">
                  <c:v>6.1487391443783919</c:v>
                </c:pt>
                <c:pt idx="198">
                  <c:v>6.1664594870771898</c:v>
                </c:pt>
                <c:pt idx="199">
                  <c:v>6.1841798297759869</c:v>
                </c:pt>
                <c:pt idx="200">
                  <c:v>6.2019001724747858</c:v>
                </c:pt>
                <c:pt idx="201">
                  <c:v>6.2196205151735837</c:v>
                </c:pt>
                <c:pt idx="202">
                  <c:v>6.2373408578723817</c:v>
                </c:pt>
                <c:pt idx="203">
                  <c:v>6.2550612005711788</c:v>
                </c:pt>
                <c:pt idx="204">
                  <c:v>6.2727815432699776</c:v>
                </c:pt>
                <c:pt idx="205">
                  <c:v>6.2905018859687756</c:v>
                </c:pt>
                <c:pt idx="206">
                  <c:v>6.3082222286675735</c:v>
                </c:pt>
                <c:pt idx="207">
                  <c:v>6.3259425713663715</c:v>
                </c:pt>
                <c:pt idx="208">
                  <c:v>6.3436629140651695</c:v>
                </c:pt>
                <c:pt idx="209">
                  <c:v>6.3613832567639683</c:v>
                </c:pt>
                <c:pt idx="210">
                  <c:v>6.3791035994627654</c:v>
                </c:pt>
                <c:pt idx="211">
                  <c:v>6.3968239421615634</c:v>
                </c:pt>
                <c:pt idx="212">
                  <c:v>6.4145442848603613</c:v>
                </c:pt>
                <c:pt idx="213">
                  <c:v>6.4322646275591593</c:v>
                </c:pt>
                <c:pt idx="214">
                  <c:v>6.4499849702579573</c:v>
                </c:pt>
                <c:pt idx="215">
                  <c:v>6.4677053129567552</c:v>
                </c:pt>
                <c:pt idx="216">
                  <c:v>6.4854256556555532</c:v>
                </c:pt>
                <c:pt idx="217">
                  <c:v>6.5031459983543511</c:v>
                </c:pt>
                <c:pt idx="218">
                  <c:v>6.52086634105315</c:v>
                </c:pt>
                <c:pt idx="219">
                  <c:v>6.5385866837519471</c:v>
                </c:pt>
                <c:pt idx="220">
                  <c:v>6.556307026450745</c:v>
                </c:pt>
                <c:pt idx="221">
                  <c:v>6.574027369149543</c:v>
                </c:pt>
                <c:pt idx="222">
                  <c:v>6.5917477118483419</c:v>
                </c:pt>
                <c:pt idx="223">
                  <c:v>6.6094680545471389</c:v>
                </c:pt>
                <c:pt idx="224">
                  <c:v>6.6271883972459369</c:v>
                </c:pt>
                <c:pt idx="225">
                  <c:v>6.6449087399447349</c:v>
                </c:pt>
                <c:pt idx="226">
                  <c:v>6.6626290826435337</c:v>
                </c:pt>
                <c:pt idx="227">
                  <c:v>6.6803494253423308</c:v>
                </c:pt>
                <c:pt idx="228">
                  <c:v>6.6980697680411287</c:v>
                </c:pt>
                <c:pt idx="229">
                  <c:v>6.7157901107399276</c:v>
                </c:pt>
                <c:pt idx="230">
                  <c:v>6.7335104534387256</c:v>
                </c:pt>
                <c:pt idx="231">
                  <c:v>6.7512307961375235</c:v>
                </c:pt>
                <c:pt idx="232">
                  <c:v>6.7689511388363206</c:v>
                </c:pt>
                <c:pt idx="233">
                  <c:v>6.7866714815351195</c:v>
                </c:pt>
                <c:pt idx="234">
                  <c:v>6.8043918242339174</c:v>
                </c:pt>
                <c:pt idx="235">
                  <c:v>6.8221121669327154</c:v>
                </c:pt>
                <c:pt idx="236">
                  <c:v>6.8398325096315125</c:v>
                </c:pt>
                <c:pt idx="237">
                  <c:v>6.8575528523303113</c:v>
                </c:pt>
                <c:pt idx="238">
                  <c:v>6.8752731950291084</c:v>
                </c:pt>
                <c:pt idx="239">
                  <c:v>6.8929935377279072</c:v>
                </c:pt>
                <c:pt idx="240">
                  <c:v>6.9107138804267052</c:v>
                </c:pt>
                <c:pt idx="241">
                  <c:v>6.9284342231255023</c:v>
                </c:pt>
                <c:pt idx="242">
                  <c:v>6.9461545658243011</c:v>
                </c:pt>
                <c:pt idx="243">
                  <c:v>6.9638749085230991</c:v>
                </c:pt>
                <c:pt idx="244">
                  <c:v>6.9815952512218971</c:v>
                </c:pt>
                <c:pt idx="245">
                  <c:v>6.9993155939206941</c:v>
                </c:pt>
                <c:pt idx="246">
                  <c:v>7.017035936619493</c:v>
                </c:pt>
                <c:pt idx="247">
                  <c:v>7.034756279318291</c:v>
                </c:pt>
                <c:pt idx="248">
                  <c:v>7.0524766220170889</c:v>
                </c:pt>
                <c:pt idx="249">
                  <c:v>7.070196964715886</c:v>
                </c:pt>
                <c:pt idx="250">
                  <c:v>7.087917307414684</c:v>
                </c:pt>
                <c:pt idx="251">
                  <c:v>7.1056376501134819</c:v>
                </c:pt>
                <c:pt idx="252">
                  <c:v>7.1233579928122808</c:v>
                </c:pt>
                <c:pt idx="253">
                  <c:v>7.1410783355110787</c:v>
                </c:pt>
                <c:pt idx="254">
                  <c:v>7.1587986782098776</c:v>
                </c:pt>
                <c:pt idx="255">
                  <c:v>7.1765190209086756</c:v>
                </c:pt>
                <c:pt idx="256">
                  <c:v>7.1942393636074726</c:v>
                </c:pt>
                <c:pt idx="257">
                  <c:v>7.2119597063062706</c:v>
                </c:pt>
                <c:pt idx="258">
                  <c:v>7.2296800490050677</c:v>
                </c:pt>
                <c:pt idx="259">
                  <c:v>7.2474003917038754</c:v>
                </c:pt>
                <c:pt idx="260">
                  <c:v>7.2651207344026645</c:v>
                </c:pt>
                <c:pt idx="261">
                  <c:v>7.2828410771014624</c:v>
                </c:pt>
                <c:pt idx="262">
                  <c:v>7.3005614198002613</c:v>
                </c:pt>
                <c:pt idx="263">
                  <c:v>7.3182817624990673</c:v>
                </c:pt>
                <c:pt idx="264">
                  <c:v>7.3360021051978563</c:v>
                </c:pt>
                <c:pt idx="265">
                  <c:v>7.3537224478966543</c:v>
                </c:pt>
                <c:pt idx="266">
                  <c:v>7.3714427905954523</c:v>
                </c:pt>
                <c:pt idx="267">
                  <c:v>7.3891631332942591</c:v>
                </c:pt>
                <c:pt idx="268">
                  <c:v>7.4068834759930491</c:v>
                </c:pt>
                <c:pt idx="269">
                  <c:v>7.4246038186918462</c:v>
                </c:pt>
                <c:pt idx="270">
                  <c:v>7.4423241613906459</c:v>
                </c:pt>
                <c:pt idx="271">
                  <c:v>7.460044504089451</c:v>
                </c:pt>
                <c:pt idx="272">
                  <c:v>7.4777648467882409</c:v>
                </c:pt>
                <c:pt idx="273">
                  <c:v>7.495485189487038</c:v>
                </c:pt>
                <c:pt idx="274">
                  <c:v>7.513205532185836</c:v>
                </c:pt>
                <c:pt idx="275">
                  <c:v>7.5309258748846428</c:v>
                </c:pt>
                <c:pt idx="276">
                  <c:v>7.548646217583431</c:v>
                </c:pt>
                <c:pt idx="277">
                  <c:v>7.5663665602822308</c:v>
                </c:pt>
                <c:pt idx="278">
                  <c:v>7.5840869029810278</c:v>
                </c:pt>
                <c:pt idx="279">
                  <c:v>7.6018072456798347</c:v>
                </c:pt>
                <c:pt idx="280">
                  <c:v>7.6195275883786246</c:v>
                </c:pt>
                <c:pt idx="281">
                  <c:v>7.6372479310774226</c:v>
                </c:pt>
                <c:pt idx="282">
                  <c:v>7.6549682737762295</c:v>
                </c:pt>
                <c:pt idx="283">
                  <c:v>7.6726886164750274</c:v>
                </c:pt>
                <c:pt idx="284">
                  <c:v>7.6904089591738245</c:v>
                </c:pt>
                <c:pt idx="285">
                  <c:v>7.7081293018726145</c:v>
                </c:pt>
                <c:pt idx="286">
                  <c:v>7.7258496445714213</c:v>
                </c:pt>
                <c:pt idx="287">
                  <c:v>7.7435699872702193</c:v>
                </c:pt>
                <c:pt idx="288">
                  <c:v>7.7612903299690164</c:v>
                </c:pt>
                <c:pt idx="289">
                  <c:v>7.7790106726678063</c:v>
                </c:pt>
                <c:pt idx="290">
                  <c:v>7.7967310153666132</c:v>
                </c:pt>
                <c:pt idx="291">
                  <c:v>7.8144513580654111</c:v>
                </c:pt>
                <c:pt idx="292">
                  <c:v>7.8321717007642082</c:v>
                </c:pt>
                <c:pt idx="293">
                  <c:v>7.8498920434629982</c:v>
                </c:pt>
                <c:pt idx="294">
                  <c:v>7.8676123861618041</c:v>
                </c:pt>
                <c:pt idx="295">
                  <c:v>7.885332728860603</c:v>
                </c:pt>
                <c:pt idx="296">
                  <c:v>7.903053071559401</c:v>
                </c:pt>
                <c:pt idx="297">
                  <c:v>7.92077341425819</c:v>
                </c:pt>
                <c:pt idx="298">
                  <c:v>7.9384937569569978</c:v>
                </c:pt>
                <c:pt idx="299">
                  <c:v>7.9562140996557948</c:v>
                </c:pt>
                <c:pt idx="300">
                  <c:v>7.9739344423545928</c:v>
                </c:pt>
                <c:pt idx="301">
                  <c:v>7.991654785053381</c:v>
                </c:pt>
                <c:pt idx="302">
                  <c:v>8.0093751277521879</c:v>
                </c:pt>
                <c:pt idx="303">
                  <c:v>8.0270954704509876</c:v>
                </c:pt>
                <c:pt idx="304">
                  <c:v>8.0448158131497838</c:v>
                </c:pt>
                <c:pt idx="305">
                  <c:v>8.0625361558485746</c:v>
                </c:pt>
                <c:pt idx="306">
                  <c:v>8.0802564985473815</c:v>
                </c:pt>
                <c:pt idx="307">
                  <c:v>8.0979768412461794</c:v>
                </c:pt>
                <c:pt idx="308">
                  <c:v>8.1156971839449774</c:v>
                </c:pt>
                <c:pt idx="309">
                  <c:v>8.1334175266437736</c:v>
                </c:pt>
                <c:pt idx="310">
                  <c:v>8.1511378693425716</c:v>
                </c:pt>
                <c:pt idx="311">
                  <c:v>8.1688582120413713</c:v>
                </c:pt>
                <c:pt idx="312">
                  <c:v>8.1865785547401693</c:v>
                </c:pt>
                <c:pt idx="313">
                  <c:v>8.2042988974389655</c:v>
                </c:pt>
                <c:pt idx="314">
                  <c:v>8.2220192401377652</c:v>
                </c:pt>
                <c:pt idx="315">
                  <c:v>8.2397395828365632</c:v>
                </c:pt>
                <c:pt idx="316">
                  <c:v>8.2574599255353611</c:v>
                </c:pt>
                <c:pt idx="317">
                  <c:v>8.2751802682341591</c:v>
                </c:pt>
                <c:pt idx="318">
                  <c:v>8.2929006109329553</c:v>
                </c:pt>
                <c:pt idx="319">
                  <c:v>8.3106209536317532</c:v>
                </c:pt>
                <c:pt idx="320">
                  <c:v>8.328341296330553</c:v>
                </c:pt>
                <c:pt idx="321">
                  <c:v>8.3460616390293509</c:v>
                </c:pt>
                <c:pt idx="322">
                  <c:v>8.3637819817281489</c:v>
                </c:pt>
                <c:pt idx="323">
                  <c:v>8.3815023244269469</c:v>
                </c:pt>
                <c:pt idx="324">
                  <c:v>8.3992226671257448</c:v>
                </c:pt>
                <c:pt idx="325">
                  <c:v>8.4169430098245428</c:v>
                </c:pt>
                <c:pt idx="326">
                  <c:v>8.434663352523339</c:v>
                </c:pt>
                <c:pt idx="327">
                  <c:v>8.452383695222137</c:v>
                </c:pt>
                <c:pt idx="328">
                  <c:v>8.4701040379209367</c:v>
                </c:pt>
                <c:pt idx="329">
                  <c:v>8.4878243806197347</c:v>
                </c:pt>
                <c:pt idx="330">
                  <c:v>8.5055447233185326</c:v>
                </c:pt>
                <c:pt idx="331">
                  <c:v>8.5232650660173306</c:v>
                </c:pt>
                <c:pt idx="332">
                  <c:v>8.5409854087161285</c:v>
                </c:pt>
                <c:pt idx="333">
                  <c:v>8.5587057514149265</c:v>
                </c:pt>
                <c:pt idx="334">
                  <c:v>8.5764260941137263</c:v>
                </c:pt>
                <c:pt idx="335">
                  <c:v>8.5941464368125224</c:v>
                </c:pt>
                <c:pt idx="336">
                  <c:v>8.6118667795113222</c:v>
                </c:pt>
                <c:pt idx="337">
                  <c:v>8.6295871222101201</c:v>
                </c:pt>
                <c:pt idx="338">
                  <c:v>8.6473074649089181</c:v>
                </c:pt>
                <c:pt idx="339">
                  <c:v>8.6650278076077143</c:v>
                </c:pt>
                <c:pt idx="340">
                  <c:v>8.6827481503065123</c:v>
                </c:pt>
                <c:pt idx="341">
                  <c:v>8.7004684930053102</c:v>
                </c:pt>
                <c:pt idx="342">
                  <c:v>8.7181888357041082</c:v>
                </c:pt>
                <c:pt idx="343">
                  <c:v>8.7359091784029062</c:v>
                </c:pt>
                <c:pt idx="344">
                  <c:v>8.7536295211017041</c:v>
                </c:pt>
                <c:pt idx="345">
                  <c:v>8.7713498638005039</c:v>
                </c:pt>
                <c:pt idx="346">
                  <c:v>8.7890702064993018</c:v>
                </c:pt>
                <c:pt idx="347">
                  <c:v>8.8067905491980998</c:v>
                </c:pt>
                <c:pt idx="348">
                  <c:v>8.824510891896896</c:v>
                </c:pt>
                <c:pt idx="349">
                  <c:v>8.8422312345956939</c:v>
                </c:pt>
                <c:pt idx="350">
                  <c:v>8.8599515772944919</c:v>
                </c:pt>
                <c:pt idx="351">
                  <c:v>8.8776719199932916</c:v>
                </c:pt>
                <c:pt idx="352">
                  <c:v>8.8953922626920878</c:v>
                </c:pt>
                <c:pt idx="353">
                  <c:v>8.9131126053908876</c:v>
                </c:pt>
                <c:pt idx="354">
                  <c:v>8.9308329480896855</c:v>
                </c:pt>
                <c:pt idx="355">
                  <c:v>8.9485532907884835</c:v>
                </c:pt>
                <c:pt idx="356">
                  <c:v>8.9662736334872815</c:v>
                </c:pt>
                <c:pt idx="357">
                  <c:v>8.9839939761860776</c:v>
                </c:pt>
                <c:pt idx="358">
                  <c:v>9.0017143188848756</c:v>
                </c:pt>
                <c:pt idx="359">
                  <c:v>9.0194346615836754</c:v>
                </c:pt>
                <c:pt idx="360">
                  <c:v>9.0371550042824733</c:v>
                </c:pt>
                <c:pt idx="361">
                  <c:v>9.0548753469812713</c:v>
                </c:pt>
                <c:pt idx="362">
                  <c:v>9.0725956896800692</c:v>
                </c:pt>
                <c:pt idx="363">
                  <c:v>9.0903160323788672</c:v>
                </c:pt>
                <c:pt idx="364">
                  <c:v>9.1080363750776652</c:v>
                </c:pt>
                <c:pt idx="365">
                  <c:v>9.1257567177764614</c:v>
                </c:pt>
                <c:pt idx="366">
                  <c:v>9.1434770604752593</c:v>
                </c:pt>
                <c:pt idx="367">
                  <c:v>9.1611974031740573</c:v>
                </c:pt>
                <c:pt idx="368">
                  <c:v>9.178917745872857</c:v>
                </c:pt>
                <c:pt idx="369">
                  <c:v>9.196638088571655</c:v>
                </c:pt>
                <c:pt idx="370">
                  <c:v>9.214358431270453</c:v>
                </c:pt>
                <c:pt idx="371">
                  <c:v>9.2320787739692509</c:v>
                </c:pt>
                <c:pt idx="372">
                  <c:v>9.2497991166680489</c:v>
                </c:pt>
                <c:pt idx="373">
                  <c:v>9.2675194593668468</c:v>
                </c:pt>
                <c:pt idx="374">
                  <c:v>9.285239802065643</c:v>
                </c:pt>
                <c:pt idx="375">
                  <c:v>9.302960144764441</c:v>
                </c:pt>
                <c:pt idx="376">
                  <c:v>9.3206804874632407</c:v>
                </c:pt>
                <c:pt idx="377">
                  <c:v>9.3384008301620387</c:v>
                </c:pt>
                <c:pt idx="378">
                  <c:v>9.3561211728608367</c:v>
                </c:pt>
                <c:pt idx="379">
                  <c:v>9.3738415155596346</c:v>
                </c:pt>
                <c:pt idx="380">
                  <c:v>9.3915618582584326</c:v>
                </c:pt>
                <c:pt idx="381">
                  <c:v>9.4092822009572306</c:v>
                </c:pt>
                <c:pt idx="382">
                  <c:v>9.4270025436560285</c:v>
                </c:pt>
                <c:pt idx="383">
                  <c:v>9.4447228863548247</c:v>
                </c:pt>
                <c:pt idx="384">
                  <c:v>9.4624432290536244</c:v>
                </c:pt>
                <c:pt idx="385">
                  <c:v>9.4801635717524224</c:v>
                </c:pt>
                <c:pt idx="386">
                  <c:v>9.4978839144512222</c:v>
                </c:pt>
                <c:pt idx="387">
                  <c:v>9.5156042571500183</c:v>
                </c:pt>
                <c:pt idx="388">
                  <c:v>9.5333245998488163</c:v>
                </c:pt>
                <c:pt idx="389">
                  <c:v>9.5510449425476143</c:v>
                </c:pt>
                <c:pt idx="390">
                  <c:v>9.5687652852464122</c:v>
                </c:pt>
                <c:pt idx="391">
                  <c:v>9.5864856279452102</c:v>
                </c:pt>
                <c:pt idx="392">
                  <c:v>9.6042059706440064</c:v>
                </c:pt>
                <c:pt idx="393">
                  <c:v>9.6219263133428061</c:v>
                </c:pt>
                <c:pt idx="394">
                  <c:v>9.6396466560416041</c:v>
                </c:pt>
                <c:pt idx="395">
                  <c:v>9.6573669987404038</c:v>
                </c:pt>
                <c:pt idx="396">
                  <c:v>9.6750873414392</c:v>
                </c:pt>
                <c:pt idx="397">
                  <c:v>9.692807684137998</c:v>
                </c:pt>
                <c:pt idx="398">
                  <c:v>9.7105280268367959</c:v>
                </c:pt>
                <c:pt idx="399">
                  <c:v>9.7282483695355939</c:v>
                </c:pt>
                <c:pt idx="400">
                  <c:v>9.7459687122343919</c:v>
                </c:pt>
                <c:pt idx="401">
                  <c:v>9.7636890549331898</c:v>
                </c:pt>
                <c:pt idx="402">
                  <c:v>9.7814093976319878</c:v>
                </c:pt>
                <c:pt idx="403">
                  <c:v>9.7991297403307875</c:v>
                </c:pt>
                <c:pt idx="404">
                  <c:v>9.8168500830295855</c:v>
                </c:pt>
                <c:pt idx="405">
                  <c:v>9.8345704257283817</c:v>
                </c:pt>
                <c:pt idx="406">
                  <c:v>9.8522907684271797</c:v>
                </c:pt>
                <c:pt idx="407">
                  <c:v>9.8700111111259776</c:v>
                </c:pt>
                <c:pt idx="408">
                  <c:v>9.8877314538247756</c:v>
                </c:pt>
                <c:pt idx="409">
                  <c:v>9.9054517965235735</c:v>
                </c:pt>
                <c:pt idx="410">
                  <c:v>9.9231721392223715</c:v>
                </c:pt>
                <c:pt idx="411">
                  <c:v>9.9408924819211713</c:v>
                </c:pt>
                <c:pt idx="412">
                  <c:v>9.9586128246199692</c:v>
                </c:pt>
                <c:pt idx="413">
                  <c:v>9.9763331673187654</c:v>
                </c:pt>
                <c:pt idx="414">
                  <c:v>9.9940535100175634</c:v>
                </c:pt>
                <c:pt idx="415">
                  <c:v>10.011773852716361</c:v>
                </c:pt>
                <c:pt idx="416">
                  <c:v>10.029494195415159</c:v>
                </c:pt>
                <c:pt idx="417">
                  <c:v>10.047214538113957</c:v>
                </c:pt>
                <c:pt idx="418">
                  <c:v>10.064934880812755</c:v>
                </c:pt>
                <c:pt idx="419">
                  <c:v>10.082655223511553</c:v>
                </c:pt>
                <c:pt idx="420">
                  <c:v>10.100375566210353</c:v>
                </c:pt>
                <c:pt idx="421">
                  <c:v>10.118095908909151</c:v>
                </c:pt>
                <c:pt idx="422">
                  <c:v>10.135816251607947</c:v>
                </c:pt>
                <c:pt idx="423">
                  <c:v>10.153536594306745</c:v>
                </c:pt>
                <c:pt idx="424">
                  <c:v>10.171256937005543</c:v>
                </c:pt>
                <c:pt idx="425">
                  <c:v>10.188977279704341</c:v>
                </c:pt>
                <c:pt idx="426">
                  <c:v>10.206697622403141</c:v>
                </c:pt>
                <c:pt idx="427">
                  <c:v>10.224417965101937</c:v>
                </c:pt>
                <c:pt idx="428">
                  <c:v>10.242138307800737</c:v>
                </c:pt>
                <c:pt idx="429">
                  <c:v>10.259858650499535</c:v>
                </c:pt>
                <c:pt idx="430">
                  <c:v>10.277578993198333</c:v>
                </c:pt>
                <c:pt idx="431">
                  <c:v>10.295299335897129</c:v>
                </c:pt>
                <c:pt idx="432">
                  <c:v>10.313019678595927</c:v>
                </c:pt>
                <c:pt idx="433">
                  <c:v>10.330740021294725</c:v>
                </c:pt>
                <c:pt idx="434">
                  <c:v>10.348460363993524</c:v>
                </c:pt>
                <c:pt idx="435">
                  <c:v>10.366180706692321</c:v>
                </c:pt>
                <c:pt idx="436">
                  <c:v>10.38390104939112</c:v>
                </c:pt>
                <c:pt idx="437">
                  <c:v>10.401621392089918</c:v>
                </c:pt>
                <c:pt idx="438">
                  <c:v>10.419341734788716</c:v>
                </c:pt>
                <c:pt idx="439">
                  <c:v>10.437062077487514</c:v>
                </c:pt>
                <c:pt idx="440">
                  <c:v>10.45478242018631</c:v>
                </c:pt>
                <c:pt idx="441">
                  <c:v>10.472502762885108</c:v>
                </c:pt>
                <c:pt idx="442">
                  <c:v>10.490223105583906</c:v>
                </c:pt>
                <c:pt idx="443">
                  <c:v>10.507943448282706</c:v>
                </c:pt>
                <c:pt idx="444">
                  <c:v>10.525663790981502</c:v>
                </c:pt>
                <c:pt idx="445">
                  <c:v>10.543384133680302</c:v>
                </c:pt>
                <c:pt idx="446">
                  <c:v>10.5611044763791</c:v>
                </c:pt>
                <c:pt idx="447">
                  <c:v>10.578824819077898</c:v>
                </c:pt>
                <c:pt idx="448">
                  <c:v>10.596545161776696</c:v>
                </c:pt>
                <c:pt idx="449">
                  <c:v>10.614265504475492</c:v>
                </c:pt>
                <c:pt idx="450">
                  <c:v>10.631985847174292</c:v>
                </c:pt>
              </c:numCache>
            </c:numRef>
          </c:xVal>
          <c:yVal>
            <c:numRef>
              <c:f>'fit_1NN_FCC&amp;BCC'!$K$19:$K$469</c:f>
              <c:numCache>
                <c:formatCode>General</c:formatCode>
                <c:ptCount val="451"/>
                <c:pt idx="0">
                  <c:v>2.6159059040494412</c:v>
                </c:pt>
                <c:pt idx="1">
                  <c:v>2.2298806740509356</c:v>
                </c:pt>
                <c:pt idx="2">
                  <c:v>1.8601144652892998</c:v>
                </c:pt>
                <c:pt idx="3">
                  <c:v>1.506043327478924</c:v>
                </c:pt>
                <c:pt idx="4">
                  <c:v>1.1671216138238059</c:v>
                </c:pt>
                <c:pt idx="5">
                  <c:v>0.84282140284542351</c:v>
                </c:pt>
                <c:pt idx="6">
                  <c:v>0.53263193825934962</c:v>
                </c:pt>
                <c:pt idx="7">
                  <c:v>0.23605908634045392</c:v>
                </c:pt>
                <c:pt idx="8">
                  <c:v>-4.7375189766562187E-2</c:v>
                </c:pt>
                <c:pt idx="9">
                  <c:v>-0.31813333931757448</c:v>
                </c:pt>
                <c:pt idx="10">
                  <c:v>-0.57666271733024033</c:v>
                </c:pt>
                <c:pt idx="11">
                  <c:v>-0.82339606253038866</c:v>
                </c:pt>
                <c:pt idx="12">
                  <c:v>-1.058751960362228</c:v>
                </c:pt>
                <c:pt idx="13">
                  <c:v>-1.2831352915265111</c:v>
                </c:pt>
                <c:pt idx="14">
                  <c:v>-1.4969376664963487</c:v>
                </c:pt>
                <c:pt idx="15">
                  <c:v>-1.700537846446263</c:v>
                </c:pt>
                <c:pt idx="16">
                  <c:v>-1.894302151016781</c:v>
                </c:pt>
                <c:pt idx="17">
                  <c:v>-2.0785848533237061</c:v>
                </c:pt>
                <c:pt idx="18">
                  <c:v>-2.2537285626084476</c:v>
                </c:pt>
                <c:pt idx="19">
                  <c:v>-2.420064594913617</c:v>
                </c:pt>
                <c:pt idx="20">
                  <c:v>-2.5779133321561876</c:v>
                </c:pt>
                <c:pt idx="21">
                  <c:v>-2.7275845699588537</c:v>
                </c:pt>
                <c:pt idx="22">
                  <c:v>-2.8693778545891533</c:v>
                </c:pt>
                <c:pt idx="23">
                  <c:v>-3.0035828093451666</c:v>
                </c:pt>
                <c:pt idx="24">
                  <c:v>-3.1304794507158054</c:v>
                </c:pt>
                <c:pt idx="25">
                  <c:v>-3.2503384946338763</c:v>
                </c:pt>
                <c:pt idx="26">
                  <c:v>-3.3634216531300627</c:v>
                </c:pt>
                <c:pt idx="27">
                  <c:v>-3.4699819216863741</c:v>
                </c:pt>
                <c:pt idx="28">
                  <c:v>-3.5702638575785155</c:v>
                </c:pt>
                <c:pt idx="29">
                  <c:v>-3.6645038494875166</c:v>
                </c:pt>
                <c:pt idx="30">
                  <c:v>-3.7529303786522838</c:v>
                </c:pt>
                <c:pt idx="31">
                  <c:v>-3.8357642718264611</c:v>
                </c:pt>
                <c:pt idx="32">
                  <c:v>-3.9132189462945579</c:v>
                </c:pt>
                <c:pt idx="33">
                  <c:v>-3.9855006471946544</c:v>
                </c:pt>
                <c:pt idx="34">
                  <c:v>-4.0528086773871479</c:v>
                </c:pt>
                <c:pt idx="35">
                  <c:v>-4.1153356201016855</c:v>
                </c:pt>
                <c:pt idx="36">
                  <c:v>-4.1732675545871309</c:v>
                </c:pt>
                <c:pt idx="37">
                  <c:v>-4.2267842649825385</c:v>
                </c:pt>
                <c:pt idx="38">
                  <c:v>-4.2760594426202916</c:v>
                </c:pt>
                <c:pt idx="39">
                  <c:v>-4.3212608819659755</c:v>
                </c:pt>
                <c:pt idx="40">
                  <c:v>-4.3625506703933237</c:v>
                </c:pt>
                <c:pt idx="41">
                  <c:v>-4.4000853719862683</c:v>
                </c:pt>
                <c:pt idx="42">
                  <c:v>-4.434016205554328</c:v>
                </c:pt>
                <c:pt idx="43">
                  <c:v>-4.4644892170416739</c:v>
                </c:pt>
                <c:pt idx="44">
                  <c:v>-4.4916454465046112</c:v>
                </c:pt>
                <c:pt idx="45">
                  <c:v>-4.5156210898269462</c:v>
                </c:pt>
                <c:pt idx="46">
                  <c:v>-4.5365476553372011</c:v>
                </c:pt>
                <c:pt idx="47">
                  <c:v>-4.5545521154868043</c:v>
                </c:pt>
                <c:pt idx="48">
                  <c:v>-4.5697570537432259</c:v>
                </c:pt>
                <c:pt idx="49">
                  <c:v>-4.582280806847443</c:v>
                </c:pt>
                <c:pt idx="50">
                  <c:v>-4.5922376025803011</c:v>
                </c:pt>
                <c:pt idx="51">
                  <c:v>-4.5997376931779916</c:v>
                </c:pt>
                <c:pt idx="52">
                  <c:v>-4.6048874845324397</c:v>
                </c:pt>
                <c:pt idx="53">
                  <c:v>-4.6077896613081872</c:v>
                </c:pt>
                <c:pt idx="54">
                  <c:v>-4.6085433081032861</c:v>
                </c:pt>
                <c:pt idx="55">
                  <c:v>-4.6072440267777655</c:v>
                </c:pt>
                <c:pt idx="56">
                  <c:v>-4.6039840500693376</c:v>
                </c:pt>
                <c:pt idx="57">
                  <c:v>-4.598852351612396</c:v>
                </c:pt>
                <c:pt idx="58">
                  <c:v>-4.5919347524726302</c:v>
                </c:pt>
                <c:pt idx="59">
                  <c:v>-4.583314024306226</c:v>
                </c:pt>
                <c:pt idx="60">
                  <c:v>-4.5730699892490811</c:v>
                </c:pt>
                <c:pt idx="61">
                  <c:v>-4.5612796166383589</c:v>
                </c:pt>
                <c:pt idx="62">
                  <c:v>-4.5480171166653678</c:v>
                </c:pt>
                <c:pt idx="63">
                  <c:v>-4.5333540310557883</c:v>
                </c:pt>
                <c:pt idx="64">
                  <c:v>-4.5173593208702387</c:v>
                </c:pt>
                <c:pt idx="65">
                  <c:v>-4.5000994515152648</c:v>
                </c:pt>
                <c:pt idx="66">
                  <c:v>-4.4816384750520868</c:v>
                </c:pt>
                <c:pt idx="67">
                  <c:v>-4.4620381098876809</c:v>
                </c:pt>
                <c:pt idx="68">
                  <c:v>-4.4413578179301547</c:v>
                </c:pt>
                <c:pt idx="69">
                  <c:v>-4.4196548792878447</c:v>
                </c:pt>
                <c:pt idx="70">
                  <c:v>-4.396984464589055</c:v>
                </c:pt>
                <c:pt idx="71">
                  <c:v>-4.3733997049970093</c:v>
                </c:pt>
                <c:pt idx="72">
                  <c:v>-4.348951759992234</c:v>
                </c:pt>
                <c:pt idx="73">
                  <c:v>-4.3236898829923813</c:v>
                </c:pt>
                <c:pt idx="74">
                  <c:v>-4.2976614848772456</c:v>
                </c:pt>
                <c:pt idx="75">
                  <c:v>-4.2709121954847467</c:v>
                </c:pt>
                <c:pt idx="76">
                  <c:v>-4.2434859231414581</c:v>
                </c:pt>
                <c:pt idx="77">
                  <c:v>-4.2154249122894196</c:v>
                </c:pt>
                <c:pt idx="78">
                  <c:v>-4.1867697992689159</c:v>
                </c:pt>
                <c:pt idx="79">
                  <c:v>-4.1575596663152004</c:v>
                </c:pt>
                <c:pt idx="80">
                  <c:v>-4.1278320938251571</c:v>
                </c:pt>
                <c:pt idx="81">
                  <c:v>-4.0976232109483366</c:v>
                </c:pt>
                <c:pt idx="82">
                  <c:v>-4.0669677445549564</c:v>
                </c:pt>
                <c:pt idx="83">
                  <c:v>-4.0358990666318917</c:v>
                </c:pt>
                <c:pt idx="84">
                  <c:v>-4.0044492401561023</c:v>
                </c:pt>
                <c:pt idx="85">
                  <c:v>-3.9726490634933445</c:v>
                </c:pt>
                <c:pt idx="86">
                  <c:v>-3.9405281133685888</c:v>
                </c:pt>
                <c:pt idx="87">
                  <c:v>-3.9081147864530883</c:v>
                </c:pt>
                <c:pt idx="88">
                  <c:v>-3.8754363396116007</c:v>
                </c:pt>
                <c:pt idx="89">
                  <c:v>-3.8425189288520052</c:v>
                </c:pt>
                <c:pt idx="90">
                  <c:v>-3.8093876470181822</c:v>
                </c:pt>
                <c:pt idx="91">
                  <c:v>-3.7760665602656998</c:v>
                </c:pt>
                <c:pt idx="92">
                  <c:v>-3.7425787433587447</c:v>
                </c:pt>
                <c:pt idx="93">
                  <c:v>-3.7089463138254031</c:v>
                </c:pt>
                <c:pt idx="94">
                  <c:v>-3.6751904650073546</c:v>
                </c:pt>
                <c:pt idx="95">
                  <c:v>-3.6413314980388063</c:v>
                </c:pt>
                <c:pt idx="96">
                  <c:v>-3.6073888527885192</c:v>
                </c:pt>
                <c:pt idx="97">
                  <c:v>-3.5733811377976163</c:v>
                </c:pt>
                <c:pt idx="98">
                  <c:v>-3.5393261592449479</c:v>
                </c:pt>
                <c:pt idx="99">
                  <c:v>-3.5052409489706902</c:v>
                </c:pt>
                <c:pt idx="100">
                  <c:v>-3.4711417915879745</c:v>
                </c:pt>
                <c:pt idx="101">
                  <c:v>-3.4370442507113976</c:v>
                </c:pt>
                <c:pt idx="102">
                  <c:v>-3.4029631943303276</c:v>
                </c:pt>
                <c:pt idx="103">
                  <c:v>-3.3689128193540805</c:v>
                </c:pt>
                <c:pt idx="104">
                  <c:v>-3.3349066753552119</c:v>
                </c:pt>
                <c:pt idx="105">
                  <c:v>-3.3009576875362736</c:v>
                </c:pt>
                <c:pt idx="106">
                  <c:v>-3.2670781789447139</c:v>
                </c:pt>
                <c:pt idx="107">
                  <c:v>-3.2332798919596839</c:v>
                </c:pt>
                <c:pt idx="108">
                  <c:v>-3.199574009073912</c:v>
                </c:pt>
                <c:pt idx="109">
                  <c:v>-3.165971172992958</c:v>
                </c:pt>
                <c:pt idx="110">
                  <c:v>-3.1324815060735731</c:v>
                </c:pt>
                <c:pt idx="111">
                  <c:v>-3.0991146291221034</c:v>
                </c:pt>
                <c:pt idx="112">
                  <c:v>-3.0658796795733361</c:v>
                </c:pt>
                <c:pt idx="113">
                  <c:v>-3.0327853290694087</c:v>
                </c:pt>
                <c:pt idx="114">
                  <c:v>-2.999839800457949</c:v>
                </c:pt>
                <c:pt idx="115">
                  <c:v>-2.9670508842278749</c:v>
                </c:pt>
                <c:pt idx="116">
                  <c:v>-2.93442595440077</c:v>
                </c:pt>
                <c:pt idx="117">
                  <c:v>-2.9019719838951934</c:v>
                </c:pt>
                <c:pt idx="118">
                  <c:v>-2.8696955593807196</c:v>
                </c:pt>
                <c:pt idx="119">
                  <c:v>-2.8376028956379855</c:v>
                </c:pt>
                <c:pt idx="120">
                  <c:v>-2.8056998494404941</c:v>
                </c:pt>
                <c:pt idx="121">
                  <c:v>-2.7739919329734728</c:v>
                </c:pt>
                <c:pt idx="122">
                  <c:v>-2.7424843268045542</c:v>
                </c:pt>
                <c:pt idx="123">
                  <c:v>-2.7111818924206257</c:v>
                </c:pt>
                <c:pt idx="124">
                  <c:v>-2.6800891843446966</c:v>
                </c:pt>
                <c:pt idx="125">
                  <c:v>-2.6492104618462671</c:v>
                </c:pt>
                <c:pt idx="126">
                  <c:v>-2.6185497002581855</c:v>
                </c:pt>
                <c:pt idx="127">
                  <c:v>-2.5881106019126165</c:v>
                </c:pt>
                <c:pt idx="128">
                  <c:v>-2.5578966067083382</c:v>
                </c:pt>
                <c:pt idx="129">
                  <c:v>-2.5279109023211879</c:v>
                </c:pt>
                <c:pt idx="130">
                  <c:v>-2.498156434069136</c:v>
                </c:pt>
                <c:pt idx="131">
                  <c:v>-2.4686359144430727</c:v>
                </c:pt>
                <c:pt idx="132">
                  <c:v>-2.4393518323140504</c:v>
                </c:pt>
                <c:pt idx="133">
                  <c:v>-2.4103064618274055</c:v>
                </c:pt>
                <c:pt idx="134">
                  <c:v>-2.3815018709938576</c:v>
                </c:pt>
                <c:pt idx="135">
                  <c:v>-2.3529399299873055</c:v>
                </c:pt>
                <c:pt idx="136">
                  <c:v>-2.3246223191588387</c:v>
                </c:pt>
                <c:pt idx="137">
                  <c:v>-2.296550536776079</c:v>
                </c:pt>
                <c:pt idx="138">
                  <c:v>-2.2687259064967402</c:v>
                </c:pt>
                <c:pt idx="139">
                  <c:v>-2.2411495845850129</c:v>
                </c:pt>
                <c:pt idx="140">
                  <c:v>-2.2138225668790659</c:v>
                </c:pt>
                <c:pt idx="141">
                  <c:v>-2.1867456955177551</c:v>
                </c:pt>
                <c:pt idx="142">
                  <c:v>-2.1599196654343134</c:v>
                </c:pt>
                <c:pt idx="143">
                  <c:v>-2.1333450306246147</c:v>
                </c:pt>
                <c:pt idx="144">
                  <c:v>-2.1070222101972913</c:v>
                </c:pt>
                <c:pt idx="145">
                  <c:v>-2.0809514942128393</c:v>
                </c:pt>
                <c:pt idx="146">
                  <c:v>-2.055133049318524</c:v>
                </c:pt>
                <c:pt idx="147">
                  <c:v>-2.0295669241857839</c:v>
                </c:pt>
                <c:pt idx="148">
                  <c:v>-2.0042530547565351</c:v>
                </c:pt>
                <c:pt idx="149">
                  <c:v>-1.979191269304625</c:v>
                </c:pt>
                <c:pt idx="150">
                  <c:v>-1.9543812933184612</c:v>
                </c:pt>
                <c:pt idx="151">
                  <c:v>-1.9298227542106745</c:v>
                </c:pt>
                <c:pt idx="152">
                  <c:v>-1.9055151858604646</c:v>
                </c:pt>
                <c:pt idx="153">
                  <c:v>-1.881458032994116</c:v>
                </c:pt>
                <c:pt idx="154">
                  <c:v>-1.857650655408974</c:v>
                </c:pt>
                <c:pt idx="155">
                  <c:v>-1.8340923320460492</c:v>
                </c:pt>
                <c:pt idx="156">
                  <c:v>-1.8107822649161978</c:v>
                </c:pt>
                <c:pt idx="157">
                  <c:v>-1.7877195828847097</c:v>
                </c:pt>
                <c:pt idx="158">
                  <c:v>-1.7649033453189502</c:v>
                </c:pt>
                <c:pt idx="159">
                  <c:v>-1.7423325456036134</c:v>
                </c:pt>
                <c:pt idx="160">
                  <c:v>-1.7200061145279013</c:v>
                </c:pt>
                <c:pt idx="161">
                  <c:v>-1.6979229235489088</c:v>
                </c:pt>
                <c:pt idx="162">
                  <c:v>-1.6760817879352867</c:v>
                </c:pt>
                <c:pt idx="163">
                  <c:v>-1.6544814697951651</c:v>
                </c:pt>
                <c:pt idx="164">
                  <c:v>-1.6331206809921692</c:v>
                </c:pt>
                <c:pt idx="165">
                  <c:v>-1.6119980859532543</c:v>
                </c:pt>
                <c:pt idx="166">
                  <c:v>-1.5911123043719482</c:v>
                </c:pt>
                <c:pt idx="167">
                  <c:v>-1.5704619138104969</c:v>
                </c:pt>
                <c:pt idx="168">
                  <c:v>-1.5500454522042881</c:v>
                </c:pt>
                <c:pt idx="169">
                  <c:v>-1.5298614202718104</c:v>
                </c:pt>
                <c:pt idx="170">
                  <c:v>-1.5099082838333215</c:v>
                </c:pt>
                <c:pt idx="171">
                  <c:v>-1.4901844760412646</c:v>
                </c:pt>
                <c:pt idx="172">
                  <c:v>-1.4706883995254225</c:v>
                </c:pt>
                <c:pt idx="173">
                  <c:v>-1.4514184284556644</c:v>
                </c:pt>
                <c:pt idx="174">
                  <c:v>-1.4323729105250542</c:v>
                </c:pt>
                <c:pt idx="175">
                  <c:v>-1.4135501688560139</c:v>
                </c:pt>
                <c:pt idx="176">
                  <c:v>-1.3949485038321479</c:v>
                </c:pt>
                <c:pt idx="177">
                  <c:v>-1.3765661948582395</c:v>
                </c:pt>
                <c:pt idx="178">
                  <c:v>-1.3584015020508486</c:v>
                </c:pt>
                <c:pt idx="179">
                  <c:v>-1.3404526678618818</c:v>
                </c:pt>
                <c:pt idx="180">
                  <c:v>-1.3227179186374023</c:v>
                </c:pt>
                <c:pt idx="181">
                  <c:v>-1.3051954661139129</c:v>
                </c:pt>
                <c:pt idx="182">
                  <c:v>-1.2878835088542055</c:v>
                </c:pt>
                <c:pt idx="183">
                  <c:v>-1.2707802336248961</c:v>
                </c:pt>
                <c:pt idx="184">
                  <c:v>-1.2538838167176036</c:v>
                </c:pt>
                <c:pt idx="185">
                  <c:v>-1.2371924252157402</c:v>
                </c:pt>
                <c:pt idx="186">
                  <c:v>-1.2207042182087671</c:v>
                </c:pt>
                <c:pt idx="187">
                  <c:v>-1.204417347955735</c:v>
                </c:pt>
                <c:pt idx="188">
                  <c:v>-1.1883299609998734</c:v>
                </c:pt>
                <c:pt idx="189">
                  <c:v>-1.1724401992359077</c:v>
                </c:pt>
                <c:pt idx="190">
                  <c:v>-1.1567462009317651</c:v>
                </c:pt>
                <c:pt idx="191">
                  <c:v>-1.1412461017062481</c:v>
                </c:pt>
                <c:pt idx="192">
                  <c:v>-1.125938035464211</c:v>
                </c:pt>
                <c:pt idx="193">
                  <c:v>-1.1108201352907372</c:v>
                </c:pt>
                <c:pt idx="194">
                  <c:v>-1.0958905343057526</c:v>
                </c:pt>
                <c:pt idx="195">
                  <c:v>-1.0811473664804563</c:v>
                </c:pt>
                <c:pt idx="196">
                  <c:v>-1.0665887674169292</c:v>
                </c:pt>
                <c:pt idx="197">
                  <c:v>-1.0522128750922246</c:v>
                </c:pt>
                <c:pt idx="198">
                  <c:v>-1.0380178305681846</c:v>
                </c:pt>
                <c:pt idx="199">
                  <c:v>-1.0240017786682147</c:v>
                </c:pt>
                <c:pt idx="200">
                  <c:v>-1.0101628686221966</c:v>
                </c:pt>
                <c:pt idx="201">
                  <c:v>-0.99649925468066891</c:v>
                </c:pt>
                <c:pt idx="202">
                  <c:v>-0.98300909669938918</c:v>
                </c:pt>
                <c:pt idx="203">
                  <c:v>-0.9696905606953351</c:v>
                </c:pt>
                <c:pt idx="204">
                  <c:v>-0.95654181937518146</c:v>
                </c:pt>
                <c:pt idx="205">
                  <c:v>-0.94356105263725787</c:v>
                </c:pt>
                <c:pt idx="206">
                  <c:v>-0.93074644804792794</c:v>
                </c:pt>
                <c:pt idx="207">
                  <c:v>-0.91809620129334901</c:v>
                </c:pt>
                <c:pt idx="208">
                  <c:v>-0.90560851660749997</c:v>
                </c:pt>
                <c:pt idx="209">
                  <c:v>-0.89328160717735416</c:v>
                </c:pt>
                <c:pt idx="210">
                  <c:v>-0.88111369552603358</c:v>
                </c:pt>
                <c:pt idx="211">
                  <c:v>-0.86910301387476996</c:v>
                </c:pt>
                <c:pt idx="212">
                  <c:v>-0.85724780448445004</c:v>
                </c:pt>
                <c:pt idx="213">
                  <c:v>-0.84554631997751739</c:v>
                </c:pt>
                <c:pt idx="214">
                  <c:v>-0.83399682364095518</c:v>
                </c:pt>
                <c:pt idx="215">
                  <c:v>-0.82259758971107444</c:v>
                </c:pt>
                <c:pt idx="216">
                  <c:v>-0.8113469036407811</c:v>
                </c:pt>
                <c:pt idx="217">
                  <c:v>-0.80024306235000431</c:v>
                </c:pt>
                <c:pt idx="218">
                  <c:v>-0.78928437445990796</c:v>
                </c:pt>
                <c:pt idx="219">
                  <c:v>-0.77846916051153037</c:v>
                </c:pt>
                <c:pt idx="220">
                  <c:v>-0.76779575316942406</c:v>
                </c:pt>
                <c:pt idx="221">
                  <c:v>-0.75726249741090412</c:v>
                </c:pt>
                <c:pt idx="222">
                  <c:v>-0.74686775070144462</c:v>
                </c:pt>
                <c:pt idx="223">
                  <c:v>-0.736609883156775</c:v>
                </c:pt>
                <c:pt idx="224">
                  <c:v>-0.72648727769219112</c:v>
                </c:pt>
                <c:pt idx="225">
                  <c:v>-0.71649833015959619</c:v>
                </c:pt>
                <c:pt idx="226">
                  <c:v>-0.7066414494727552</c:v>
                </c:pt>
                <c:pt idx="227">
                  <c:v>-0.69691505772122819</c:v>
                </c:pt>
                <c:pt idx="228">
                  <c:v>-0.68731759027344697</c:v>
                </c:pt>
                <c:pt idx="229">
                  <c:v>-0.6778474958693711</c:v>
                </c:pt>
                <c:pt idx="230">
                  <c:v>-0.66850323670314971</c:v>
                </c:pt>
                <c:pt idx="231">
                  <c:v>-0.65928328849618989</c:v>
                </c:pt>
                <c:pt idx="232">
                  <c:v>-0.65018614056104473</c:v>
                </c:pt>
                <c:pt idx="233">
                  <c:v>-0.64121029585648748</c:v>
                </c:pt>
                <c:pt idx="234">
                  <c:v>-0.63235427103415209</c:v>
                </c:pt>
                <c:pt idx="235">
                  <c:v>-0.623616596477086</c:v>
                </c:pt>
                <c:pt idx="236">
                  <c:v>-0.6149958163305701</c:v>
                </c:pt>
                <c:pt idx="237">
                  <c:v>-0.606490488525528</c:v>
                </c:pt>
                <c:pt idx="238">
                  <c:v>-0.59809918479485658</c:v>
                </c:pt>
                <c:pt idx="239">
                  <c:v>-0.58982049068297004</c:v>
                </c:pt>
                <c:pt idx="240">
                  <c:v>-0.58165300554887645</c:v>
                </c:pt>
                <c:pt idx="241">
                  <c:v>-0.57359534256305655</c:v>
                </c:pt>
                <c:pt idx="242">
                  <c:v>-0.56564612869843189</c:v>
                </c:pt>
                <c:pt idx="243">
                  <c:v>-0.55780400471569269</c:v>
                </c:pt>
                <c:pt idx="244">
                  <c:v>-0.55006762514323448</c:v>
                </c:pt>
                <c:pt idx="245">
                  <c:v>-0.54243565825196005</c:v>
                </c:pt>
                <c:pt idx="246">
                  <c:v>-0.53490678602518449</c:v>
                </c:pt>
                <c:pt idx="247">
                  <c:v>-0.52747970412387879</c:v>
                </c:pt>
                <c:pt idx="248">
                  <c:v>-0.52015312184746731</c:v>
                </c:pt>
                <c:pt idx="249">
                  <c:v>-0.51292576209040375</c:v>
                </c:pt>
                <c:pt idx="250">
                  <c:v>-0.50579636129472694</c:v>
                </c:pt>
                <c:pt idx="251">
                  <c:v>-0.49876366939880079</c:v>
                </c:pt>
                <c:pt idx="252">
                  <c:v>-0.49182644978242746</c:v>
                </c:pt>
                <c:pt idx="253">
                  <c:v>-0.48498347920852569</c:v>
                </c:pt>
                <c:pt idx="254">
                  <c:v>-0.47823354776154192</c:v>
                </c:pt>
                <c:pt idx="255">
                  <c:v>-0.47157545878278384</c:v>
                </c:pt>
                <c:pt idx="256">
                  <c:v>-0.46500802880282338</c:v>
                </c:pt>
                <c:pt idx="257">
                  <c:v>-0.45853008747114604</c:v>
                </c:pt>
                <c:pt idx="258">
                  <c:v>-0.45214047748318981</c:v>
                </c:pt>
                <c:pt idx="259">
                  <c:v>-0.44583805450492259</c:v>
                </c:pt>
                <c:pt idx="260">
                  <c:v>-0.43962168709512378</c:v>
                </c:pt>
                <c:pt idx="261">
                  <c:v>-0.43349025662544077</c:v>
                </c:pt>
                <c:pt idx="262">
                  <c:v>-0.42744265719845892</c:v>
                </c:pt>
                <c:pt idx="263">
                  <c:v>-0.4214777955638096</c:v>
                </c:pt>
                <c:pt idx="264">
                  <c:v>-0.41559459103250862</c:v>
                </c:pt>
                <c:pt idx="265">
                  <c:v>-0.40979197538958029</c:v>
                </c:pt>
                <c:pt idx="266">
                  <c:v>-0.40406889280516473</c:v>
                </c:pt>
                <c:pt idx="267">
                  <c:v>-0.39842429974412868</c:v>
                </c:pt>
                <c:pt idx="268">
                  <c:v>-0.39285716487435507</c:v>
                </c:pt>
                <c:pt idx="269">
                  <c:v>-0.38736646897373916</c:v>
                </c:pt>
                <c:pt idx="270">
                  <c:v>-0.38195120483608236</c:v>
                </c:pt>
                <c:pt idx="271">
                  <c:v>-0.37661037717588514</c:v>
                </c:pt>
                <c:pt idx="272">
                  <c:v>-0.37134300253219149</c:v>
                </c:pt>
                <c:pt idx="273">
                  <c:v>-0.36614810917151414</c:v>
                </c:pt>
                <c:pt idx="274">
                  <c:v>-0.36102473698999837</c:v>
                </c:pt>
                <c:pt idx="275">
                  <c:v>-0.3559719374148223</c:v>
                </c:pt>
                <c:pt idx="276">
                  <c:v>-0.35098877330497769</c:v>
                </c:pt>
                <c:pt idx="277">
                  <c:v>-0.34607431885142809</c:v>
                </c:pt>
                <c:pt idx="278">
                  <c:v>-0.3412276594768156</c:v>
                </c:pt>
                <c:pt idx="279">
                  <c:v>-0.33644789173467837</c:v>
                </c:pt>
                <c:pt idx="280">
                  <c:v>-0.33173412320832463</c:v>
                </c:pt>
                <c:pt idx="281">
                  <c:v>-0.32708547240935004</c:v>
                </c:pt>
                <c:pt idx="282">
                  <c:v>-0.32250106867594103</c:v>
                </c:pt>
                <c:pt idx="283">
                  <c:v>-0.31798005207095403</c:v>
                </c:pt>
                <c:pt idx="284">
                  <c:v>-0.31352157327983576</c:v>
                </c:pt>
                <c:pt idx="285">
                  <c:v>-0.30912479350847011</c:v>
                </c:pt>
                <c:pt idx="286">
                  <c:v>-0.30478888438095264</c:v>
                </c:pt>
                <c:pt idx="287">
                  <c:v>-0.30051302783739853</c:v>
                </c:pt>
                <c:pt idx="288">
                  <c:v>-0.29629641603175022</c:v>
                </c:pt>
                <c:pt idx="289">
                  <c:v>-0.29213825122970788</c:v>
                </c:pt>
                <c:pt idx="290">
                  <c:v>-0.28803774570676155</c:v>
                </c:pt>
                <c:pt idx="291">
                  <c:v>-0.28399412164642096</c:v>
                </c:pt>
                <c:pt idx="292">
                  <c:v>-0.2800066110386103</c:v>
                </c:pt>
                <c:pt idx="293">
                  <c:v>-0.2760744555783331</c:v>
                </c:pt>
                <c:pt idx="294">
                  <c:v>-0.27219690656458762</c:v>
                </c:pt>
                <c:pt idx="295">
                  <c:v>-0.26837322479961512</c:v>
                </c:pt>
                <c:pt idx="296">
                  <c:v>-0.26460268048844965</c:v>
                </c:pt>
                <c:pt idx="297">
                  <c:v>-0.26088455313885744</c:v>
                </c:pt>
                <c:pt idx="298">
                  <c:v>-0.25721813146165096</c:v>
                </c:pt>
                <c:pt idx="299">
                  <c:v>-0.25360271327144684</c:v>
                </c:pt>
                <c:pt idx="300">
                  <c:v>-0.25003760538783193</c:v>
                </c:pt>
                <c:pt idx="301">
                  <c:v>-0.24652212353702499</c:v>
                </c:pt>
                <c:pt idx="302">
                  <c:v>-0.24305559225400489</c:v>
                </c:pt>
                <c:pt idx="303">
                  <c:v>-0.23963734478517806</c:v>
                </c:pt>
                <c:pt idx="304">
                  <c:v>-0.23626672299154011</c:v>
                </c:pt>
                <c:pt idx="305">
                  <c:v>-0.23294307725241081</c:v>
                </c:pt>
                <c:pt idx="306">
                  <c:v>-0.22966576636972261</c:v>
                </c:pt>
                <c:pt idx="307">
                  <c:v>-0.22643415747290921</c:v>
                </c:pt>
                <c:pt idx="308">
                  <c:v>-0.22324762592436598</c:v>
                </c:pt>
                <c:pt idx="309">
                  <c:v>-0.22010555522554609</c:v>
                </c:pt>
                <c:pt idx="310">
                  <c:v>-0.21700733692367399</c:v>
                </c:pt>
                <c:pt idx="311">
                  <c:v>-0.21395237051910007</c:v>
                </c:pt>
                <c:pt idx="312">
                  <c:v>-0.21094006337330845</c:v>
                </c:pt>
                <c:pt idx="313">
                  <c:v>-0.20796983061758545</c:v>
                </c:pt>
                <c:pt idx="314">
                  <c:v>-0.20504109506236395</c:v>
                </c:pt>
                <c:pt idx="315">
                  <c:v>-0.20215328710725017</c:v>
                </c:pt>
                <c:pt idx="316">
                  <c:v>-0.19930584465174117</c:v>
                </c:pt>
                <c:pt idx="317">
                  <c:v>-0.1964982130066443</c:v>
                </c:pt>
                <c:pt idx="318">
                  <c:v>-0.19372984480620487</c:v>
                </c:pt>
                <c:pt idx="319">
                  <c:v>-0.19100019992094514</c:v>
                </c:pt>
                <c:pt idx="320">
                  <c:v>-0.18830874537122885</c:v>
                </c:pt>
                <c:pt idx="321">
                  <c:v>-0.18565495524155012</c:v>
                </c:pt>
                <c:pt idx="322">
                  <c:v>-0.18303831059555273</c:v>
                </c:pt>
                <c:pt idx="323">
                  <c:v>-0.18045829939178934</c:v>
                </c:pt>
                <c:pt idx="324">
                  <c:v>-0.17791441640021749</c:v>
                </c:pt>
                <c:pt idx="325">
                  <c:v>-0.17540616311944177</c:v>
                </c:pt>
                <c:pt idx="326">
                  <c:v>-0.17293304769470239</c:v>
                </c:pt>
                <c:pt idx="327">
                  <c:v>-0.17049458483661206</c:v>
                </c:pt>
                <c:pt idx="328">
                  <c:v>-0.16809029574064765</c:v>
                </c:pt>
                <c:pt idx="329">
                  <c:v>-0.16571970800739194</c:v>
                </c:pt>
                <c:pt idx="330">
                  <c:v>-0.16338235556353092</c:v>
                </c:pt>
                <c:pt idx="331">
                  <c:v>-0.16107777858360783</c:v>
                </c:pt>
                <c:pt idx="332">
                  <c:v>-0.15880552341253337</c:v>
                </c:pt>
                <c:pt idx="333">
                  <c:v>-0.15656514248884973</c:v>
                </c:pt>
                <c:pt idx="334">
                  <c:v>-0.15435619426875413</c:v>
                </c:pt>
                <c:pt idx="335">
                  <c:v>-0.152178243150877</c:v>
                </c:pt>
                <c:pt idx="336">
                  <c:v>-0.15003085940181232</c:v>
                </c:pt>
                <c:pt idx="337">
                  <c:v>-0.14791361908240724</c:v>
                </c:pt>
                <c:pt idx="338">
                  <c:v>-0.14582610397479909</c:v>
                </c:pt>
                <c:pt idx="339">
                  <c:v>-0.14376790151020638</c:v>
                </c:pt>
                <c:pt idx="340">
                  <c:v>-0.1417386046974671</c:v>
                </c:pt>
                <c:pt idx="341">
                  <c:v>-0.1397378120523253</c:v>
                </c:pt>
                <c:pt idx="342">
                  <c:v>-0.13776512752746062</c:v>
                </c:pt>
                <c:pt idx="343">
                  <c:v>-0.13582016044326126</c:v>
                </c:pt>
                <c:pt idx="344">
                  <c:v>-0.13390252541933445</c:v>
                </c:pt>
                <c:pt idx="345">
                  <c:v>-0.13201184230675495</c:v>
                </c:pt>
                <c:pt idx="346">
                  <c:v>-0.13014773612104477</c:v>
                </c:pt>
                <c:pt idx="347">
                  <c:v>-0.12830983697588311</c:v>
                </c:pt>
                <c:pt idx="348">
                  <c:v>-0.12649778001754269</c:v>
                </c:pt>
                <c:pt idx="349">
                  <c:v>-0.12471120536004779</c:v>
                </c:pt>
                <c:pt idx="350">
                  <c:v>-0.12294975802105171</c:v>
                </c:pt>
                <c:pt idx="351">
                  <c:v>-0.12121308785842731</c:v>
                </c:pt>
                <c:pt idx="352">
                  <c:v>-0.1195008495075703</c:v>
                </c:pt>
                <c:pt idx="353">
                  <c:v>-0.11781270231940495</c:v>
                </c:pt>
                <c:pt idx="354">
                  <c:v>-0.11614831029909704</c:v>
                </c:pt>
                <c:pt idx="355">
                  <c:v>-0.11450734204545779</c:v>
                </c:pt>
                <c:pt idx="356">
                  <c:v>-0.11288947069104557</c:v>
                </c:pt>
                <c:pt idx="357">
                  <c:v>-0.11129437384295379</c:v>
                </c:pt>
                <c:pt idx="358">
                  <c:v>-0.10972173352428063</c:v>
                </c:pt>
                <c:pt idx="359">
                  <c:v>-0.10817123611628021</c:v>
                </c:pt>
                <c:pt idx="360">
                  <c:v>-0.10664257230118508</c:v>
                </c:pt>
                <c:pt idx="361">
                  <c:v>-0.10513543700569687</c:v>
                </c:pt>
                <c:pt idx="362">
                  <c:v>-0.10364952934514245</c:v>
                </c:pt>
                <c:pt idx="363">
                  <c:v>-0.10218455256828593</c:v>
                </c:pt>
                <c:pt idx="364">
                  <c:v>-0.10074021400279493</c:v>
                </c:pt>
                <c:pt idx="365">
                  <c:v>-9.9316225001354771E-2</c:v>
                </c:pt>
                <c:pt idx="366">
                  <c:v>-9.7912300888423662E-2</c:v>
                </c:pt>
                <c:pt idx="367">
                  <c:v>-9.6528160907627336E-2</c:v>
                </c:pt>
                <c:pt idx="368">
                  <c:v>-9.5163528169782727E-2</c:v>
                </c:pt>
                <c:pt idx="369">
                  <c:v>-9.3818129601550102E-2</c:v>
                </c:pt>
                <c:pt idx="370">
                  <c:v>-9.2491695894703935E-2</c:v>
                </c:pt>
                <c:pt idx="371">
                  <c:v>-9.1183961456021381E-2</c:v>
                </c:pt>
                <c:pt idx="372">
                  <c:v>-8.9894664357778445E-2</c:v>
                </c:pt>
                <c:pt idx="373">
                  <c:v>-8.8623546288851301E-2</c:v>
                </c:pt>
                <c:pt idx="374">
                  <c:v>-8.7370352506416893E-2</c:v>
                </c:pt>
                <c:pt idx="375">
                  <c:v>-8.6134831788244812E-2</c:v>
                </c:pt>
                <c:pt idx="376">
                  <c:v>-8.4916736385579325E-2</c:v>
                </c:pt>
                <c:pt idx="377">
                  <c:v>-8.3715821976600976E-2</c:v>
                </c:pt>
                <c:pt idx="378">
                  <c:v>-8.2531847620465601E-2</c:v>
                </c:pt>
                <c:pt idx="379">
                  <c:v>-8.1364575711914397E-2</c:v>
                </c:pt>
                <c:pt idx="380">
                  <c:v>-8.0213771936448089E-2</c:v>
                </c:pt>
                <c:pt idx="381">
                  <c:v>-7.9079205226062071E-2</c:v>
                </c:pt>
                <c:pt idx="382">
                  <c:v>-7.796064771553414E-2</c:v>
                </c:pt>
                <c:pt idx="383">
                  <c:v>-7.6857874699261877E-2</c:v>
                </c:pt>
                <c:pt idx="384">
                  <c:v>-7.5770664588641581E-2</c:v>
                </c:pt>
                <c:pt idx="385">
                  <c:v>-7.46987988699859E-2</c:v>
                </c:pt>
                <c:pt idx="386">
                  <c:v>-7.3642062062971692E-2</c:v>
                </c:pt>
                <c:pt idx="387">
                  <c:v>-7.2600241679615346E-2</c:v>
                </c:pt>
                <c:pt idx="388">
                  <c:v>-7.1573128183767806E-2</c:v>
                </c:pt>
                <c:pt idx="389">
                  <c:v>-7.0560514951125142E-2</c:v>
                </c:pt>
                <c:pt idx="390">
                  <c:v>-6.9562198229749225E-2</c:v>
                </c:pt>
                <c:pt idx="391">
                  <c:v>-6.8577977101091647E-2</c:v>
                </c:pt>
                <c:pt idx="392">
                  <c:v>-6.7607653441517451E-2</c:v>
                </c:pt>
                <c:pt idx="393">
                  <c:v>-6.6651031884321338E-2</c:v>
                </c:pt>
                <c:pt idx="394">
                  <c:v>-6.570791978223274E-2</c:v>
                </c:pt>
                <c:pt idx="395">
                  <c:v>-6.4778127170402558E-2</c:v>
                </c:pt>
                <c:pt idx="396">
                  <c:v>-6.3861466729868352E-2</c:v>
                </c:pt>
                <c:pt idx="397">
                  <c:v>-6.2957753751490014E-2</c:v>
                </c:pt>
                <c:pt idx="398">
                  <c:v>-6.2066806100353582E-2</c:v>
                </c:pt>
                <c:pt idx="399">
                  <c:v>-6.1188444180636042E-2</c:v>
                </c:pt>
                <c:pt idx="400">
                  <c:v>-6.0322490900925813E-2</c:v>
                </c:pt>
                <c:pt idx="401">
                  <c:v>-5.9468771639995428E-2</c:v>
                </c:pt>
                <c:pt idx="402">
                  <c:v>-5.8627114213019159E-2</c:v>
                </c:pt>
                <c:pt idx="403">
                  <c:v>-5.779734883823176E-2</c:v>
                </c:pt>
                <c:pt idx="404">
                  <c:v>-5.6979308104023595E-2</c:v>
                </c:pt>
                <c:pt idx="405">
                  <c:v>-5.6172826936465664E-2</c:v>
                </c:pt>
                <c:pt idx="406">
                  <c:v>-5.5377742567260468E-2</c:v>
                </c:pt>
                <c:pt idx="407">
                  <c:v>-5.4593894502114111E-2</c:v>
                </c:pt>
                <c:pt idx="408">
                  <c:v>-5.3821124489524017E-2</c:v>
                </c:pt>
                <c:pt idx="409">
                  <c:v>-5.3059276489977096E-2</c:v>
                </c:pt>
                <c:pt idx="410">
                  <c:v>-5.2308196645554937E-2</c:v>
                </c:pt>
                <c:pt idx="411">
                  <c:v>-5.1567733249939254E-2</c:v>
                </c:pt>
                <c:pt idx="412">
                  <c:v>-5.0837736718814669E-2</c:v>
                </c:pt>
                <c:pt idx="413">
                  <c:v>-5.0118059560662565E-2</c:v>
                </c:pt>
                <c:pt idx="414">
                  <c:v>-4.9408556347942431E-2</c:v>
                </c:pt>
                <c:pt idx="415">
                  <c:v>-4.8709083688655862E-2</c:v>
                </c:pt>
                <c:pt idx="416">
                  <c:v>-4.8019500198287393E-2</c:v>
                </c:pt>
                <c:pt idx="417">
                  <c:v>-4.7339666472119665E-2</c:v>
                </c:pt>
                <c:pt idx="418">
                  <c:v>-4.6669445057916419E-2</c:v>
                </c:pt>
                <c:pt idx="419">
                  <c:v>-4.6008700428970414E-2</c:v>
                </c:pt>
                <c:pt idx="420">
                  <c:v>-4.5357298957510291E-2</c:v>
                </c:pt>
                <c:pt idx="421">
                  <c:v>-4.4715108888463605E-2</c:v>
                </c:pt>
                <c:pt idx="422">
                  <c:v>-4.4082000313569916E-2</c:v>
                </c:pt>
                <c:pt idx="423">
                  <c:v>-4.3457845145841459E-2</c:v>
                </c:pt>
                <c:pt idx="424">
                  <c:v>-4.2842517094365443E-2</c:v>
                </c:pt>
                <c:pt idx="425">
                  <c:v>-4.2235891639444675E-2</c:v>
                </c:pt>
                <c:pt idx="426">
                  <c:v>-4.1637846008072257E-2</c:v>
                </c:pt>
                <c:pt idx="427">
                  <c:v>-4.1048259149736005E-2</c:v>
                </c:pt>
                <c:pt idx="428">
                  <c:v>-4.0467011712547726E-2</c:v>
                </c:pt>
                <c:pt idx="429">
                  <c:v>-3.9893986019695439E-2</c:v>
                </c:pt>
                <c:pt idx="430">
                  <c:v>-3.9329066046211801E-2</c:v>
                </c:pt>
                <c:pt idx="431">
                  <c:v>-3.8772137396056609E-2</c:v>
                </c:pt>
                <c:pt idx="432">
                  <c:v>-3.8223087279508954E-2</c:v>
                </c:pt>
                <c:pt idx="433">
                  <c:v>-3.768180449086455E-2</c:v>
                </c:pt>
                <c:pt idx="434">
                  <c:v>-3.714817938643529E-2</c:v>
                </c:pt>
                <c:pt idx="435">
                  <c:v>-3.6622103862846568E-2</c:v>
                </c:pt>
                <c:pt idx="436">
                  <c:v>-3.6103471335628141E-2</c:v>
                </c:pt>
                <c:pt idx="437">
                  <c:v>-3.5592176718096849E-2</c:v>
                </c:pt>
                <c:pt idx="438">
                  <c:v>-3.5088116400524047E-2</c:v>
                </c:pt>
                <c:pt idx="439">
                  <c:v>-3.4591188229587587E-2</c:v>
                </c:pt>
                <c:pt idx="440">
                  <c:v>-3.4101291488102627E-2</c:v>
                </c:pt>
                <c:pt idx="441">
                  <c:v>-3.3618326875027742E-2</c:v>
                </c:pt>
                <c:pt idx="442">
                  <c:v>-3.3142196485744062E-2</c:v>
                </c:pt>
                <c:pt idx="443">
                  <c:v>-3.2672803792602623E-2</c:v>
                </c:pt>
                <c:pt idx="444">
                  <c:v>-3.221005362573709E-2</c:v>
                </c:pt>
                <c:pt idx="445">
                  <c:v>-3.1753852154138028E-2</c:v>
                </c:pt>
                <c:pt idx="446">
                  <c:v>-3.1304106866986051E-2</c:v>
                </c:pt>
                <c:pt idx="447">
                  <c:v>-3.0860726555239398E-2</c:v>
                </c:pt>
                <c:pt idx="448">
                  <c:v>-3.0423621293473809E-2</c:v>
                </c:pt>
                <c:pt idx="449">
                  <c:v>-2.999270242197058E-2</c:v>
                </c:pt>
                <c:pt idx="450">
                  <c:v>-2.9567882529049429E-2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32-4916-B9FB-D2A6732BAD04}"/>
            </c:ext>
          </c:extLst>
        </c:ser>
        <c:ser>
          <c:idx val="2"/>
          <c:order val="3"/>
          <c:tx>
            <c:strRef>
              <c:f>'fit_1NN_FCC&amp;BCC'!$L$18</c:f>
              <c:strCache>
                <c:ptCount val="1"/>
                <c:pt idx="0">
                  <c:v>E2(fit)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'fit_1NN_FCC&amp;BCC'!$I$19:$I$469</c:f>
              <c:numCache>
                <c:formatCode>General</c:formatCode>
                <c:ptCount val="451"/>
                <c:pt idx="0">
                  <c:v>2.6183199301066149</c:v>
                </c:pt>
                <c:pt idx="1">
                  <c:v>2.6352579289096587</c:v>
                </c:pt>
                <c:pt idx="2">
                  <c:v>2.6521959277127021</c:v>
                </c:pt>
                <c:pt idx="3">
                  <c:v>2.6691339265157454</c:v>
                </c:pt>
                <c:pt idx="4">
                  <c:v>2.6860719253187892</c:v>
                </c:pt>
                <c:pt idx="5">
                  <c:v>2.7030099241218326</c:v>
                </c:pt>
                <c:pt idx="6">
                  <c:v>2.7199479229248764</c:v>
                </c:pt>
                <c:pt idx="7">
                  <c:v>2.7368859217279198</c:v>
                </c:pt>
                <c:pt idx="8">
                  <c:v>2.7538239205309636</c:v>
                </c:pt>
                <c:pt idx="9">
                  <c:v>2.770761919334007</c:v>
                </c:pt>
                <c:pt idx="10">
                  <c:v>2.7876999181370503</c:v>
                </c:pt>
                <c:pt idx="11">
                  <c:v>2.8046379169400941</c:v>
                </c:pt>
                <c:pt idx="12">
                  <c:v>2.8215759157431375</c:v>
                </c:pt>
                <c:pt idx="13">
                  <c:v>2.8385139145461813</c:v>
                </c:pt>
                <c:pt idx="14">
                  <c:v>2.8554519133492251</c:v>
                </c:pt>
                <c:pt idx="15">
                  <c:v>2.8723899121522685</c:v>
                </c:pt>
                <c:pt idx="16">
                  <c:v>2.8893279109553118</c:v>
                </c:pt>
                <c:pt idx="17">
                  <c:v>2.9062659097583552</c:v>
                </c:pt>
                <c:pt idx="18">
                  <c:v>2.923203908561399</c:v>
                </c:pt>
                <c:pt idx="19">
                  <c:v>2.9401419073644424</c:v>
                </c:pt>
                <c:pt idx="20">
                  <c:v>2.9570799061674862</c:v>
                </c:pt>
                <c:pt idx="21">
                  <c:v>2.97401790497053</c:v>
                </c:pt>
                <c:pt idx="22">
                  <c:v>2.9909559037735733</c:v>
                </c:pt>
                <c:pt idx="23">
                  <c:v>3.0078939025766167</c:v>
                </c:pt>
                <c:pt idx="24">
                  <c:v>3.0248319013796601</c:v>
                </c:pt>
                <c:pt idx="25">
                  <c:v>3.0417699001827039</c:v>
                </c:pt>
                <c:pt idx="26">
                  <c:v>3.0587078989857472</c:v>
                </c:pt>
                <c:pt idx="27">
                  <c:v>3.075645897788791</c:v>
                </c:pt>
                <c:pt idx="28">
                  <c:v>3.0925838965918344</c:v>
                </c:pt>
                <c:pt idx="29">
                  <c:v>3.1095218953948791</c:v>
                </c:pt>
                <c:pt idx="30">
                  <c:v>3.1264598941979225</c:v>
                </c:pt>
                <c:pt idx="31">
                  <c:v>3.1433978930009663</c:v>
                </c:pt>
                <c:pt idx="32">
                  <c:v>3.1603358918040096</c:v>
                </c:pt>
                <c:pt idx="33">
                  <c:v>3.177273890607053</c:v>
                </c:pt>
                <c:pt idx="34">
                  <c:v>3.1942118894100968</c:v>
                </c:pt>
                <c:pt idx="35">
                  <c:v>3.2111498882131402</c:v>
                </c:pt>
                <c:pt idx="36">
                  <c:v>3.228087887016184</c:v>
                </c:pt>
                <c:pt idx="37">
                  <c:v>3.2450258858192274</c:v>
                </c:pt>
                <c:pt idx="38">
                  <c:v>3.2619638846222712</c:v>
                </c:pt>
                <c:pt idx="39">
                  <c:v>3.2789018834253145</c:v>
                </c:pt>
                <c:pt idx="40">
                  <c:v>3.2958398822283579</c:v>
                </c:pt>
                <c:pt idx="41">
                  <c:v>3.3127778810314017</c:v>
                </c:pt>
                <c:pt idx="42">
                  <c:v>3.3297158798344451</c:v>
                </c:pt>
                <c:pt idx="43">
                  <c:v>3.3466538786374889</c:v>
                </c:pt>
                <c:pt idx="44">
                  <c:v>3.3635918774405322</c:v>
                </c:pt>
                <c:pt idx="45">
                  <c:v>3.380529876243576</c:v>
                </c:pt>
                <c:pt idx="46">
                  <c:v>3.3974678750466194</c:v>
                </c:pt>
                <c:pt idx="47">
                  <c:v>3.4144058738496628</c:v>
                </c:pt>
                <c:pt idx="48">
                  <c:v>3.4313438726527066</c:v>
                </c:pt>
                <c:pt idx="49">
                  <c:v>3.4482818714557499</c:v>
                </c:pt>
                <c:pt idx="50">
                  <c:v>3.4652198702587929</c:v>
                </c:pt>
                <c:pt idx="51">
                  <c:v>3.4821578690618362</c:v>
                </c:pt>
                <c:pt idx="52">
                  <c:v>3.49909586786488</c:v>
                </c:pt>
                <c:pt idx="53">
                  <c:v>3.5160338666679234</c:v>
                </c:pt>
                <c:pt idx="54">
                  <c:v>3.5329718654709672</c:v>
                </c:pt>
                <c:pt idx="55">
                  <c:v>3.5499098642740106</c:v>
                </c:pt>
                <c:pt idx="56">
                  <c:v>3.5668478630770544</c:v>
                </c:pt>
                <c:pt idx="57">
                  <c:v>3.5837858618800977</c:v>
                </c:pt>
                <c:pt idx="58">
                  <c:v>3.6007238606831415</c:v>
                </c:pt>
                <c:pt idx="59">
                  <c:v>3.6176618594861849</c:v>
                </c:pt>
                <c:pt idx="60">
                  <c:v>3.6345998582892283</c:v>
                </c:pt>
                <c:pt idx="61">
                  <c:v>3.6515378570922721</c:v>
                </c:pt>
                <c:pt idx="62">
                  <c:v>3.6684758558953154</c:v>
                </c:pt>
                <c:pt idx="63">
                  <c:v>3.6854138546983592</c:v>
                </c:pt>
                <c:pt idx="64">
                  <c:v>3.7023518535014026</c:v>
                </c:pt>
                <c:pt idx="65">
                  <c:v>3.7192898523044464</c:v>
                </c:pt>
                <c:pt idx="66">
                  <c:v>3.7362278511074898</c:v>
                </c:pt>
                <c:pt idx="67">
                  <c:v>3.7531658499105331</c:v>
                </c:pt>
                <c:pt idx="68">
                  <c:v>3.770103848713577</c:v>
                </c:pt>
                <c:pt idx="69">
                  <c:v>3.7870418475166203</c:v>
                </c:pt>
                <c:pt idx="70">
                  <c:v>3.8039798463196641</c:v>
                </c:pt>
                <c:pt idx="71">
                  <c:v>3.8209178451227075</c:v>
                </c:pt>
                <c:pt idx="72">
                  <c:v>3.8378558439257513</c:v>
                </c:pt>
                <c:pt idx="73">
                  <c:v>3.8547938427287947</c:v>
                </c:pt>
                <c:pt idx="74">
                  <c:v>3.871731841531838</c:v>
                </c:pt>
                <c:pt idx="75">
                  <c:v>3.8886698403348818</c:v>
                </c:pt>
                <c:pt idx="76">
                  <c:v>3.9056078391379252</c:v>
                </c:pt>
                <c:pt idx="77">
                  <c:v>3.922545837940969</c:v>
                </c:pt>
                <c:pt idx="78">
                  <c:v>3.9394838367440124</c:v>
                </c:pt>
                <c:pt idx="79">
                  <c:v>3.9564218355470562</c:v>
                </c:pt>
                <c:pt idx="80">
                  <c:v>3.9733598343500995</c:v>
                </c:pt>
                <c:pt idx="81">
                  <c:v>3.9902978331531429</c:v>
                </c:pt>
                <c:pt idx="82">
                  <c:v>4.0072358319561872</c:v>
                </c:pt>
                <c:pt idx="83">
                  <c:v>4.0241738307592296</c:v>
                </c:pt>
                <c:pt idx="84">
                  <c:v>4.0411118295622739</c:v>
                </c:pt>
                <c:pt idx="85">
                  <c:v>4.0580498283653172</c:v>
                </c:pt>
                <c:pt idx="86">
                  <c:v>4.0749878271683615</c:v>
                </c:pt>
                <c:pt idx="87">
                  <c:v>4.0919258259714049</c:v>
                </c:pt>
                <c:pt idx="88">
                  <c:v>4.1088638247744473</c:v>
                </c:pt>
                <c:pt idx="89">
                  <c:v>4.1258018235774916</c:v>
                </c:pt>
                <c:pt idx="90">
                  <c:v>4.1427398223805358</c:v>
                </c:pt>
                <c:pt idx="91">
                  <c:v>4.1596778211835792</c:v>
                </c:pt>
                <c:pt idx="92">
                  <c:v>4.1766158199866217</c:v>
                </c:pt>
                <c:pt idx="93">
                  <c:v>4.1935538187896659</c:v>
                </c:pt>
                <c:pt idx="94">
                  <c:v>4.2104918175927093</c:v>
                </c:pt>
                <c:pt idx="95">
                  <c:v>4.2274298163957535</c:v>
                </c:pt>
                <c:pt idx="96">
                  <c:v>4.2443678151987969</c:v>
                </c:pt>
                <c:pt idx="97">
                  <c:v>4.2613058140018394</c:v>
                </c:pt>
                <c:pt idx="98">
                  <c:v>4.2782438128048836</c:v>
                </c:pt>
                <c:pt idx="99">
                  <c:v>4.295181811607927</c:v>
                </c:pt>
                <c:pt idx="100">
                  <c:v>4.3121198104109713</c:v>
                </c:pt>
                <c:pt idx="101">
                  <c:v>4.3290578092140137</c:v>
                </c:pt>
                <c:pt idx="102">
                  <c:v>4.345995808017058</c:v>
                </c:pt>
                <c:pt idx="103">
                  <c:v>4.3629338068201013</c:v>
                </c:pt>
                <c:pt idx="104">
                  <c:v>4.3798718056231456</c:v>
                </c:pt>
                <c:pt idx="105">
                  <c:v>4.396809804426189</c:v>
                </c:pt>
                <c:pt idx="106">
                  <c:v>4.4137478032292314</c:v>
                </c:pt>
                <c:pt idx="107">
                  <c:v>4.4306858020322757</c:v>
                </c:pt>
                <c:pt idx="108">
                  <c:v>4.4476238008353191</c:v>
                </c:pt>
                <c:pt idx="109">
                  <c:v>4.4645617996383624</c:v>
                </c:pt>
                <c:pt idx="110">
                  <c:v>4.4814997984414067</c:v>
                </c:pt>
                <c:pt idx="111">
                  <c:v>4.49843779724445</c:v>
                </c:pt>
                <c:pt idx="112">
                  <c:v>4.5153757960474934</c:v>
                </c:pt>
                <c:pt idx="113">
                  <c:v>4.5323137948505368</c:v>
                </c:pt>
                <c:pt idx="114">
                  <c:v>4.549251793653581</c:v>
                </c:pt>
                <c:pt idx="115">
                  <c:v>4.5661897924566235</c:v>
                </c:pt>
                <c:pt idx="116">
                  <c:v>4.5831277912596677</c:v>
                </c:pt>
                <c:pt idx="117">
                  <c:v>4.6000657900627111</c:v>
                </c:pt>
                <c:pt idx="118">
                  <c:v>4.6170037888657554</c:v>
                </c:pt>
                <c:pt idx="119">
                  <c:v>4.6339417876687987</c:v>
                </c:pt>
                <c:pt idx="120">
                  <c:v>4.6508797864718412</c:v>
                </c:pt>
                <c:pt idx="121">
                  <c:v>4.6678177852748854</c:v>
                </c:pt>
                <c:pt idx="122">
                  <c:v>4.6847557840779288</c:v>
                </c:pt>
                <c:pt idx="123">
                  <c:v>4.7016937828809731</c:v>
                </c:pt>
                <c:pt idx="124">
                  <c:v>4.7186317816840164</c:v>
                </c:pt>
                <c:pt idx="125">
                  <c:v>4.7355697804870598</c:v>
                </c:pt>
                <c:pt idx="126">
                  <c:v>4.7525077792901032</c:v>
                </c:pt>
                <c:pt idx="127">
                  <c:v>4.7694457780931465</c:v>
                </c:pt>
                <c:pt idx="128">
                  <c:v>4.7863837768961908</c:v>
                </c:pt>
                <c:pt idx="129">
                  <c:v>4.8033217756992341</c:v>
                </c:pt>
                <c:pt idx="130">
                  <c:v>4.8202597745022775</c:v>
                </c:pt>
                <c:pt idx="131">
                  <c:v>4.8371977733053209</c:v>
                </c:pt>
                <c:pt idx="132">
                  <c:v>4.8541357721083651</c:v>
                </c:pt>
                <c:pt idx="133">
                  <c:v>4.8710737709114085</c:v>
                </c:pt>
                <c:pt idx="134">
                  <c:v>4.8880117697144509</c:v>
                </c:pt>
                <c:pt idx="135">
                  <c:v>4.9049497685174952</c:v>
                </c:pt>
                <c:pt idx="136">
                  <c:v>4.9218877673205395</c:v>
                </c:pt>
                <c:pt idx="137">
                  <c:v>4.9388257661235828</c:v>
                </c:pt>
                <c:pt idx="138">
                  <c:v>4.9557637649266262</c:v>
                </c:pt>
                <c:pt idx="139">
                  <c:v>4.9727017637296695</c:v>
                </c:pt>
                <c:pt idx="140">
                  <c:v>4.9896397625327129</c:v>
                </c:pt>
                <c:pt idx="141">
                  <c:v>5.0065777613357572</c:v>
                </c:pt>
                <c:pt idx="142">
                  <c:v>5.0235157601388005</c:v>
                </c:pt>
                <c:pt idx="143">
                  <c:v>5.0404537589418439</c:v>
                </c:pt>
                <c:pt idx="144">
                  <c:v>5.0573917577448873</c:v>
                </c:pt>
                <c:pt idx="145">
                  <c:v>5.0743297565479306</c:v>
                </c:pt>
                <c:pt idx="146">
                  <c:v>5.0912677553509749</c:v>
                </c:pt>
                <c:pt idx="147">
                  <c:v>5.1082057541540182</c:v>
                </c:pt>
                <c:pt idx="148">
                  <c:v>5.1251437529570607</c:v>
                </c:pt>
                <c:pt idx="149">
                  <c:v>5.142081751760105</c:v>
                </c:pt>
                <c:pt idx="150">
                  <c:v>5.1590197505631492</c:v>
                </c:pt>
                <c:pt idx="151">
                  <c:v>5.1759577493661926</c:v>
                </c:pt>
                <c:pt idx="152">
                  <c:v>5.192895748169235</c:v>
                </c:pt>
                <c:pt idx="153">
                  <c:v>5.2098337469722793</c:v>
                </c:pt>
                <c:pt idx="154">
                  <c:v>5.2267717457753236</c:v>
                </c:pt>
                <c:pt idx="155">
                  <c:v>5.2437097445783669</c:v>
                </c:pt>
                <c:pt idx="156">
                  <c:v>5.2606477433814103</c:v>
                </c:pt>
                <c:pt idx="157">
                  <c:v>5.2775857421844536</c:v>
                </c:pt>
                <c:pt idx="158">
                  <c:v>5.294523740987497</c:v>
                </c:pt>
                <c:pt idx="159">
                  <c:v>5.3114617397905404</c:v>
                </c:pt>
                <c:pt idx="160">
                  <c:v>5.3283997385935846</c:v>
                </c:pt>
                <c:pt idx="161">
                  <c:v>5.345337737396628</c:v>
                </c:pt>
                <c:pt idx="162">
                  <c:v>5.3622757361996713</c:v>
                </c:pt>
                <c:pt idx="163">
                  <c:v>5.3792137350027147</c:v>
                </c:pt>
                <c:pt idx="164">
                  <c:v>5.396151733805759</c:v>
                </c:pt>
                <c:pt idx="165">
                  <c:v>5.4130897326088023</c:v>
                </c:pt>
                <c:pt idx="166">
                  <c:v>5.4300277314118448</c:v>
                </c:pt>
                <c:pt idx="167">
                  <c:v>5.4469657302148891</c:v>
                </c:pt>
                <c:pt idx="168">
                  <c:v>5.4639037290179324</c:v>
                </c:pt>
                <c:pt idx="169">
                  <c:v>5.4808417278209758</c:v>
                </c:pt>
                <c:pt idx="170">
                  <c:v>5.49777972662402</c:v>
                </c:pt>
                <c:pt idx="171">
                  <c:v>5.5147177254270634</c:v>
                </c:pt>
                <c:pt idx="172">
                  <c:v>5.5316557242301068</c:v>
                </c:pt>
                <c:pt idx="173">
                  <c:v>5.5485937230331501</c:v>
                </c:pt>
                <c:pt idx="174">
                  <c:v>5.5655317218361944</c:v>
                </c:pt>
                <c:pt idx="175">
                  <c:v>5.5824697206392377</c:v>
                </c:pt>
                <c:pt idx="176">
                  <c:v>5.5994077194422811</c:v>
                </c:pt>
                <c:pt idx="177">
                  <c:v>5.6163457182453245</c:v>
                </c:pt>
                <c:pt idx="178">
                  <c:v>5.6332837170483687</c:v>
                </c:pt>
                <c:pt idx="179">
                  <c:v>5.6502217158514121</c:v>
                </c:pt>
                <c:pt idx="180">
                  <c:v>5.6671597146544546</c:v>
                </c:pt>
                <c:pt idx="181">
                  <c:v>5.6840977134574988</c:v>
                </c:pt>
                <c:pt idx="182">
                  <c:v>5.7010357122605431</c:v>
                </c:pt>
                <c:pt idx="183">
                  <c:v>5.7179737110635864</c:v>
                </c:pt>
                <c:pt idx="184">
                  <c:v>5.7349117098666298</c:v>
                </c:pt>
                <c:pt idx="185">
                  <c:v>5.7518497086696732</c:v>
                </c:pt>
                <c:pt idx="186">
                  <c:v>5.7687877074727174</c:v>
                </c:pt>
                <c:pt idx="187">
                  <c:v>5.7857257062757608</c:v>
                </c:pt>
                <c:pt idx="188">
                  <c:v>5.8026637050788041</c:v>
                </c:pt>
                <c:pt idx="189">
                  <c:v>5.8196017038818475</c:v>
                </c:pt>
                <c:pt idx="190">
                  <c:v>5.8365397026848909</c:v>
                </c:pt>
                <c:pt idx="191">
                  <c:v>5.8534777014879342</c:v>
                </c:pt>
                <c:pt idx="192">
                  <c:v>5.8704157002909785</c:v>
                </c:pt>
                <c:pt idx="193">
                  <c:v>5.8873536990940218</c:v>
                </c:pt>
                <c:pt idx="194">
                  <c:v>5.9042916978970643</c:v>
                </c:pt>
                <c:pt idx="195">
                  <c:v>5.9212296967001086</c:v>
                </c:pt>
                <c:pt idx="196">
                  <c:v>5.9381676955031528</c:v>
                </c:pt>
                <c:pt idx="197">
                  <c:v>5.9551056943061962</c:v>
                </c:pt>
                <c:pt idx="198">
                  <c:v>5.9720436931092395</c:v>
                </c:pt>
                <c:pt idx="199">
                  <c:v>5.9889816919122829</c:v>
                </c:pt>
                <c:pt idx="200">
                  <c:v>6.0059196907153272</c:v>
                </c:pt>
                <c:pt idx="201">
                  <c:v>6.0228576895183705</c:v>
                </c:pt>
                <c:pt idx="202">
                  <c:v>6.0397956883214139</c:v>
                </c:pt>
                <c:pt idx="203">
                  <c:v>6.0567336871244573</c:v>
                </c:pt>
                <c:pt idx="204">
                  <c:v>6.0736716859275006</c:v>
                </c:pt>
                <c:pt idx="205">
                  <c:v>6.090609684730544</c:v>
                </c:pt>
                <c:pt idx="206">
                  <c:v>6.1075476835335882</c:v>
                </c:pt>
                <c:pt idx="207">
                  <c:v>6.1244856823366316</c:v>
                </c:pt>
                <c:pt idx="208">
                  <c:v>6.141423681139675</c:v>
                </c:pt>
                <c:pt idx="209">
                  <c:v>6.1583616799427183</c:v>
                </c:pt>
                <c:pt idx="210">
                  <c:v>6.1752996787457626</c:v>
                </c:pt>
                <c:pt idx="211">
                  <c:v>6.1922376775488068</c:v>
                </c:pt>
                <c:pt idx="212">
                  <c:v>6.2091756763518493</c:v>
                </c:pt>
                <c:pt idx="213">
                  <c:v>6.2261136751548927</c:v>
                </c:pt>
                <c:pt idx="214">
                  <c:v>6.243051673957936</c:v>
                </c:pt>
                <c:pt idx="215">
                  <c:v>6.2599896727609794</c:v>
                </c:pt>
                <c:pt idx="216">
                  <c:v>6.2769276715640236</c:v>
                </c:pt>
                <c:pt idx="217">
                  <c:v>6.293865670367067</c:v>
                </c:pt>
                <c:pt idx="218">
                  <c:v>6.3108036691701104</c:v>
                </c:pt>
                <c:pt idx="219">
                  <c:v>6.3277416679731537</c:v>
                </c:pt>
                <c:pt idx="220">
                  <c:v>6.344679666776198</c:v>
                </c:pt>
                <c:pt idx="221">
                  <c:v>6.3616176655792414</c:v>
                </c:pt>
                <c:pt idx="222">
                  <c:v>6.3785556643822847</c:v>
                </c:pt>
                <c:pt idx="223">
                  <c:v>6.3954936631853281</c:v>
                </c:pt>
                <c:pt idx="224">
                  <c:v>6.4124316619883723</c:v>
                </c:pt>
                <c:pt idx="225">
                  <c:v>6.4293696607914157</c:v>
                </c:pt>
                <c:pt idx="226">
                  <c:v>6.4463076595944591</c:v>
                </c:pt>
                <c:pt idx="227">
                  <c:v>6.4632456583975024</c:v>
                </c:pt>
                <c:pt idx="228">
                  <c:v>6.4801836572005467</c:v>
                </c:pt>
                <c:pt idx="229">
                  <c:v>6.49712165600359</c:v>
                </c:pt>
                <c:pt idx="230">
                  <c:v>6.5140596548066334</c:v>
                </c:pt>
                <c:pt idx="231">
                  <c:v>6.5309976536096768</c:v>
                </c:pt>
                <c:pt idx="232">
                  <c:v>6.547935652412721</c:v>
                </c:pt>
                <c:pt idx="233">
                  <c:v>6.5648736512157644</c:v>
                </c:pt>
                <c:pt idx="234">
                  <c:v>6.5818116500188077</c:v>
                </c:pt>
                <c:pt idx="235">
                  <c:v>6.5987496488218511</c:v>
                </c:pt>
                <c:pt idx="236">
                  <c:v>6.6156876476248945</c:v>
                </c:pt>
                <c:pt idx="237">
                  <c:v>6.6326256464279378</c:v>
                </c:pt>
                <c:pt idx="238">
                  <c:v>6.6495636452309821</c:v>
                </c:pt>
                <c:pt idx="239">
                  <c:v>6.6665016440340255</c:v>
                </c:pt>
                <c:pt idx="240">
                  <c:v>6.6834396428370688</c:v>
                </c:pt>
                <c:pt idx="241">
                  <c:v>6.7003776416401122</c:v>
                </c:pt>
                <c:pt idx="242">
                  <c:v>6.7173156404431564</c:v>
                </c:pt>
                <c:pt idx="243">
                  <c:v>6.7342536392461998</c:v>
                </c:pt>
                <c:pt idx="244">
                  <c:v>6.7511916380492432</c:v>
                </c:pt>
                <c:pt idx="245">
                  <c:v>6.7681296368522865</c:v>
                </c:pt>
                <c:pt idx="246">
                  <c:v>6.7850676356553299</c:v>
                </c:pt>
                <c:pt idx="247">
                  <c:v>6.8020056344583733</c:v>
                </c:pt>
                <c:pt idx="248">
                  <c:v>6.8189436332614175</c:v>
                </c:pt>
                <c:pt idx="249">
                  <c:v>6.8358816320644609</c:v>
                </c:pt>
                <c:pt idx="250">
                  <c:v>6.8528196308675042</c:v>
                </c:pt>
                <c:pt idx="251">
                  <c:v>6.8697576296705476</c:v>
                </c:pt>
                <c:pt idx="252">
                  <c:v>6.8866956284735918</c:v>
                </c:pt>
                <c:pt idx="253">
                  <c:v>6.9036336272766352</c:v>
                </c:pt>
                <c:pt idx="254">
                  <c:v>6.9205716260796786</c:v>
                </c:pt>
                <c:pt idx="255">
                  <c:v>6.9375096248827219</c:v>
                </c:pt>
                <c:pt idx="256">
                  <c:v>6.9544476236857662</c:v>
                </c:pt>
                <c:pt idx="257">
                  <c:v>6.9713856224888104</c:v>
                </c:pt>
                <c:pt idx="258">
                  <c:v>6.9883236212918538</c:v>
                </c:pt>
                <c:pt idx="259">
                  <c:v>7.0052616200949043</c:v>
                </c:pt>
                <c:pt idx="260">
                  <c:v>7.0221996188979405</c:v>
                </c:pt>
                <c:pt idx="261">
                  <c:v>7.039137617700983</c:v>
                </c:pt>
                <c:pt idx="262">
                  <c:v>7.0560756165040273</c:v>
                </c:pt>
                <c:pt idx="263">
                  <c:v>7.0730136153070786</c:v>
                </c:pt>
                <c:pt idx="264">
                  <c:v>7.0899516141101149</c:v>
                </c:pt>
                <c:pt idx="265">
                  <c:v>7.1068896129131574</c:v>
                </c:pt>
                <c:pt idx="266">
                  <c:v>7.1238276117162016</c:v>
                </c:pt>
                <c:pt idx="267">
                  <c:v>7.140765610519253</c:v>
                </c:pt>
                <c:pt idx="268">
                  <c:v>7.1577036093222874</c:v>
                </c:pt>
                <c:pt idx="269">
                  <c:v>7.1746416081253317</c:v>
                </c:pt>
                <c:pt idx="270">
                  <c:v>7.1915796069283759</c:v>
                </c:pt>
                <c:pt idx="271">
                  <c:v>7.2085176057314273</c:v>
                </c:pt>
                <c:pt idx="272">
                  <c:v>7.2254556045344636</c:v>
                </c:pt>
                <c:pt idx="273">
                  <c:v>7.242393603337506</c:v>
                </c:pt>
                <c:pt idx="274">
                  <c:v>7.2593316021405503</c:v>
                </c:pt>
                <c:pt idx="275">
                  <c:v>7.2762696009436016</c:v>
                </c:pt>
                <c:pt idx="276">
                  <c:v>7.293207599746637</c:v>
                </c:pt>
                <c:pt idx="277">
                  <c:v>7.3101455985496804</c:v>
                </c:pt>
                <c:pt idx="278">
                  <c:v>7.3270835973527246</c:v>
                </c:pt>
                <c:pt idx="279">
                  <c:v>7.344021596155776</c:v>
                </c:pt>
                <c:pt idx="280">
                  <c:v>7.3609595949588114</c:v>
                </c:pt>
                <c:pt idx="281">
                  <c:v>7.3778975937618547</c:v>
                </c:pt>
                <c:pt idx="282">
                  <c:v>7.394835592564907</c:v>
                </c:pt>
                <c:pt idx="283">
                  <c:v>7.4117735913679512</c:v>
                </c:pt>
                <c:pt idx="284">
                  <c:v>7.4287115901709946</c:v>
                </c:pt>
                <c:pt idx="285">
                  <c:v>7.44564958897403</c:v>
                </c:pt>
                <c:pt idx="286">
                  <c:v>7.4625875877770813</c:v>
                </c:pt>
                <c:pt idx="287">
                  <c:v>7.4795255865801238</c:v>
                </c:pt>
                <c:pt idx="288">
                  <c:v>7.496463585383168</c:v>
                </c:pt>
                <c:pt idx="289">
                  <c:v>7.5134015841862025</c:v>
                </c:pt>
                <c:pt idx="290">
                  <c:v>7.5303395829892557</c:v>
                </c:pt>
                <c:pt idx="291">
                  <c:v>7.5472775817922999</c:v>
                </c:pt>
                <c:pt idx="292">
                  <c:v>7.5642155805953424</c:v>
                </c:pt>
                <c:pt idx="293">
                  <c:v>7.5811535793983786</c:v>
                </c:pt>
                <c:pt idx="294">
                  <c:v>7.5980915782014282</c:v>
                </c:pt>
                <c:pt idx="295">
                  <c:v>7.6150295770044725</c:v>
                </c:pt>
                <c:pt idx="296">
                  <c:v>7.6319675758075167</c:v>
                </c:pt>
                <c:pt idx="297">
                  <c:v>7.6489055746105512</c:v>
                </c:pt>
                <c:pt idx="298">
                  <c:v>7.6658435734136043</c:v>
                </c:pt>
                <c:pt idx="299">
                  <c:v>7.6827815722166486</c:v>
                </c:pt>
                <c:pt idx="300">
                  <c:v>7.6997195710196911</c:v>
                </c:pt>
                <c:pt idx="301">
                  <c:v>7.7166575698227255</c:v>
                </c:pt>
                <c:pt idx="302">
                  <c:v>7.7335955686257778</c:v>
                </c:pt>
                <c:pt idx="303">
                  <c:v>7.7505335674288212</c:v>
                </c:pt>
                <c:pt idx="304">
                  <c:v>7.7674715662318654</c:v>
                </c:pt>
                <c:pt idx="305">
                  <c:v>7.7844095650348999</c:v>
                </c:pt>
                <c:pt idx="306">
                  <c:v>7.8013475638379521</c:v>
                </c:pt>
                <c:pt idx="307">
                  <c:v>7.8182855626409955</c:v>
                </c:pt>
                <c:pt idx="308">
                  <c:v>7.835223561444038</c:v>
                </c:pt>
                <c:pt idx="309">
                  <c:v>7.8521615602470822</c:v>
                </c:pt>
                <c:pt idx="310">
                  <c:v>7.8690995590501265</c:v>
                </c:pt>
                <c:pt idx="311">
                  <c:v>7.8860375578531707</c:v>
                </c:pt>
                <c:pt idx="312">
                  <c:v>7.9029755566562141</c:v>
                </c:pt>
                <c:pt idx="313">
                  <c:v>7.9199135554592566</c:v>
                </c:pt>
                <c:pt idx="314">
                  <c:v>7.9368515542623008</c:v>
                </c:pt>
                <c:pt idx="315">
                  <c:v>7.9537895530653433</c:v>
                </c:pt>
                <c:pt idx="316">
                  <c:v>7.9707275518683876</c:v>
                </c:pt>
                <c:pt idx="317">
                  <c:v>7.9876655506714309</c:v>
                </c:pt>
                <c:pt idx="318">
                  <c:v>8.0046035494744761</c:v>
                </c:pt>
                <c:pt idx="319">
                  <c:v>8.0215415482775185</c:v>
                </c:pt>
                <c:pt idx="320">
                  <c:v>8.0384795470805628</c:v>
                </c:pt>
                <c:pt idx="321">
                  <c:v>8.0554175458836053</c:v>
                </c:pt>
                <c:pt idx="322">
                  <c:v>8.0723555446866495</c:v>
                </c:pt>
                <c:pt idx="323">
                  <c:v>8.089293543489692</c:v>
                </c:pt>
                <c:pt idx="324">
                  <c:v>8.1062315422927362</c:v>
                </c:pt>
                <c:pt idx="325">
                  <c:v>8.1231695410957805</c:v>
                </c:pt>
                <c:pt idx="326">
                  <c:v>8.1401075398988247</c:v>
                </c:pt>
                <c:pt idx="327">
                  <c:v>8.1570455387018672</c:v>
                </c:pt>
                <c:pt idx="328">
                  <c:v>8.1739835375049097</c:v>
                </c:pt>
                <c:pt idx="329">
                  <c:v>8.1909215363079522</c:v>
                </c:pt>
                <c:pt idx="330">
                  <c:v>8.2078595351109964</c:v>
                </c:pt>
                <c:pt idx="331">
                  <c:v>8.2247975339140407</c:v>
                </c:pt>
                <c:pt idx="332">
                  <c:v>8.2417355327170849</c:v>
                </c:pt>
                <c:pt idx="333">
                  <c:v>8.2586735315201292</c:v>
                </c:pt>
                <c:pt idx="334">
                  <c:v>8.2756115303231734</c:v>
                </c:pt>
                <c:pt idx="335">
                  <c:v>8.2925495291262159</c:v>
                </c:pt>
                <c:pt idx="336">
                  <c:v>8.3094875279292602</c:v>
                </c:pt>
                <c:pt idx="337">
                  <c:v>8.3264255267323026</c:v>
                </c:pt>
                <c:pt idx="338">
                  <c:v>8.3433635255353451</c:v>
                </c:pt>
                <c:pt idx="339">
                  <c:v>8.3603015243383894</c:v>
                </c:pt>
                <c:pt idx="340">
                  <c:v>8.3772395231414336</c:v>
                </c:pt>
                <c:pt idx="341">
                  <c:v>8.3941775219444779</c:v>
                </c:pt>
                <c:pt idx="342">
                  <c:v>8.4111155207475203</c:v>
                </c:pt>
                <c:pt idx="343">
                  <c:v>8.4280535195505646</c:v>
                </c:pt>
                <c:pt idx="344">
                  <c:v>8.4449915183536071</c:v>
                </c:pt>
                <c:pt idx="345">
                  <c:v>8.4619295171566513</c:v>
                </c:pt>
                <c:pt idx="346">
                  <c:v>8.4788675159596956</c:v>
                </c:pt>
                <c:pt idx="347">
                  <c:v>8.495805514762738</c:v>
                </c:pt>
                <c:pt idx="348">
                  <c:v>8.5127435135657805</c:v>
                </c:pt>
                <c:pt idx="349">
                  <c:v>8.5296815123688248</c:v>
                </c:pt>
                <c:pt idx="350">
                  <c:v>8.5466195111718672</c:v>
                </c:pt>
                <c:pt idx="351">
                  <c:v>8.5635575099749115</c:v>
                </c:pt>
                <c:pt idx="352">
                  <c:v>8.5804955087779557</c:v>
                </c:pt>
                <c:pt idx="353">
                  <c:v>8.597433507581</c:v>
                </c:pt>
                <c:pt idx="354">
                  <c:v>8.6143715063840443</c:v>
                </c:pt>
                <c:pt idx="355">
                  <c:v>8.6313095051870867</c:v>
                </c:pt>
                <c:pt idx="356">
                  <c:v>8.6482475039901292</c:v>
                </c:pt>
                <c:pt idx="357">
                  <c:v>8.6651855027931735</c:v>
                </c:pt>
                <c:pt idx="358">
                  <c:v>8.6821235015962159</c:v>
                </c:pt>
                <c:pt idx="359">
                  <c:v>8.6990615003992602</c:v>
                </c:pt>
                <c:pt idx="360">
                  <c:v>8.7159994992023044</c:v>
                </c:pt>
                <c:pt idx="361">
                  <c:v>8.7329374980053487</c:v>
                </c:pt>
                <c:pt idx="362">
                  <c:v>8.7498754968083929</c:v>
                </c:pt>
                <c:pt idx="363">
                  <c:v>8.7668134956114354</c:v>
                </c:pt>
                <c:pt idx="364">
                  <c:v>8.7837514944144797</c:v>
                </c:pt>
                <c:pt idx="365">
                  <c:v>8.8006894932175221</c:v>
                </c:pt>
                <c:pt idx="366">
                  <c:v>8.8176274920205646</c:v>
                </c:pt>
                <c:pt idx="367">
                  <c:v>8.8345654908236089</c:v>
                </c:pt>
                <c:pt idx="368">
                  <c:v>8.8515034896266531</c:v>
                </c:pt>
                <c:pt idx="369">
                  <c:v>8.8684414884296974</c:v>
                </c:pt>
                <c:pt idx="370">
                  <c:v>8.8853794872327398</c:v>
                </c:pt>
                <c:pt idx="371">
                  <c:v>8.9023174860357823</c:v>
                </c:pt>
                <c:pt idx="372">
                  <c:v>8.9192554848388266</c:v>
                </c:pt>
                <c:pt idx="373">
                  <c:v>8.9361934836418708</c:v>
                </c:pt>
                <c:pt idx="374">
                  <c:v>8.9531314824449133</c:v>
                </c:pt>
                <c:pt idx="375">
                  <c:v>8.9700694812479576</c:v>
                </c:pt>
                <c:pt idx="376">
                  <c:v>8.9870074800510018</c:v>
                </c:pt>
                <c:pt idx="377">
                  <c:v>9.0039454788540443</c:v>
                </c:pt>
                <c:pt idx="378">
                  <c:v>9.0208834776570885</c:v>
                </c:pt>
                <c:pt idx="379">
                  <c:v>9.037821476460131</c:v>
                </c:pt>
                <c:pt idx="380">
                  <c:v>9.0547594752631753</c:v>
                </c:pt>
                <c:pt idx="381">
                  <c:v>9.0716974740662195</c:v>
                </c:pt>
                <c:pt idx="382">
                  <c:v>9.0886354728692638</c:v>
                </c:pt>
                <c:pt idx="383">
                  <c:v>9.1055734716723062</c:v>
                </c:pt>
                <c:pt idx="384">
                  <c:v>9.1225114704753505</c:v>
                </c:pt>
                <c:pt idx="385">
                  <c:v>9.139449469278393</c:v>
                </c:pt>
                <c:pt idx="386">
                  <c:v>9.1563874680814372</c:v>
                </c:pt>
                <c:pt idx="387">
                  <c:v>9.1733254668844797</c:v>
                </c:pt>
                <c:pt idx="388">
                  <c:v>9.1902634656875239</c:v>
                </c:pt>
                <c:pt idx="389">
                  <c:v>9.2072014644905682</c:v>
                </c:pt>
                <c:pt idx="390">
                  <c:v>9.2241394632936125</c:v>
                </c:pt>
                <c:pt idx="391">
                  <c:v>9.2410774620966567</c:v>
                </c:pt>
                <c:pt idx="392">
                  <c:v>9.2580154608996974</c:v>
                </c:pt>
                <c:pt idx="393">
                  <c:v>9.2749534597027417</c:v>
                </c:pt>
                <c:pt idx="394">
                  <c:v>9.2918914585057841</c:v>
                </c:pt>
                <c:pt idx="395">
                  <c:v>9.3088294573088284</c:v>
                </c:pt>
                <c:pt idx="396">
                  <c:v>9.3257674561118726</c:v>
                </c:pt>
                <c:pt idx="397">
                  <c:v>9.3427054549149169</c:v>
                </c:pt>
                <c:pt idx="398">
                  <c:v>9.3596434537179594</c:v>
                </c:pt>
                <c:pt idx="399">
                  <c:v>9.3765814525210036</c:v>
                </c:pt>
                <c:pt idx="400">
                  <c:v>9.3935194513240461</c:v>
                </c:pt>
                <c:pt idx="401">
                  <c:v>9.4104574501270903</c:v>
                </c:pt>
                <c:pt idx="402">
                  <c:v>9.4273954489301328</c:v>
                </c:pt>
                <c:pt idx="403">
                  <c:v>9.4443334477331771</c:v>
                </c:pt>
                <c:pt idx="404">
                  <c:v>9.4612714465362213</c:v>
                </c:pt>
                <c:pt idx="405">
                  <c:v>9.4782094453392656</c:v>
                </c:pt>
                <c:pt idx="406">
                  <c:v>9.495147444142308</c:v>
                </c:pt>
                <c:pt idx="407">
                  <c:v>9.5120854429453523</c:v>
                </c:pt>
                <c:pt idx="408">
                  <c:v>9.5290234417483948</c:v>
                </c:pt>
                <c:pt idx="409">
                  <c:v>9.545961440551439</c:v>
                </c:pt>
                <c:pt idx="410">
                  <c:v>9.5628994393544833</c:v>
                </c:pt>
                <c:pt idx="411">
                  <c:v>9.5798374381575258</c:v>
                </c:pt>
                <c:pt idx="412">
                  <c:v>9.59677543696057</c:v>
                </c:pt>
                <c:pt idx="413">
                  <c:v>9.6137134357636125</c:v>
                </c:pt>
                <c:pt idx="414">
                  <c:v>9.630651434566655</c:v>
                </c:pt>
                <c:pt idx="415">
                  <c:v>9.6475894333696992</c:v>
                </c:pt>
                <c:pt idx="416">
                  <c:v>9.6645274321727435</c:v>
                </c:pt>
                <c:pt idx="417">
                  <c:v>9.6814654309757877</c:v>
                </c:pt>
                <c:pt idx="418">
                  <c:v>9.698403429778832</c:v>
                </c:pt>
                <c:pt idx="419">
                  <c:v>9.7153414285818744</c:v>
                </c:pt>
                <c:pt idx="420">
                  <c:v>9.7322794273849187</c:v>
                </c:pt>
                <c:pt idx="421">
                  <c:v>9.7492174261879612</c:v>
                </c:pt>
                <c:pt idx="422">
                  <c:v>9.7661554249910036</c:v>
                </c:pt>
                <c:pt idx="423">
                  <c:v>9.7830934237940479</c:v>
                </c:pt>
                <c:pt idx="424">
                  <c:v>9.8000314225970921</c:v>
                </c:pt>
                <c:pt idx="425">
                  <c:v>9.8169694214001364</c:v>
                </c:pt>
                <c:pt idx="426">
                  <c:v>9.8339074202031806</c:v>
                </c:pt>
                <c:pt idx="427">
                  <c:v>9.8508454190062231</c:v>
                </c:pt>
                <c:pt idx="428">
                  <c:v>9.8677834178092674</c:v>
                </c:pt>
                <c:pt idx="429">
                  <c:v>9.8847214166123099</c:v>
                </c:pt>
                <c:pt idx="430">
                  <c:v>9.9016594154153523</c:v>
                </c:pt>
                <c:pt idx="431">
                  <c:v>9.9185974142183966</c:v>
                </c:pt>
                <c:pt idx="432">
                  <c:v>9.9355354130214408</c:v>
                </c:pt>
                <c:pt idx="433">
                  <c:v>9.9524734118244851</c:v>
                </c:pt>
                <c:pt idx="434">
                  <c:v>9.9694114106275293</c:v>
                </c:pt>
                <c:pt idx="435">
                  <c:v>9.9863494094305718</c:v>
                </c:pt>
                <c:pt idx="436">
                  <c:v>10.003287408233614</c:v>
                </c:pt>
                <c:pt idx="437">
                  <c:v>10.020225407036659</c:v>
                </c:pt>
                <c:pt idx="438">
                  <c:v>10.037163405839703</c:v>
                </c:pt>
                <c:pt idx="439">
                  <c:v>10.054101404642745</c:v>
                </c:pt>
                <c:pt idx="440">
                  <c:v>10.071039403445788</c:v>
                </c:pt>
                <c:pt idx="441">
                  <c:v>10.087977402248832</c:v>
                </c:pt>
                <c:pt idx="442">
                  <c:v>10.104915401051874</c:v>
                </c:pt>
                <c:pt idx="443">
                  <c:v>10.121853399854919</c:v>
                </c:pt>
                <c:pt idx="444">
                  <c:v>10.138791398657963</c:v>
                </c:pt>
                <c:pt idx="445">
                  <c:v>10.155729397461007</c:v>
                </c:pt>
                <c:pt idx="446">
                  <c:v>10.172667396264051</c:v>
                </c:pt>
                <c:pt idx="447">
                  <c:v>10.189605395067096</c:v>
                </c:pt>
                <c:pt idx="448">
                  <c:v>10.206543393870138</c:v>
                </c:pt>
                <c:pt idx="449">
                  <c:v>10.223481392673181</c:v>
                </c:pt>
                <c:pt idx="450">
                  <c:v>10.240419391476225</c:v>
                </c:pt>
              </c:numCache>
            </c:numRef>
          </c:xVal>
          <c:yVal>
            <c:numRef>
              <c:f>'fit_1NN_FCC&amp;BCC'!$L$19:$L$469</c:f>
              <c:numCache>
                <c:formatCode>General</c:formatCode>
                <c:ptCount val="451"/>
                <c:pt idx="0">
                  <c:v>-1.2317241657458347</c:v>
                </c:pt>
                <c:pt idx="1">
                  <c:v>-1.4342973734760367</c:v>
                </c:pt>
                <c:pt idx="2">
                  <c:v>-1.6274234724538825</c:v>
                </c:pt>
                <c:pt idx="3">
                  <c:v>-1.811434110026573</c:v>
                </c:pt>
                <c:pt idx="4">
                  <c:v>-1.9866502692554313</c:v>
                </c:pt>
                <c:pt idx="5">
                  <c:v>-2.1533826001559468</c:v>
                </c:pt>
                <c:pt idx="6">
                  <c:v>-2.3119317408013167</c:v>
                </c:pt>
                <c:pt idx="7">
                  <c:v>-2.4625886285976755</c:v>
                </c:pt>
                <c:pt idx="8">
                  <c:v>-2.6056348020299058</c:v>
                </c:pt>
                <c:pt idx="9">
                  <c:v>-2.7413426931675904</c:v>
                </c:pt>
                <c:pt idx="10">
                  <c:v>-2.8699759112122667</c:v>
                </c:pt>
                <c:pt idx="11">
                  <c:v>-2.9917895173582671</c:v>
                </c:pt>
                <c:pt idx="12">
                  <c:v>-3.1070302912314212</c:v>
                </c:pt>
                <c:pt idx="13">
                  <c:v>-3.2159369891617562</c:v>
                </c:pt>
                <c:pt idx="14">
                  <c:v>-3.3187405945386672</c:v>
                </c:pt>
                <c:pt idx="15">
                  <c:v>-3.4156645604893008</c:v>
                </c:pt>
                <c:pt idx="16">
                  <c:v>-3.50692504511394</c:v>
                </c:pt>
                <c:pt idx="17">
                  <c:v>-3.5927311395046386</c:v>
                </c:pt>
                <c:pt idx="18">
                  <c:v>-3.6732850887669555</c:v>
                </c:pt>
                <c:pt idx="19">
                  <c:v>-3.7487825062575899</c:v>
                </c:pt>
                <c:pt idx="20">
                  <c:v>-3.8194125812445288</c:v>
                </c:pt>
                <c:pt idx="21">
                  <c:v>-3.8853582801899069</c:v>
                </c:pt>
                <c:pt idx="22">
                  <c:v>-3.9467965418497437</c:v>
                </c:pt>
                <c:pt idx="23">
                  <c:v>-4.0038984663788861</c:v>
                </c:pt>
                <c:pt idx="24">
                  <c:v>-4.0568294986236779</c:v>
                </c:pt>
                <c:pt idx="25">
                  <c:v>-4.1057496057794198</c:v>
                </c:pt>
                <c:pt idx="26">
                  <c:v>-4.1508134495842732</c:v>
                </c:pt>
                <c:pt idx="27">
                  <c:v>-4.1921705532160916</c:v>
                </c:pt>
                <c:pt idx="28">
                  <c:v>-4.2299654630535111</c:v>
                </c:pt>
                <c:pt idx="29">
                  <c:v>-4.2643379054579267</c:v>
                </c:pt>
                <c:pt idx="30">
                  <c:v>-4.2954229387279819</c:v>
                </c:pt>
                <c:pt idx="31">
                  <c:v>-4.3233511003738538</c:v>
                </c:pt>
                <c:pt idx="32">
                  <c:v>-4.3482485498539107</c:v>
                </c:pt>
                <c:pt idx="33">
                  <c:v>-4.3702372069121953</c:v>
                </c:pt>
                <c:pt idx="34">
                  <c:v>-4.3894348856508216</c:v>
                </c:pt>
                <c:pt idx="35">
                  <c:v>-4.4059554244674226</c:v>
                </c:pt>
                <c:pt idx="36">
                  <c:v>-4.4199088119837677</c:v>
                </c:pt>
                <c:pt idx="37">
                  <c:v>-4.4314013090878461</c:v>
                </c:pt>
                <c:pt idx="38">
                  <c:v>-4.4405355672080535</c:v>
                </c:pt>
                <c:pt idx="39">
                  <c:v>-4.447410742934446</c:v>
                </c:pt>
                <c:pt idx="40">
                  <c:v>-4.4521226090985602</c:v>
                </c:pt>
                <c:pt idx="41">
                  <c:v>-4.4547636624199587</c:v>
                </c:pt>
                <c:pt idx="42">
                  <c:v>-4.4554232278242925</c:v>
                </c:pt>
                <c:pt idx="43">
                  <c:v>-4.454187559534561</c:v>
                </c:pt>
                <c:pt idx="44">
                  <c:v>-4.4511399390341193</c:v>
                </c:pt>
                <c:pt idx="45">
                  <c:v>-4.4463607699970193</c:v>
                </c:pt>
                <c:pt idx="46">
                  <c:v>-4.4399276702783315</c:v>
                </c:pt>
                <c:pt idx="47">
                  <c:v>-4.4319155610543195</c:v>
                </c:pt>
                <c:pt idx="48">
                  <c:v>-4.4223967531995765</c:v>
                </c:pt>
                <c:pt idx="49">
                  <c:v>-4.4114410309856105</c:v>
                </c:pt>
                <c:pt idx="50">
                  <c:v>-4.3991157331827786</c:v>
                </c:pt>
                <c:pt idx="51">
                  <c:v>-4.3854858316449912</c:v>
                </c:pt>
                <c:pt idx="52">
                  <c:v>-4.370614007454197</c:v>
                </c:pt>
                <c:pt idx="53">
                  <c:v>-4.354560724699315</c:v>
                </c:pt>
                <c:pt idx="54">
                  <c:v>-4.3373843019619915</c:v>
                </c:pt>
                <c:pt idx="55">
                  <c:v>-4.319140981579408</c:v>
                </c:pt>
                <c:pt idx="56">
                  <c:v>-4.2998849967521666</c:v>
                </c:pt>
                <c:pt idx="57">
                  <c:v>-4.279668636563283</c:v>
                </c:pt>
                <c:pt idx="58">
                  <c:v>-4.2585423089722187</c:v>
                </c:pt>
                <c:pt idx="59">
                  <c:v>-4.2365546018460574</c:v>
                </c:pt>
                <c:pt idx="60">
                  <c:v>-4.2137523420879095</c:v>
                </c:pt>
                <c:pt idx="61">
                  <c:v>-4.1901806529209216</c:v>
                </c:pt>
                <c:pt idx="62">
                  <c:v>-4.1658830093844106</c:v>
                </c:pt>
                <c:pt idx="63">
                  <c:v>-4.1409012920969452</c:v>
                </c:pt>
                <c:pt idx="64">
                  <c:v>-4.1152758393395636</c:v>
                </c:pt>
                <c:pt idx="65">
                  <c:v>-4.0890454975106243</c:v>
                </c:pt>
                <c:pt idx="66">
                  <c:v>-4.0622476700023116</c:v>
                </c:pt>
                <c:pt idx="67">
                  <c:v>-4.0349183645472113</c:v>
                </c:pt>
                <c:pt idx="68">
                  <c:v>-4.0070922390819401</c:v>
                </c:pt>
                <c:pt idx="69">
                  <c:v>-3.9788026461733983</c:v>
                </c:pt>
                <c:pt idx="70">
                  <c:v>-3.9500816760517647</c:v>
                </c:pt>
                <c:pt idx="71">
                  <c:v>-3.9209601982930957</c:v>
                </c:pt>
                <c:pt idx="72">
                  <c:v>-3.891467902192983</c:v>
                </c:pt>
                <c:pt idx="73">
                  <c:v>-3.8616333358715904</c:v>
                </c:pt>
                <c:pt idx="74">
                  <c:v>-3.8314839441490038</c:v>
                </c:pt>
                <c:pt idx="75">
                  <c:v>-3.8010461052287998</c:v>
                </c:pt>
                <c:pt idx="76">
                  <c:v>-3.7703451662264733</c:v>
                </c:pt>
                <c:pt idx="77">
                  <c:v>-3.7394054775782855</c:v>
                </c:pt>
                <c:pt idx="78">
                  <c:v>-3.7082504263650296</c:v>
                </c:pt>
                <c:pt idx="79">
                  <c:v>-3.676902468584109</c:v>
                </c:pt>
                <c:pt idx="80">
                  <c:v>-3.6453831604023783</c:v>
                </c:pt>
                <c:pt idx="81">
                  <c:v>-3.6137131884211113</c:v>
                </c:pt>
                <c:pt idx="82">
                  <c:v>-3.5819123989836053</c:v>
                </c:pt>
                <c:pt idx="83">
                  <c:v>-3.5499998265549291</c:v>
                </c:pt>
                <c:pt idx="84">
                  <c:v>-3.5179937212024379</c:v>
                </c:pt>
                <c:pt idx="85">
                  <c:v>-3.485911575204836</c:v>
                </c:pt>
                <c:pt idx="86">
                  <c:v>-3.4537701488166674</c:v>
                </c:pt>
                <c:pt idx="87">
                  <c:v>-3.4215854952143587</c:v>
                </c:pt>
                <c:pt idx="88">
                  <c:v>-3.3893729846490697</c:v>
                </c:pt>
                <c:pt idx="89">
                  <c:v>-3.3571473278308819</c:v>
                </c:pt>
                <c:pt idx="90">
                  <c:v>-3.3249225985681274</c:v>
                </c:pt>
                <c:pt idx="91">
                  <c:v>-3.2927122556848545</c:v>
                </c:pt>
                <c:pt idx="92">
                  <c:v>-3.2605291642387941</c:v>
                </c:pt>
                <c:pt idx="93">
                  <c:v>-3.228385616061491</c:v>
                </c:pt>
                <c:pt idx="94">
                  <c:v>-3.1962933496416026</c:v>
                </c:pt>
                <c:pt idx="95">
                  <c:v>-3.1642635693716725</c:v>
                </c:pt>
                <c:pt idx="96">
                  <c:v>-3.1323069641781847</c:v>
                </c:pt>
                <c:pt idx="97">
                  <c:v>-3.1004337255539651</c:v>
                </c:pt>
                <c:pt idx="98">
                  <c:v>-3.0686535650114948</c:v>
                </c:pt>
                <c:pt idx="99">
                  <c:v>-3.0369757309751462</c:v>
                </c:pt>
                <c:pt idx="100">
                  <c:v>-3.0054090251296994</c:v>
                </c:pt>
                <c:pt idx="101">
                  <c:v>-2.9739618182421035</c:v>
                </c:pt>
                <c:pt idx="102">
                  <c:v>-2.9426420654727945</c:v>
                </c:pt>
                <c:pt idx="103">
                  <c:v>-2.9114573211925245</c:v>
                </c:pt>
                <c:pt idx="104">
                  <c:v>-2.8804147533199891</c:v>
                </c:pt>
                <c:pt idx="105">
                  <c:v>-2.8495211571952761</c:v>
                </c:pt>
                <c:pt idx="106">
                  <c:v>-2.8187829690035104</c:v>
                </c:pt>
                <c:pt idx="107">
                  <c:v>-2.7882062787627673</c:v>
                </c:pt>
                <c:pt idx="108">
                  <c:v>-2.7577968428898307</c:v>
                </c:pt>
                <c:pt idx="109">
                  <c:v>-2.7275600963569384</c:v>
                </c:pt>
                <c:pt idx="110">
                  <c:v>-2.6975011644523224</c:v>
                </c:pt>
                <c:pt idx="111">
                  <c:v>-2.6676248741569073</c:v>
                </c:pt>
                <c:pt idx="112">
                  <c:v>-2.6379357651491393</c:v>
                </c:pt>
                <c:pt idx="113">
                  <c:v>-2.6084381004496096</c:v>
                </c:pt>
                <c:pt idx="114">
                  <c:v>-2.5791358767167285</c:v>
                </c:pt>
                <c:pt idx="115">
                  <c:v>-2.5500328342043721</c:v>
                </c:pt>
                <c:pt idx="116">
                  <c:v>-2.5211324663920811</c:v>
                </c:pt>
                <c:pt idx="117">
                  <c:v>-2.4924380292981279</c:v>
                </c:pt>
                <c:pt idx="118">
                  <c:v>-2.4639525504853119</c:v>
                </c:pt>
                <c:pt idx="119">
                  <c:v>-2.4356788377692267</c:v>
                </c:pt>
                <c:pt idx="120">
                  <c:v>-2.4076194876382608</c:v>
                </c:pt>
                <c:pt idx="121">
                  <c:v>-2.3797768933944514</c:v>
                </c:pt>
                <c:pt idx="122">
                  <c:v>-2.3521532530239426</c:v>
                </c:pt>
                <c:pt idx="123">
                  <c:v>-2.3247505768055547</c:v>
                </c:pt>
                <c:pt idx="124">
                  <c:v>-2.2975706946657439</c:v>
                </c:pt>
                <c:pt idx="125">
                  <c:v>-2.2706152632879086</c:v>
                </c:pt>
                <c:pt idx="126">
                  <c:v>-2.2438857729838158</c:v>
                </c:pt>
                <c:pt idx="127">
                  <c:v>-2.2173835543346585</c:v>
                </c:pt>
                <c:pt idx="128">
                  <c:v>-2.1911097846090013</c:v>
                </c:pt>
                <c:pt idx="129">
                  <c:v>-2.1650654939646943</c:v>
                </c:pt>
                <c:pt idx="130">
                  <c:v>-2.1392515714415743</c:v>
                </c:pt>
                <c:pt idx="131">
                  <c:v>-2.1136687707515769</c:v>
                </c:pt>
                <c:pt idx="132">
                  <c:v>-2.0883177158727024</c:v>
                </c:pt>
                <c:pt idx="133">
                  <c:v>-2.0631989064530352</c:v>
                </c:pt>
                <c:pt idx="134">
                  <c:v>-2.0383127230308489</c:v>
                </c:pt>
                <c:pt idx="135">
                  <c:v>-2.0136594320766652</c:v>
                </c:pt>
                <c:pt idx="136">
                  <c:v>-1.9892391908629008</c:v>
                </c:pt>
                <c:pt idx="137">
                  <c:v>-1.9650520521666068</c:v>
                </c:pt>
                <c:pt idx="138">
                  <c:v>-1.9410979688106156</c:v>
                </c:pt>
                <c:pt idx="139">
                  <c:v>-1.9173767980482554</c:v>
                </c:pt>
                <c:pt idx="140">
                  <c:v>-1.8938883057966123</c:v>
                </c:pt>
                <c:pt idx="141">
                  <c:v>-1.8706321707232003</c:v>
                </c:pt>
                <c:pt idx="142">
                  <c:v>-1.8476079881907137</c:v>
                </c:pt>
                <c:pt idx="143">
                  <c:v>-1.8248152740644064</c:v>
                </c:pt>
                <c:pt idx="144">
                  <c:v>-1.8022534683865223</c:v>
                </c:pt>
                <c:pt idx="145">
                  <c:v>-1.7799219389220073</c:v>
                </c:pt>
                <c:pt idx="146">
                  <c:v>-1.7578199845796787</c:v>
                </c:pt>
                <c:pt idx="147">
                  <c:v>-1.7359468387128318</c:v>
                </c:pt>
                <c:pt idx="148">
                  <c:v>-1.7143016723031717</c:v>
                </c:pt>
                <c:pt idx="149">
                  <c:v>-1.692883597031825</c:v>
                </c:pt>
                <c:pt idx="150">
                  <c:v>-1.6716916682411049</c:v>
                </c:pt>
                <c:pt idx="151">
                  <c:v>-1.6507248877905194</c:v>
                </c:pt>
                <c:pt idx="152">
                  <c:v>-1.629982206810469</c:v>
                </c:pt>
                <c:pt idx="153">
                  <c:v>-1.6094625283569419</c:v>
                </c:pt>
                <c:pt idx="154">
                  <c:v>-1.5891647099704316</c:v>
                </c:pt>
                <c:pt idx="155">
                  <c:v>-1.5690875661421546</c:v>
                </c:pt>
                <c:pt idx="156">
                  <c:v>-1.5492298706906158</c:v>
                </c:pt>
                <c:pt idx="157">
                  <c:v>-1.5295903590514259</c:v>
                </c:pt>
                <c:pt idx="158">
                  <c:v>-1.5101677304832093</c:v>
                </c:pt>
                <c:pt idx="159">
                  <c:v>-1.4909606501923205</c:v>
                </c:pt>
                <c:pt idx="160">
                  <c:v>-1.4719677513790552</c:v>
                </c:pt>
                <c:pt idx="161">
                  <c:v>-1.45318763720791</c:v>
                </c:pt>
                <c:pt idx="162">
                  <c:v>-1.4346188827043749</c:v>
                </c:pt>
                <c:pt idx="163">
                  <c:v>-1.4162600365806906</c:v>
                </c:pt>
                <c:pt idx="164">
                  <c:v>-1.3981096229928958</c:v>
                </c:pt>
                <c:pt idx="165">
                  <c:v>-1.3801661432314336</c:v>
                </c:pt>
                <c:pt idx="166">
                  <c:v>-1.3624280773475064</c:v>
                </c:pt>
                <c:pt idx="167">
                  <c:v>-1.3448938857173034</c:v>
                </c:pt>
                <c:pt idx="168">
                  <c:v>-1.3275620105461763</c:v>
                </c:pt>
                <c:pt idx="169">
                  <c:v>-1.3104308773147169</c:v>
                </c:pt>
                <c:pt idx="170">
                  <c:v>-1.2934988961687082</c:v>
                </c:pt>
                <c:pt idx="171">
                  <c:v>-1.276764463254799</c:v>
                </c:pt>
                <c:pt idx="172">
                  <c:v>-1.2602259620037111</c:v>
                </c:pt>
                <c:pt idx="173">
                  <c:v>-1.2438817643627347</c:v>
                </c:pt>
                <c:pt idx="174">
                  <c:v>-1.227730231979216</c:v>
                </c:pt>
                <c:pt idx="175">
                  <c:v>-1.2117697173366795</c:v>
                </c:pt>
                <c:pt idx="176">
                  <c:v>-1.195998564845169</c:v>
                </c:pt>
                <c:pt idx="177">
                  <c:v>-1.1804151118873571</c:v>
                </c:pt>
                <c:pt idx="178">
                  <c:v>-1.16501768982192</c:v>
                </c:pt>
                <c:pt idx="179">
                  <c:v>-1.1498046249456173</c:v>
                </c:pt>
                <c:pt idx="180">
                  <c:v>-1.134774239415475</c:v>
                </c:pt>
                <c:pt idx="181">
                  <c:v>-1.119924852132433</c:v>
                </c:pt>
                <c:pt idx="182">
                  <c:v>-1.1052547795877761</c:v>
                </c:pt>
                <c:pt idx="183">
                  <c:v>-1.0907623366735986</c:v>
                </c:pt>
                <c:pt idx="184">
                  <c:v>-1.0764458374585537</c:v>
                </c:pt>
                <c:pt idx="185">
                  <c:v>-1.0623035959300686</c:v>
                </c:pt>
                <c:pt idx="186">
                  <c:v>-1.0483339267041865</c:v>
                </c:pt>
                <c:pt idx="187">
                  <c:v>-1.0345351457041401</c:v>
                </c:pt>
                <c:pt idx="188">
                  <c:v>-1.0209055708087476</c:v>
                </c:pt>
                <c:pt idx="189">
                  <c:v>-1.0074435224716745</c:v>
                </c:pt>
                <c:pt idx="190">
                  <c:v>-0.99414732431257558</c:v>
                </c:pt>
                <c:pt idx="191">
                  <c:v>-0.98101530368109036</c:v>
                </c:pt>
                <c:pt idx="192">
                  <c:v>-0.96804579219465314</c:v>
                </c:pt>
                <c:pt idx="193">
                  <c:v>-0.9552371262510263</c:v>
                </c:pt>
                <c:pt idx="194">
                  <c:v>-0.94258764751644675</c:v>
                </c:pt>
                <c:pt idx="195">
                  <c:v>-0.93009570339025049</c:v>
                </c:pt>
                <c:pt idx="196">
                  <c:v>-0.91775964744681127</c:v>
                </c:pt>
                <c:pt idx="197">
                  <c:v>-0.90557783985558149</c:v>
                </c:pt>
                <c:pt idx="198">
                  <c:v>-0.89354864778003407</c:v>
                </c:pt>
                <c:pt idx="199">
                  <c:v>-0.88167044575625575</c:v>
                </c:pt>
                <c:pt idx="200">
                  <c:v>-0.86994161605191289</c:v>
                </c:pt>
                <c:pt idx="201">
                  <c:v>-0.85836054900630609</c:v>
                </c:pt>
                <c:pt idx="202">
                  <c:v>-0.84692564335219245</c:v>
                </c:pt>
                <c:pt idx="203">
                  <c:v>-0.83563530652003737</c:v>
                </c:pt>
                <c:pt idx="204">
                  <c:v>-0.82448795492533822</c:v>
                </c:pt>
                <c:pt idx="205">
                  <c:v>-0.81348201423963507</c:v>
                </c:pt>
                <c:pt idx="206">
                  <c:v>-0.80261591964580847</c:v>
                </c:pt>
                <c:pt idx="207">
                  <c:v>-0.79188811607824672</c:v>
                </c:pt>
                <c:pt idx="208">
                  <c:v>-0.781297058448438</c:v>
                </c:pt>
                <c:pt idx="209">
                  <c:v>-0.77084121185653154</c:v>
                </c:pt>
                <c:pt idx="210">
                  <c:v>-0.76051905178939205</c:v>
                </c:pt>
                <c:pt idx="211">
                  <c:v>-0.75032906430565616</c:v>
                </c:pt>
                <c:pt idx="212">
                  <c:v>-0.74026974620827724</c:v>
                </c:pt>
                <c:pt idx="213">
                  <c:v>-0.7303396052050305</c:v>
                </c:pt>
                <c:pt idx="214">
                  <c:v>-0.72053716005744828</c:v>
                </c:pt>
                <c:pt idx="215">
                  <c:v>-0.71086094071861583</c:v>
                </c:pt>
                <c:pt idx="216">
                  <c:v>-0.70130948846026375</c:v>
                </c:pt>
                <c:pt idx="217">
                  <c:v>-0.69188135598956557</c:v>
                </c:pt>
                <c:pt idx="218">
                  <c:v>-0.68257510755604955</c:v>
                </c:pt>
                <c:pt idx="219">
                  <c:v>-0.67338931904899979</c:v>
                </c:pt>
                <c:pt idx="220">
                  <c:v>-0.66432257808573347</c:v>
                </c:pt>
                <c:pt idx="221">
                  <c:v>-0.65537348409111018</c:v>
                </c:pt>
                <c:pt idx="222">
                  <c:v>-0.64654064836861647</c:v>
                </c:pt>
                <c:pt idx="223">
                  <c:v>-0.63782269416337845</c:v>
                </c:pt>
                <c:pt idx="224">
                  <c:v>-0.62921825671741172</c:v>
                </c:pt>
                <c:pt idx="225">
                  <c:v>-0.62072598331744244</c:v>
                </c:pt>
                <c:pt idx="226">
                  <c:v>-0.61234453333558458</c:v>
                </c:pt>
                <c:pt idx="227">
                  <c:v>-0.60407257826318517</c:v>
                </c:pt>
                <c:pt idx="228">
                  <c:v>-0.59590880173811178</c:v>
                </c:pt>
                <c:pt idx="229">
                  <c:v>-0.58785189956576078</c:v>
                </c:pt>
                <c:pt idx="230">
                  <c:v>-0.5799005797340494</c:v>
                </c:pt>
                <c:pt idx="231">
                  <c:v>-0.57205356242265304</c:v>
                </c:pt>
                <c:pt idx="232">
                  <c:v>-0.56430958000672815</c:v>
                </c:pt>
                <c:pt idx="233">
                  <c:v>-0.55666737705536784</c:v>
                </c:pt>
                <c:pt idx="234">
                  <c:v>-0.54912571032501067</c:v>
                </c:pt>
                <c:pt idx="235">
                  <c:v>-0.54168334874803892</c:v>
                </c:pt>
                <c:pt idx="236">
                  <c:v>-0.53433907341676978</c:v>
                </c:pt>
                <c:pt idx="237">
                  <c:v>-0.52709167756305186</c:v>
                </c:pt>
                <c:pt idx="238">
                  <c:v>-0.5199399665336687</c:v>
                </c:pt>
                <c:pt idx="239">
                  <c:v>-0.51288275776174175</c:v>
                </c:pt>
                <c:pt idx="240">
                  <c:v>-0.50591888073431535</c:v>
                </c:pt>
                <c:pt idx="241">
                  <c:v>-0.49904717695631423</c:v>
                </c:pt>
                <c:pt idx="242">
                  <c:v>-0.4922664999110325</c:v>
                </c:pt>
                <c:pt idx="243">
                  <c:v>-0.48557571501733798</c:v>
                </c:pt>
                <c:pt idx="244">
                  <c:v>-0.47897369958373942</c:v>
                </c:pt>
                <c:pt idx="245">
                  <c:v>-0.47245934275948204</c:v>
                </c:pt>
                <c:pt idx="246">
                  <c:v>-0.46603154548281917</c:v>
                </c:pt>
                <c:pt idx="247">
                  <c:v>-0.45968922042660026</c:v>
                </c:pt>
                <c:pt idx="248">
                  <c:v>-0.45343129194132309</c:v>
                </c:pt>
                <c:pt idx="249">
                  <c:v>-0.44725669599578066</c:v>
                </c:pt>
                <c:pt idx="250">
                  <c:v>-0.44116438011543058</c:v>
                </c:pt>
                <c:pt idx="251">
                  <c:v>-0.43515330331861651</c:v>
                </c:pt>
                <c:pt idx="252">
                  <c:v>-0.42922243605075922</c:v>
                </c:pt>
                <c:pt idx="253">
                  <c:v>-0.4233707601166371</c:v>
                </c:pt>
                <c:pt idx="254">
                  <c:v>-0.41759726861086038</c:v>
                </c:pt>
                <c:pt idx="255">
                  <c:v>-0.41190096584665759</c:v>
                </c:pt>
                <c:pt idx="256">
                  <c:v>-0.40628086728306856</c:v>
                </c:pt>
                <c:pt idx="257">
                  <c:v>-0.40073599945064892</c:v>
                </c:pt>
                <c:pt idx="258">
                  <c:v>-0.3952653998757818</c:v>
                </c:pt>
                <c:pt idx="259">
                  <c:v>-0.38986811700368457</c:v>
                </c:pt>
                <c:pt idx="260">
                  <c:v>-0.38454321012021864</c:v>
                </c:pt>
                <c:pt idx="261">
                  <c:v>-0.37928974927253889</c:v>
                </c:pt>
                <c:pt idx="262">
                  <c:v>-0.37410681518874328</c:v>
                </c:pt>
                <c:pt idx="263">
                  <c:v>-0.36899349919652397</c:v>
                </c:pt>
                <c:pt idx="264">
                  <c:v>-0.36394890314095552</c:v>
                </c:pt>
                <c:pt idx="265">
                  <c:v>-0.3589721393014324</c:v>
                </c:pt>
                <c:pt idx="266">
                  <c:v>-0.35406233030790457</c:v>
                </c:pt>
                <c:pt idx="267">
                  <c:v>-0.34921860905640573</c:v>
                </c:pt>
                <c:pt idx="268">
                  <c:v>-0.34444011862399015</c:v>
                </c:pt>
                <c:pt idx="269">
                  <c:v>-0.33972601218308568</c:v>
                </c:pt>
                <c:pt idx="270">
                  <c:v>-0.33507545291540475</c:v>
                </c:pt>
                <c:pt idx="271">
                  <c:v>-0.33048761392538289</c:v>
                </c:pt>
                <c:pt idx="272">
                  <c:v>-0.32596167815326837</c:v>
                </c:pt>
                <c:pt idx="273">
                  <c:v>-0.32149683828785308</c:v>
                </c:pt>
                <c:pt idx="274">
                  <c:v>-0.31709229667897088</c:v>
                </c:pt>
                <c:pt idx="275">
                  <c:v>-0.31274726524973978</c:v>
                </c:pt>
                <c:pt idx="276">
                  <c:v>-0.30846096540864781</c:v>
                </c:pt>
                <c:pt idx="277">
                  <c:v>-0.30423262796147327</c:v>
                </c:pt>
                <c:pt idx="278">
                  <c:v>-0.30006149302315493</c:v>
                </c:pt>
                <c:pt idx="279">
                  <c:v>-0.29594680992957972</c:v>
                </c:pt>
                <c:pt idx="280">
                  <c:v>-0.29188783714938216</c:v>
                </c:pt>
                <c:pt idx="281">
                  <c:v>-0.28788384219573854</c:v>
                </c:pt>
                <c:pt idx="282">
                  <c:v>-0.28393410153826382</c:v>
                </c:pt>
                <c:pt idx="283">
                  <c:v>-0.28003790051497995</c:v>
                </c:pt>
                <c:pt idx="284">
                  <c:v>-0.27619453324441012</c:v>
                </c:pt>
                <c:pt idx="285">
                  <c:v>-0.27240330253784972</c:v>
                </c:pt>
                <c:pt idx="286">
                  <c:v>-0.26866351981180742</c:v>
                </c:pt>
                <c:pt idx="287">
                  <c:v>-0.26497450500069497</c:v>
                </c:pt>
                <c:pt idx="288">
                  <c:v>-0.26133558646972282</c:v>
                </c:pt>
                <c:pt idx="289">
                  <c:v>-0.25774610092810113</c:v>
                </c:pt>
                <c:pt idx="290">
                  <c:v>-0.25420539334250902</c:v>
                </c:pt>
                <c:pt idx="291">
                  <c:v>-0.25071281685091568</c:v>
                </c:pt>
                <c:pt idx="292">
                  <c:v>-0.24726773267670565</c:v>
                </c:pt>
                <c:pt idx="293">
                  <c:v>-0.24386951004319246</c:v>
                </c:pt>
                <c:pt idx="294">
                  <c:v>-0.24051752608849961</c:v>
                </c:pt>
                <c:pt idx="295">
                  <c:v>-0.2372111657808616</c:v>
                </c:pt>
                <c:pt idx="296">
                  <c:v>-0.23394982183431903</c:v>
                </c:pt>
                <c:pt idx="297">
                  <c:v>-0.23073289462487018</c:v>
                </c:pt>
                <c:pt idx="298">
                  <c:v>-0.2275597921070579</c:v>
                </c:pt>
                <c:pt idx="299">
                  <c:v>-0.22442992973105058</c:v>
                </c:pt>
                <c:pt idx="300">
                  <c:v>-0.22134273036017013</c:v>
                </c:pt>
                <c:pt idx="301">
                  <c:v>-0.21829762418894261</c:v>
                </c:pt>
                <c:pt idx="302">
                  <c:v>-0.21529404866163865</c:v>
                </c:pt>
                <c:pt idx="303">
                  <c:v>-0.21233144839135634</c:v>
                </c:pt>
                <c:pt idx="304">
                  <c:v>-0.20940927507960641</c:v>
                </c:pt>
                <c:pt idx="305">
                  <c:v>-0.20652698743646289</c:v>
                </c:pt>
                <c:pt idx="306">
                  <c:v>-0.20368405110124629</c:v>
                </c:pt>
                <c:pt idx="307">
                  <c:v>-0.20087993856379202</c:v>
                </c:pt>
                <c:pt idx="308">
                  <c:v>-0.19811412908625906</c:v>
                </c:pt>
                <c:pt idx="309">
                  <c:v>-0.19538610862553485</c:v>
                </c:pt>
                <c:pt idx="310">
                  <c:v>-0.19269536975621926</c:v>
                </c:pt>
                <c:pt idx="311">
                  <c:v>-0.19004141159419854</c:v>
                </c:pt>
                <c:pt idx="312">
                  <c:v>-0.18742373972081722</c:v>
                </c:pt>
                <c:pt idx="313">
                  <c:v>-0.18484186610765321</c:v>
                </c:pt>
                <c:pt idx="314">
                  <c:v>-0.18229530904189989</c:v>
                </c:pt>
                <c:pt idx="315">
                  <c:v>-0.17978359305236369</c:v>
                </c:pt>
                <c:pt idx="316">
                  <c:v>-0.1773062488360744</c:v>
                </c:pt>
                <c:pt idx="317">
                  <c:v>-0.17486281318552113</c:v>
                </c:pt>
                <c:pt idx="318">
                  <c:v>-0.17245282891650859</c:v>
                </c:pt>
                <c:pt idx="319">
                  <c:v>-0.17007584479664331</c:v>
                </c:pt>
                <c:pt idx="320">
                  <c:v>-0.16773141547444648</c:v>
                </c:pt>
                <c:pt idx="321">
                  <c:v>-0.16541910140910299</c:v>
                </c:pt>
                <c:pt idx="322">
                  <c:v>-0.16313846880083954</c:v>
                </c:pt>
                <c:pt idx="323">
                  <c:v>-0.16088908952194256</c:v>
                </c:pt>
                <c:pt idx="324">
                  <c:v>-0.15867054104840847</c:v>
                </c:pt>
                <c:pt idx="325">
                  <c:v>-0.15648240639223412</c:v>
                </c:pt>
                <c:pt idx="326">
                  <c:v>-0.15432427403434365</c:v>
                </c:pt>
                <c:pt idx="327">
                  <c:v>-0.15219573785815388</c:v>
                </c:pt>
                <c:pt idx="328">
                  <c:v>-0.15009639708377673</c:v>
                </c:pt>
                <c:pt idx="329">
                  <c:v>-0.14802585620286093</c:v>
                </c:pt>
                <c:pt idx="330">
                  <c:v>-0.14598372491406952</c:v>
                </c:pt>
                <c:pt idx="331">
                  <c:v>-0.14396961805919548</c:v>
                </c:pt>
                <c:pt idx="332">
                  <c:v>-0.14198315555990951</c:v>
                </c:pt>
                <c:pt idx="333">
                  <c:v>-0.14002396235514544</c:v>
                </c:pt>
                <c:pt idx="334">
                  <c:v>-0.13809166833911576</c:v>
                </c:pt>
                <c:pt idx="335">
                  <c:v>-0.13618590829995983</c:v>
                </c:pt>
                <c:pt idx="336">
                  <c:v>-0.13430632185901903</c:v>
                </c:pt>
                <c:pt idx="337">
                  <c:v>-0.13245255341074258</c:v>
                </c:pt>
                <c:pt idx="338">
                  <c:v>-0.13062425206321357</c:v>
                </c:pt>
                <c:pt idx="339">
                  <c:v>-0.12882107157930131</c:v>
                </c:pt>
                <c:pt idx="340">
                  <c:v>-0.12704267031843197</c:v>
                </c:pt>
                <c:pt idx="341">
                  <c:v>-0.125288711178977</c:v>
                </c:pt>
                <c:pt idx="342">
                  <c:v>-0.12355886154125535</c:v>
                </c:pt>
                <c:pt idx="343">
                  <c:v>-0.12185279321114749</c:v>
                </c:pt>
                <c:pt idx="344">
                  <c:v>-0.1201701823643187</c:v>
                </c:pt>
                <c:pt idx="345">
                  <c:v>-0.118510709491046</c:v>
                </c:pt>
                <c:pt idx="346">
                  <c:v>-0.11687405934164845</c:v>
                </c:pt>
                <c:pt idx="347">
                  <c:v>-0.1152599208725156</c:v>
                </c:pt>
                <c:pt idx="348">
                  <c:v>-0.11366798719272933</c:v>
                </c:pt>
                <c:pt idx="349">
                  <c:v>-0.11209795551127928</c:v>
                </c:pt>
                <c:pt idx="350">
                  <c:v>-0.11054952708486494</c:v>
                </c:pt>
                <c:pt idx="351">
                  <c:v>-0.10902240716628084</c:v>
                </c:pt>
                <c:pt idx="352">
                  <c:v>-0.10751630495338298</c:v>
                </c:pt>
                <c:pt idx="353">
                  <c:v>-0.10603093353863063</c:v>
                </c:pt>
                <c:pt idx="354">
                  <c:v>-0.10456600985919966</c:v>
                </c:pt>
                <c:pt idx="355">
                  <c:v>-0.10312125464766472</c:v>
                </c:pt>
                <c:pt idx="356">
                  <c:v>-0.10169639238324434</c:v>
                </c:pt>
                <c:pt idx="357">
                  <c:v>-0.10029115124360595</c:v>
                </c:pt>
                <c:pt idx="358">
                  <c:v>-9.8905263057227369E-2</c:v>
                </c:pt>
                <c:pt idx="359">
                  <c:v>-9.753846325630626E-2</c:v>
                </c:pt>
                <c:pt idx="360">
                  <c:v>-9.6190490830219799E-2</c:v>
                </c:pt>
                <c:pt idx="361">
                  <c:v>-9.4861088279524317E-2</c:v>
                </c:pt>
                <c:pt idx="362">
                  <c:v>-9.3550001570494035E-2</c:v>
                </c:pt>
                <c:pt idx="363">
                  <c:v>-9.2256980090192509E-2</c:v>
                </c:pt>
                <c:pt idx="364">
                  <c:v>-9.0981776602073072E-2</c:v>
                </c:pt>
                <c:pt idx="365">
                  <c:v>-8.9724147202105337E-2</c:v>
                </c:pt>
                <c:pt idx="366">
                  <c:v>-8.8483851275418815E-2</c:v>
                </c:pt>
                <c:pt idx="367">
                  <c:v>-8.7260651453464039E-2</c:v>
                </c:pt>
                <c:pt idx="368">
                  <c:v>-8.6054313571684818E-2</c:v>
                </c:pt>
                <c:pt idx="369">
                  <c:v>-8.4864606627694905E-2</c:v>
                </c:pt>
                <c:pt idx="370">
                  <c:v>-8.3691302739957937E-2</c:v>
                </c:pt>
                <c:pt idx="371">
                  <c:v>-8.253417710696366E-2</c:v>
                </c:pt>
                <c:pt idx="372">
                  <c:v>-8.1393007966897066E-2</c:v>
                </c:pt>
                <c:pt idx="373">
                  <c:v>-8.0267576557795206E-2</c:v>
                </c:pt>
                <c:pt idx="374">
                  <c:v>-7.9157667078187541E-2</c:v>
                </c:pt>
                <c:pt idx="375">
                  <c:v>-7.8063066648213914E-2</c:v>
                </c:pt>
                <c:pt idx="376">
                  <c:v>-7.6983565271218218E-2</c:v>
                </c:pt>
                <c:pt idx="377">
                  <c:v>-7.591895579581022E-2</c:v>
                </c:pt>
                <c:pt idx="378">
                  <c:v>-7.4869033878392097E-2</c:v>
                </c:pt>
                <c:pt idx="379">
                  <c:v>-7.3833597946146384E-2</c:v>
                </c:pt>
                <c:pt idx="380">
                  <c:v>-7.2812449160478188E-2</c:v>
                </c:pt>
                <c:pt idx="381">
                  <c:v>-7.1805391380909467E-2</c:v>
                </c:pt>
                <c:pt idx="382">
                  <c:v>-7.0812231129418979E-2</c:v>
                </c:pt>
                <c:pt idx="383">
                  <c:v>-6.9832777555224934E-2</c:v>
                </c:pt>
                <c:pt idx="384">
                  <c:v>-6.8866842400003875E-2</c:v>
                </c:pt>
                <c:pt idx="385">
                  <c:v>-6.791423996354394E-2</c:v>
                </c:pt>
                <c:pt idx="386">
                  <c:v>-6.6974787069824626E-2</c:v>
                </c:pt>
                <c:pt idx="387">
                  <c:v>-6.6048303033522396E-2</c:v>
                </c:pt>
                <c:pt idx="388">
                  <c:v>-6.5134609626933529E-2</c:v>
                </c:pt>
                <c:pt idx="389">
                  <c:v>-6.4233531047313594E-2</c:v>
                </c:pt>
                <c:pt idx="390">
                  <c:v>-6.3344893884626469E-2</c:v>
                </c:pt>
                <c:pt idx="391">
                  <c:v>-6.246852708969941E-2</c:v>
                </c:pt>
                <c:pt idx="392">
                  <c:v>-6.1604261942780729E-2</c:v>
                </c:pt>
                <c:pt idx="393">
                  <c:v>-6.0751932022492357E-2</c:v>
                </c:pt>
                <c:pt idx="394">
                  <c:v>-5.991137317517916E-2</c:v>
                </c:pt>
                <c:pt idx="395">
                  <c:v>-5.9082423484642849E-2</c:v>
                </c:pt>
                <c:pt idx="396">
                  <c:v>-5.8264923242263046E-2</c:v>
                </c:pt>
                <c:pt idx="397">
                  <c:v>-5.745871491749719E-2</c:v>
                </c:pt>
                <c:pt idx="398">
                  <c:v>-5.6663643128756422E-2</c:v>
                </c:pt>
                <c:pt idx="399">
                  <c:v>-5.5879554614653035E-2</c:v>
                </c:pt>
                <c:pt idx="400">
                  <c:v>-5.5106298205615835E-2</c:v>
                </c:pt>
                <c:pt idx="401">
                  <c:v>-5.4343724795868006E-2</c:v>
                </c:pt>
                <c:pt idx="402">
                  <c:v>-5.3591687315764872E-2</c:v>
                </c:pt>
                <c:pt idx="403">
                  <c:v>-5.2850040704485894E-2</c:v>
                </c:pt>
                <c:pt idx="404">
                  <c:v>-5.2118641883078839E-2</c:v>
                </c:pt>
                <c:pt idx="405">
                  <c:v>-5.1397349727849352E-2</c:v>
                </c:pt>
                <c:pt idx="406">
                  <c:v>-5.0686025044095008E-2</c:v>
                </c:pt>
                <c:pt idx="407">
                  <c:v>-4.9984530540176812E-2</c:v>
                </c:pt>
                <c:pt idx="408">
                  <c:v>-4.9292730801927552E-2</c:v>
                </c:pt>
                <c:pt idx="409">
                  <c:v>-4.861049226738938E-2</c:v>
                </c:pt>
                <c:pt idx="410">
                  <c:v>-4.7937683201880035E-2</c:v>
                </c:pt>
                <c:pt idx="411">
                  <c:v>-4.7274173673381735E-2</c:v>
                </c:pt>
                <c:pt idx="412">
                  <c:v>-4.6619835528250046E-2</c:v>
                </c:pt>
                <c:pt idx="413">
                  <c:v>-4.5974542367238219E-2</c:v>
                </c:pt>
                <c:pt idx="414">
                  <c:v>-4.533816952183374E-2</c:v>
                </c:pt>
                <c:pt idx="415">
                  <c:v>-4.4710594030903321E-2</c:v>
                </c:pt>
                <c:pt idx="416">
                  <c:v>-4.4091694617642542E-2</c:v>
                </c:pt>
                <c:pt idx="417">
                  <c:v>-4.3481351666826235E-2</c:v>
                </c:pt>
                <c:pt idx="418">
                  <c:v>-4.2879447202356723E-2</c:v>
                </c:pt>
                <c:pt idx="419">
                  <c:v>-4.2285864865105383E-2</c:v>
                </c:pt>
                <c:pt idx="420">
                  <c:v>-4.1700489891044648E-2</c:v>
                </c:pt>
                <c:pt idx="421">
                  <c:v>-4.1123209089667385E-2</c:v>
                </c:pt>
                <c:pt idx="422">
                  <c:v>-4.0553910822688173E-2</c:v>
                </c:pt>
                <c:pt idx="423">
                  <c:v>-3.9992484983025753E-2</c:v>
                </c:pt>
                <c:pt idx="424">
                  <c:v>-3.9438822974061399E-2</c:v>
                </c:pt>
                <c:pt idx="425">
                  <c:v>-3.889281768916994E-2</c:v>
                </c:pt>
                <c:pt idx="426">
                  <c:v>-3.8354363491520979E-2</c:v>
                </c:pt>
                <c:pt idx="427">
                  <c:v>-3.782335619414641E-2</c:v>
                </c:pt>
                <c:pt idx="428">
                  <c:v>-3.7299693040270525E-2</c:v>
                </c:pt>
                <c:pt idx="429">
                  <c:v>-3.6783272683900733E-2</c:v>
                </c:pt>
                <c:pt idx="430">
                  <c:v>-3.627399517067418E-2</c:v>
                </c:pt>
                <c:pt idx="431">
                  <c:v>-3.5771761918958242E-2</c:v>
                </c:pt>
                <c:pt idx="432">
                  <c:v>-3.5276475701201231E-2</c:v>
                </c:pt>
                <c:pt idx="433">
                  <c:v>-3.4788040625530141E-2</c:v>
                </c:pt>
                <c:pt idx="434">
                  <c:v>-3.4306362117592429E-2</c:v>
                </c:pt>
                <c:pt idx="435">
                  <c:v>-3.3831346902639128E-2</c:v>
                </c:pt>
                <c:pt idx="436">
                  <c:v>-3.3362902987845604E-2</c:v>
                </c:pt>
                <c:pt idx="437">
                  <c:v>-3.2900939644867601E-2</c:v>
                </c:pt>
                <c:pt idx="438">
                  <c:v>-3.2445367392629251E-2</c:v>
                </c:pt>
                <c:pt idx="439">
                  <c:v>-3.1996097980340407E-2</c:v>
                </c:pt>
                <c:pt idx="440">
                  <c:v>-3.155304437073965E-2</c:v>
                </c:pt>
                <c:pt idx="441">
                  <c:v>-3.1116120723561354E-2</c:v>
                </c:pt>
                <c:pt idx="442">
                  <c:v>-3.068524237922314E-2</c:v>
                </c:pt>
                <c:pt idx="443">
                  <c:v>-3.026032584273074E-2</c:v>
                </c:pt>
                <c:pt idx="444">
                  <c:v>-2.984128876779828E-2</c:v>
                </c:pt>
                <c:pt idx="445">
                  <c:v>-2.9428049941180714E-2</c:v>
                </c:pt>
                <c:pt idx="446">
                  <c:v>-2.9020529267215531E-2</c:v>
                </c:pt>
                <c:pt idx="447">
                  <c:v>-2.86186477525717E-2</c:v>
                </c:pt>
                <c:pt idx="448">
                  <c:v>-2.8222327491202848E-2</c:v>
                </c:pt>
                <c:pt idx="449">
                  <c:v>-2.783149164950156E-2</c:v>
                </c:pt>
                <c:pt idx="450">
                  <c:v>-2.7446064451653301E-2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32-4916-B9FB-D2A6732BA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1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</c:valAx>
      <c:valAx>
        <c:axId val="2068580831"/>
        <c:scaling>
          <c:orientation val="minMax"/>
          <c:max val="1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847648760886021"/>
          <c:y val="0.69753372092924593"/>
          <c:w val="0.30629836364794022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'fit_1NN_FCC&amp;HCP'!$D$19:$D$469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'fit_1NN_FCC&amp;HCP'!$E$19:$E$469</c:f>
              <c:numCache>
                <c:formatCode>0.0000E+00</c:formatCode>
                <c:ptCount val="451"/>
                <c:pt idx="0">
                  <c:v>7.9716134466816482E-2</c:v>
                </c:pt>
                <c:pt idx="1">
                  <c:v>2.0253405530097697E-2</c:v>
                </c:pt>
                <c:pt idx="2">
                  <c:v>-3.6705556996537055E-2</c:v>
                </c:pt>
                <c:pt idx="3">
                  <c:v>-9.1243764582007433E-2</c:v>
                </c:pt>
                <c:pt idx="4">
                  <c:v>-0.14344170958722421</c:v>
                </c:pt>
                <c:pt idx="5">
                  <c:v>-0.19337743811764574</c:v>
                </c:pt>
                <c:pt idx="6">
                  <c:v>-0.24112662083879483</c:v>
                </c:pt>
                <c:pt idx="7">
                  <c:v>-0.28676262181016848</c:v>
                </c:pt>
                <c:pt idx="8">
                  <c:v>-0.33035656539148739</c:v>
                </c:pt>
                <c:pt idx="9">
                  <c:v>-0.37197740127380524</c:v>
                </c:pt>
                <c:pt idx="10">
                  <c:v>-0.41169196768659849</c:v>
                </c:pt>
                <c:pt idx="11">
                  <c:v>-0.44956505283059678</c:v>
                </c:pt>
                <c:pt idx="12">
                  <c:v>-0.4856594545847856</c:v>
                </c:pt>
                <c:pt idx="13">
                  <c:v>-0.5200360385347288</c:v>
                </c:pt>
                <c:pt idx="14">
                  <c:v>-0.55275379436809391</c:v>
                </c:pt>
                <c:pt idx="15">
                  <c:v>-0.58386989068204442</c:v>
                </c:pt>
                <c:pt idx="16">
                  <c:v>-0.61343972824596604</c:v>
                </c:pt>
                <c:pt idx="17">
                  <c:v>-0.64151699176184107</c:v>
                </c:pt>
                <c:pt idx="18">
                  <c:v>-0.668153700163439</c:v>
                </c:pt>
                <c:pt idx="19">
                  <c:v>-0.69340025549440998</c:v>
                </c:pt>
                <c:pt idx="20">
                  <c:v>-0.71730549040427838</c:v>
                </c:pt>
                <c:pt idx="21">
                  <c:v>-0.73991671430029793</c:v>
                </c:pt>
                <c:pt idx="22">
                  <c:v>-0.76127975819211113</c:v>
                </c:pt>
                <c:pt idx="23">
                  <c:v>-0.7814390182651666</c:v>
                </c:pt>
                <c:pt idx="24">
                  <c:v>-0.80043749821787746</c:v>
                </c:pt>
                <c:pt idx="25">
                  <c:v>-0.81831685039657676</c:v>
                </c:pt>
                <c:pt idx="26">
                  <c:v>-0.83511741576139642</c:v>
                </c:pt>
                <c:pt idx="27">
                  <c:v>-0.85087826271532152</c:v>
                </c:pt>
                <c:pt idx="28">
                  <c:v>-0.86563722482778926</c:v>
                </c:pt>
                <c:pt idx="29">
                  <c:v>-0.87943093748337331</c:v>
                </c:pt>
                <c:pt idx="30">
                  <c:v>-0.89229487348525394</c:v>
                </c:pt>
                <c:pt idx="31">
                  <c:v>-0.90426337764240006</c:v>
                </c:pt>
                <c:pt idx="32">
                  <c:v>-0.91536970036857557</c:v>
                </c:pt>
                <c:pt idx="33">
                  <c:v>-0.92564603032055859</c:v>
                </c:pt>
                <c:pt idx="34">
                  <c:v>-0.93512352610219629</c:v>
                </c:pt>
                <c:pt idx="35">
                  <c:v>-0.94383234706021812</c:v>
                </c:pt>
                <c:pt idx="36">
                  <c:v>-0.95180168319701386</c:v>
                </c:pt>
                <c:pt idx="37">
                  <c:v>-0.95905978422491689</c:v>
                </c:pt>
                <c:pt idx="38">
                  <c:v>-0.96563398778585341</c:v>
                </c:pt>
                <c:pt idx="39">
                  <c:v>-0.97155074685958731</c:v>
                </c:pt>
                <c:pt idx="40">
                  <c:v>-0.97683565638314873</c:v>
                </c:pt>
                <c:pt idx="41">
                  <c:v>-0.98151347910343134</c:v>
                </c:pt>
                <c:pt idx="42">
                  <c:v>-0.98560817068433804</c:v>
                </c:pt>
                <c:pt idx="43">
                  <c:v>-0.98914290408928618</c:v>
                </c:pt>
                <c:pt idx="44">
                  <c:v>-0.99214009325930508</c:v>
                </c:pt>
                <c:pt idx="45">
                  <c:v>-0.99462141610641708</c:v>
                </c:pt>
                <c:pt idx="46">
                  <c:v>-0.99660783684145915</c:v>
                </c:pt>
                <c:pt idx="47">
                  <c:v>-0.99811962765497142</c:v>
                </c:pt>
                <c:pt idx="48">
                  <c:v>-0.99917638976928247</c:v>
                </c:pt>
                <c:pt idx="49">
                  <c:v>-0.99979707387942052</c:v>
                </c:pt>
                <c:pt idx="50">
                  <c:v>-1</c:v>
                </c:pt>
                <c:pt idx="51">
                  <c:v>-0.9998028767347682</c:v>
                </c:pt>
                <c:pt idx="52">
                  <c:v>-0.99922281998503726</c:v>
                </c:pt>
                <c:pt idx="53">
                  <c:v>-0.99827637111278356</c:v>
                </c:pt>
                <c:pt idx="54">
                  <c:v>-0.99697951457377099</c:v>
                </c:pt>
                <c:pt idx="55">
                  <c:v>-0.99534769503562359</c:v>
                </c:pt>
                <c:pt idx="56">
                  <c:v>-0.99339583399537745</c:v>
                </c:pt>
                <c:pt idx="57">
                  <c:v>-0.99113834591062944</c:v>
                </c:pt>
                <c:pt idx="58">
                  <c:v>-0.98858915385802859</c:v>
                </c:pt>
                <c:pt idx="59">
                  <c:v>-0.98576170473246638</c:v>
                </c:pt>
                <c:pt idx="60">
                  <c:v>-0.9826689839999575</c:v>
                </c:pt>
                <c:pt idx="61">
                  <c:v>-0.97932353001685546</c:v>
                </c:pt>
                <c:pt idx="62">
                  <c:v>-0.97573744792768713</c:v>
                </c:pt>
                <c:pt idx="63">
                  <c:v>-0.97192242315355881</c:v>
                </c:pt>
                <c:pt idx="64">
                  <c:v>-0.9678897344827585</c:v>
                </c:pt>
                <c:pt idx="65">
                  <c:v>-0.96365026677485277</c:v>
                </c:pt>
                <c:pt idx="66">
                  <c:v>-0.95921452328927204</c:v>
                </c:pt>
                <c:pt idx="67">
                  <c:v>-0.95459263764907099</c:v>
                </c:pt>
                <c:pt idx="68">
                  <c:v>-0.94979438545025474</c:v>
                </c:pt>
                <c:pt idx="69">
                  <c:v>-0.94482919552677846</c:v>
                </c:pt>
                <c:pt idx="70">
                  <c:v>-0.93970616088104242</c:v>
                </c:pt>
                <c:pt idx="71">
                  <c:v>-0.93443404928944052</c:v>
                </c:pt>
                <c:pt idx="72">
                  <c:v>-0.9290213135922486</c:v>
                </c:pt>
                <c:pt idx="73">
                  <c:v>-0.92347610167688476</c:v>
                </c:pt>
                <c:pt idx="74">
                  <c:v>-0.91780626616332306</c:v>
                </c:pt>
                <c:pt idx="75">
                  <c:v>-0.91201937380019948</c:v>
                </c:pt>
                <c:pt idx="76">
                  <c:v>-0.90612271457990723</c:v>
                </c:pt>
                <c:pt idx="77">
                  <c:v>-0.9001233105807549</c:v>
                </c:pt>
                <c:pt idx="78">
                  <c:v>-0.89402792454403057</c:v>
                </c:pt>
                <c:pt idx="79">
                  <c:v>-0.88784306819359793</c:v>
                </c:pt>
                <c:pt idx="80">
                  <c:v>-0.88157501030544061</c:v>
                </c:pt>
                <c:pt idx="81">
                  <c:v>-0.87522978453436129</c:v>
                </c:pt>
                <c:pt idx="82">
                  <c:v>-0.86881319700484161</c:v>
                </c:pt>
                <c:pt idx="83">
                  <c:v>-0.86233083367287511</c:v>
                </c:pt>
                <c:pt idx="84">
                  <c:v>-0.85578806746539138</c:v>
                </c:pt>
                <c:pt idx="85">
                  <c:v>-0.84919006520370932</c:v>
                </c:pt>
                <c:pt idx="86">
                  <c:v>-0.84254179431727239</c:v>
                </c:pt>
                <c:pt idx="87">
                  <c:v>-0.83584802935374769</c:v>
                </c:pt>
                <c:pt idx="88">
                  <c:v>-0.82911335829139654</c:v>
                </c:pt>
                <c:pt idx="89">
                  <c:v>-0.82234218865946118</c:v>
                </c:pt>
                <c:pt idx="90">
                  <c:v>-0.81553875347215066</c:v>
                </c:pt>
                <c:pt idx="91">
                  <c:v>-0.80870711698164977</c:v>
                </c:pt>
                <c:pt idx="92">
                  <c:v>-0.80185118025542457</c:v>
                </c:pt>
                <c:pt idx="93">
                  <c:v>-0.79497468658295034</c:v>
                </c:pt>
                <c:pt idx="94">
                  <c:v>-0.78808122671683989</c:v>
                </c:pt>
                <c:pt idx="95">
                  <c:v>-0.78117424395321267</c:v>
                </c:pt>
                <c:pt idx="96">
                  <c:v>-0.77425703905600884</c:v>
                </c:pt>
                <c:pt idx="97">
                  <c:v>-0.76733277502981745</c:v>
                </c:pt>
                <c:pt idx="98">
                  <c:v>-0.76040448174565933</c:v>
                </c:pt>
                <c:pt idx="99">
                  <c:v>-0.75347506042404222</c:v>
                </c:pt>
                <c:pt idx="100">
                  <c:v>-0.74654728797947911</c:v>
                </c:pt>
                <c:pt idx="101">
                  <c:v>-0.73962382123054593</c:v>
                </c:pt>
                <c:pt idx="102">
                  <c:v>-0.73270720097943609</c:v>
                </c:pt>
                <c:pt idx="103">
                  <c:v>-0.72579985596485908</c:v>
                </c:pt>
                <c:pt idx="104">
                  <c:v>-0.71890410669202165</c:v>
                </c:pt>
                <c:pt idx="105">
                  <c:v>-0.71202216914331928</c:v>
                </c:pt>
                <c:pt idx="106">
                  <c:v>-0.70515615837326795</c:v>
                </c:pt>
                <c:pt idx="107">
                  <c:v>-0.69830809199110411</c:v>
                </c:pt>
                <c:pt idx="108">
                  <c:v>-0.691479893534379</c:v>
                </c:pt>
                <c:pt idx="109">
                  <c:v>-0.68467339573678498</c:v>
                </c:pt>
                <c:pt idx="110">
                  <c:v>-0.67789034369335444</c:v>
                </c:pt>
                <c:pt idx="111">
                  <c:v>-0.67113239792608159</c:v>
                </c:pt>
                <c:pt idx="112">
                  <c:v>-0.66440113735293793</c:v>
                </c:pt>
                <c:pt idx="113">
                  <c:v>-0.65769806216315285</c:v>
                </c:pt>
                <c:pt idx="114">
                  <c:v>-0.65102459660156486</c:v>
                </c:pt>
                <c:pt idx="115">
                  <c:v>-0.64438209166475391</c:v>
                </c:pt>
                <c:pt idx="116">
                  <c:v>-0.63777182771160024</c:v>
                </c:pt>
                <c:pt idx="117">
                  <c:v>-0.63119501699082592</c:v>
                </c:pt>
                <c:pt idx="118">
                  <c:v>-0.62465280608801588</c:v>
                </c:pt>
                <c:pt idx="119">
                  <c:v>-0.61814627829452873</c:v>
                </c:pt>
                <c:pt idx="120">
                  <c:v>-0.61167645590065389</c:v>
                </c:pt>
                <c:pt idx="121">
                  <c:v>-0.60524430241528615</c:v>
                </c:pt>
                <c:pt idx="122">
                  <c:v>-0.59885072471433975</c:v>
                </c:pt>
                <c:pt idx="123">
                  <c:v>-0.59249657512004805</c:v>
                </c:pt>
                <c:pt idx="124">
                  <c:v>-0.58618265341323883</c:v>
                </c:pt>
                <c:pt idx="125">
                  <c:v>-0.57990970878061221</c:v>
                </c:pt>
                <c:pt idx="126">
                  <c:v>-0.57367844169899029</c:v>
                </c:pt>
                <c:pt idx="127">
                  <c:v>-0.56748950575845047</c:v>
                </c:pt>
                <c:pt idx="128">
                  <c:v>-0.56134350942619782</c:v>
                </c:pt>
                <c:pt idx="129">
                  <c:v>-0.5552410177529814</c:v>
                </c:pt>
                <c:pt idx="130">
                  <c:v>-0.54918255402379934</c:v>
                </c:pt>
                <c:pt idx="131">
                  <c:v>-0.54316860135459744</c:v>
                </c:pt>
                <c:pt idx="132">
                  <c:v>-0.53719960423660595</c:v>
                </c:pt>
                <c:pt idx="133">
                  <c:v>-0.53127597002991789</c:v>
                </c:pt>
                <c:pt idx="134">
                  <c:v>-0.52539807040786135</c:v>
                </c:pt>
                <c:pt idx="135">
                  <c:v>-0.51956624275367869</c:v>
                </c:pt>
                <c:pt idx="136">
                  <c:v>-0.51378079151097045</c:v>
                </c:pt>
                <c:pt idx="137">
                  <c:v>-0.50804198948933366</c:v>
                </c:pt>
                <c:pt idx="138">
                  <c:v>-0.50235007912656604</c:v>
                </c:pt>
                <c:pt idx="139">
                  <c:v>-0.49670527370878387</c:v>
                </c:pt>
                <c:pt idx="140">
                  <c:v>-0.49110775854974659</c:v>
                </c:pt>
                <c:pt idx="141">
                  <c:v>-0.48555769213065436</c:v>
                </c:pt>
                <c:pt idx="142">
                  <c:v>-0.48005520720164024</c:v>
                </c:pt>
                <c:pt idx="143">
                  <c:v>-0.47460041184614804</c:v>
                </c:pt>
                <c:pt idx="144">
                  <c:v>-0.46919339050934528</c:v>
                </c:pt>
                <c:pt idx="145">
                  <c:v>-0.46383420499169548</c:v>
                </c:pt>
                <c:pt idx="146">
                  <c:v>-0.4585228954087715</c:v>
                </c:pt>
                <c:pt idx="147">
                  <c:v>-0.45325948111836489</c:v>
                </c:pt>
                <c:pt idx="148">
                  <c:v>-0.44804396161591603</c:v>
                </c:pt>
                <c:pt idx="149">
                  <c:v>-0.44287631739925337</c:v>
                </c:pt>
                <c:pt idx="150">
                  <c:v>-0.43775651080360795</c:v>
                </c:pt>
                <c:pt idx="151">
                  <c:v>-0.43268448680783506</c:v>
                </c:pt>
                <c:pt idx="152">
                  <c:v>-0.42766017381275018</c:v>
                </c:pt>
                <c:pt idx="153">
                  <c:v>-0.42268348439245768</c:v>
                </c:pt>
                <c:pt idx="154">
                  <c:v>-0.41775431601952517</c:v>
                </c:pt>
                <c:pt idx="155">
                  <c:v>-0.41287255176483195</c:v>
                </c:pt>
                <c:pt idx="156">
                  <c:v>-0.40803806097289191</c:v>
                </c:pt>
                <c:pt idx="157">
                  <c:v>-0.40325069991343176</c:v>
                </c:pt>
                <c:pt idx="158">
                  <c:v>-0.39851031240997747</c:v>
                </c:pt>
                <c:pt idx="159">
                  <c:v>-0.39381673044618309</c:v>
                </c:pt>
                <c:pt idx="160">
                  <c:v>-0.38916977475061093</c:v>
                </c:pt>
                <c:pt idx="161">
                  <c:v>-0.38456925536065323</c:v>
                </c:pt>
                <c:pt idx="162">
                  <c:v>-0.38001497216626212</c:v>
                </c:pt>
                <c:pt idx="163">
                  <c:v>-0.375506715434137</c:v>
                </c:pt>
                <c:pt idx="164">
                  <c:v>-0.37104426631299708</c:v>
                </c:pt>
                <c:pt idx="165">
                  <c:v>-0.3666273973205485</c:v>
                </c:pt>
                <c:pt idx="166">
                  <c:v>-0.36225587281273686</c:v>
                </c:pt>
                <c:pt idx="167">
                  <c:v>-0.35792944943585803</c:v>
                </c:pt>
                <c:pt idx="168">
                  <c:v>-0.35364787656208269</c:v>
                </c:pt>
                <c:pt idx="169">
                  <c:v>-0.34941089670893344</c:v>
                </c:pt>
                <c:pt idx="170">
                  <c:v>-0.3452182459432358</c:v>
                </c:pt>
                <c:pt idx="171">
                  <c:v>-0.34106965427005032</c:v>
                </c:pt>
                <c:pt idx="172">
                  <c:v>-0.33696484600707582</c:v>
                </c:pt>
                <c:pt idx="173">
                  <c:v>-0.33290354014499968</c:v>
                </c:pt>
                <c:pt idx="174">
                  <c:v>-0.32888545069425595</c:v>
                </c:pt>
                <c:pt idx="175">
                  <c:v>-0.32491028701863889</c:v>
                </c:pt>
                <c:pt idx="176">
                  <c:v>-0.3209777541562045</c:v>
                </c:pt>
                <c:pt idx="177">
                  <c:v>-0.31708755312788028</c:v>
                </c:pt>
                <c:pt idx="178">
                  <c:v>-0.31323938123418987</c:v>
                </c:pt>
                <c:pt idx="179">
                  <c:v>-0.30943293234048702</c:v>
                </c:pt>
                <c:pt idx="180">
                  <c:v>-0.30566789715108145</c:v>
                </c:pt>
                <c:pt idx="181">
                  <c:v>-0.30194396347262598</c:v>
                </c:pt>
                <c:pt idx="182">
                  <c:v>-0.29826081646712493</c:v>
                </c:pt>
                <c:pt idx="183">
                  <c:v>-0.29461813889491045</c:v>
                </c:pt>
                <c:pt idx="184">
                  <c:v>-0.29101561134792459</c:v>
                </c:pt>
                <c:pt idx="185">
                  <c:v>-0.28745291247363225</c:v>
                </c:pt>
                <c:pt idx="186">
                  <c:v>-0.28392971918988313</c:v>
                </c:pt>
                <c:pt idx="187">
                  <c:v>-0.2804457068910266</c:v>
                </c:pt>
                <c:pt idx="188">
                  <c:v>-0.2770005496455788</c:v>
                </c:pt>
                <c:pt idx="189">
                  <c:v>-0.27359392038572639</c:v>
                </c:pt>
                <c:pt idx="190">
                  <c:v>-0.27022549108894905</c:v>
                </c:pt>
                <c:pt idx="191">
                  <c:v>-0.26689493295202676</c:v>
                </c:pt>
                <c:pt idx="192">
                  <c:v>-0.26360191655769555</c:v>
                </c:pt>
                <c:pt idx="193">
                  <c:v>-0.26034611203420327</c:v>
                </c:pt>
                <c:pt idx="194">
                  <c:v>-0.25712718920801114</c:v>
                </c:pt>
                <c:pt idx="195">
                  <c:v>-0.25394481774987759</c:v>
                </c:pt>
                <c:pt idx="196">
                  <c:v>-0.25079866731455447</c:v>
                </c:pt>
                <c:pt idx="197">
                  <c:v>-0.24768840767431785</c:v>
                </c:pt>
                <c:pt idx="198">
                  <c:v>-0.24461370884654868</c:v>
                </c:pt>
                <c:pt idx="199">
                  <c:v>-0.24157424121557197</c:v>
                </c:pt>
                <c:pt idx="200">
                  <c:v>-0.23856967564895543</c:v>
                </c:pt>
                <c:pt idx="201">
                  <c:v>-0.23559968360846445</c:v>
                </c:pt>
                <c:pt idx="202">
                  <c:v>-0.23266393725586071</c:v>
                </c:pt>
                <c:pt idx="203">
                  <c:v>-0.2297621095537285</c:v>
                </c:pt>
                <c:pt idx="204">
                  <c:v>-0.22689387436150565</c:v>
                </c:pt>
                <c:pt idx="205">
                  <c:v>-0.22405890652689048</c:v>
                </c:pt>
                <c:pt idx="206">
                  <c:v>-0.22125688197279011</c:v>
                </c:pt>
                <c:pt idx="207">
                  <c:v>-0.21848747777997174</c:v>
                </c:pt>
                <c:pt idx="208">
                  <c:v>-0.21575037226557064</c:v>
                </c:pt>
                <c:pt idx="209">
                  <c:v>-0.21304524505760702</c:v>
                </c:pt>
                <c:pt idx="210">
                  <c:v>-0.21037177716565539</c:v>
                </c:pt>
                <c:pt idx="211">
                  <c:v>-0.20772965104780766</c:v>
                </c:pt>
                <c:pt idx="212">
                  <c:v>-0.2051185506740669</c:v>
                </c:pt>
                <c:pt idx="213">
                  <c:v>-0.20253816158630192</c:v>
                </c:pt>
                <c:pt idx="214">
                  <c:v>-0.19998817095489047</c:v>
                </c:pt>
                <c:pt idx="215">
                  <c:v>-0.1974682676321752</c:v>
                </c:pt>
                <c:pt idx="216">
                  <c:v>-0.19497814220284918</c:v>
                </c:pt>
                <c:pt idx="217">
                  <c:v>-0.19251748703138841</c:v>
                </c:pt>
                <c:pt idx="218">
                  <c:v>-0.19008599630664119</c:v>
                </c:pt>
                <c:pt idx="219">
                  <c:v>-0.18768336608368236</c:v>
                </c:pt>
                <c:pt idx="220">
                  <c:v>-0.18530929432303636</c:v>
                </c:pt>
                <c:pt idx="221">
                  <c:v>-0.18296348092736994</c:v>
                </c:pt>
                <c:pt idx="222">
                  <c:v>-0.18064562777575163</c:v>
                </c:pt>
                <c:pt idx="223">
                  <c:v>-0.17835543875557155</c:v>
                </c:pt>
                <c:pt idx="224">
                  <c:v>-0.17609261979221294</c:v>
                </c:pt>
                <c:pt idx="225">
                  <c:v>-0.17385687887656268</c:v>
                </c:pt>
                <c:pt idx="226">
                  <c:v>-0.17164792609044621</c:v>
                </c:pt>
                <c:pt idx="227">
                  <c:v>-0.16946547363006803</c:v>
                </c:pt>
                <c:pt idx="228">
                  <c:v>-0.16730923582753743</c:v>
                </c:pt>
                <c:pt idx="229">
                  <c:v>-0.1651789291705559</c:v>
                </c:pt>
                <c:pt idx="230">
                  <c:v>-0.16307427232034022</c:v>
                </c:pt>
                <c:pt idx="231">
                  <c:v>-0.16099498612785185</c:v>
                </c:pt>
                <c:pt idx="232">
                  <c:v>-0.15894079364840261</c:v>
                </c:pt>
                <c:pt idx="233">
                  <c:v>-0.15691142015470225</c:v>
                </c:pt>
                <c:pt idx="234">
                  <c:v>-0.15490659314841318</c:v>
                </c:pt>
                <c:pt idx="235">
                  <c:v>-0.15292604237027316</c:v>
                </c:pt>
                <c:pt idx="236">
                  <c:v>-0.15096949980884677</c:v>
                </c:pt>
                <c:pt idx="237">
                  <c:v>-0.1490366997079636</c:v>
                </c:pt>
                <c:pt idx="238">
                  <c:v>-0.14712737857289795</c:v>
                </c:pt>
                <c:pt idx="239">
                  <c:v>-0.1452412751753451</c:v>
                </c:pt>
                <c:pt idx="240">
                  <c:v>-0.14337813055724544</c:v>
                </c:pt>
                <c:pt idx="241">
                  <c:v>-0.14153768803350666</c:v>
                </c:pt>
                <c:pt idx="242">
                  <c:v>-0.13971969319367267</c:v>
                </c:pt>
                <c:pt idx="243">
                  <c:v>-0.13792389390258586</c:v>
                </c:pt>
                <c:pt idx="244">
                  <c:v>-0.13615004030008737</c:v>
                </c:pt>
                <c:pt idx="245">
                  <c:v>-0.13439788479979947</c:v>
                </c:pt>
                <c:pt idx="246">
                  <c:v>-0.13266718208703124</c:v>
                </c:pt>
                <c:pt idx="247">
                  <c:v>-0.13095768911584851</c:v>
                </c:pt>
                <c:pt idx="248">
                  <c:v>-0.12926916510534667</c:v>
                </c:pt>
                <c:pt idx="249">
                  <c:v>-0.12760137153516393</c:v>
                </c:pt>
                <c:pt idx="250">
                  <c:v>-0.12595407214027118</c:v>
                </c:pt>
                <c:pt idx="251">
                  <c:v>-0.12432703290507384</c:v>
                </c:pt>
                <c:pt idx="252">
                  <c:v>-0.12272002205685792</c:v>
                </c:pt>
                <c:pt idx="253">
                  <c:v>-0.12113281005861498</c:v>
                </c:pt>
                <c:pt idx="254">
                  <c:v>-0.11956516960127422</c:v>
                </c:pt>
                <c:pt idx="255">
                  <c:v>-0.11801687559537477</c:v>
                </c:pt>
                <c:pt idx="256">
                  <c:v>-0.11648770516220432</c:v>
                </c:pt>
                <c:pt idx="257">
                  <c:v>-0.11497743762443462</c:v>
                </c:pt>
                <c:pt idx="258">
                  <c:v>-0.11348585449627793</c:v>
                </c:pt>
                <c:pt idx="259">
                  <c:v>-0.11201273947319217</c:v>
                </c:pt>
                <c:pt idx="260">
                  <c:v>-0.11055787842116253</c:v>
                </c:pt>
                <c:pt idx="261">
                  <c:v>-0.10912105936556941</c:v>
                </c:pt>
                <c:pt idx="262">
                  <c:v>-0.10770207247969073</c:v>
                </c:pt>
                <c:pt idx="263">
                  <c:v>-0.10630071007283511</c:v>
                </c:pt>
                <c:pt idx="264">
                  <c:v>-0.10491676657814582</c:v>
                </c:pt>
                <c:pt idx="265">
                  <c:v>-0.10355003854007878</c:v>
                </c:pt>
                <c:pt idx="266">
                  <c:v>-0.10220032460159639</c:v>
                </c:pt>
                <c:pt idx="267">
                  <c:v>-0.10086742549107401</c:v>
                </c:pt>
                <c:pt idx="268">
                  <c:v>-9.9551144008953721E-2</c:v>
                </c:pt>
                <c:pt idx="269">
                  <c:v>-9.8251285014146955E-2</c:v>
                </c:pt>
                <c:pt idx="270">
                  <c:v>-9.696765541022348E-2</c:v>
                </c:pt>
                <c:pt idx="271">
                  <c:v>-9.5700064131382101E-2</c:v>
                </c:pt>
                <c:pt idx="272">
                  <c:v>-9.4448322128234133E-2</c:v>
                </c:pt>
                <c:pt idx="273">
                  <c:v>-9.32122423533992E-2</c:v>
                </c:pt>
                <c:pt idx="274">
                  <c:v>-9.1991639746947698E-2</c:v>
                </c:pt>
                <c:pt idx="275">
                  <c:v>-9.0786331221683517E-2</c:v>
                </c:pt>
                <c:pt idx="276">
                  <c:v>-8.9596135648294967E-2</c:v>
                </c:pt>
                <c:pt idx="277">
                  <c:v>-8.8420873840372088E-2</c:v>
                </c:pt>
                <c:pt idx="278">
                  <c:v>-8.7260368539322009E-2</c:v>
                </c:pt>
                <c:pt idx="279">
                  <c:v>-8.6114444399172804E-2</c:v>
                </c:pt>
                <c:pt idx="280">
                  <c:v>-8.4982927971294642E-2</c:v>
                </c:pt>
                <c:pt idx="281">
                  <c:v>-8.3865647689030917E-2</c:v>
                </c:pt>
                <c:pt idx="282">
                  <c:v>-8.2762433852270778E-2</c:v>
                </c:pt>
                <c:pt idx="283">
                  <c:v>-8.1673118611955586E-2</c:v>
                </c:pt>
                <c:pt idx="284">
                  <c:v>-8.0597535954532284E-2</c:v>
                </c:pt>
                <c:pt idx="285">
                  <c:v>-7.9535521686370625E-2</c:v>
                </c:pt>
                <c:pt idx="286">
                  <c:v>-7.8486913418140389E-2</c:v>
                </c:pt>
                <c:pt idx="287">
                  <c:v>-7.7451550549172327E-2</c:v>
                </c:pt>
                <c:pt idx="288">
                  <c:v>-7.6429274251790358E-2</c:v>
                </c:pt>
                <c:pt idx="289">
                  <c:v>-7.5419927455642424E-2</c:v>
                </c:pt>
                <c:pt idx="290">
                  <c:v>-7.4423354832021948E-2</c:v>
                </c:pt>
                <c:pt idx="291">
                  <c:v>-7.3439402778200491E-2</c:v>
                </c:pt>
                <c:pt idx="292">
                  <c:v>-7.2467919401761213E-2</c:v>
                </c:pt>
                <c:pt idx="293">
                  <c:v>-7.1508754504955807E-2</c:v>
                </c:pt>
                <c:pt idx="294">
                  <c:v>-7.0561759569078106E-2</c:v>
                </c:pt>
                <c:pt idx="295">
                  <c:v>-6.9626787738872375E-2</c:v>
                </c:pt>
                <c:pt idx="296">
                  <c:v>-6.8703693806965602E-2</c:v>
                </c:pt>
                <c:pt idx="297">
                  <c:v>-6.7792334198344739E-2</c:v>
                </c:pt>
                <c:pt idx="298">
                  <c:v>-6.6892566954871405E-2</c:v>
                </c:pt>
                <c:pt idx="299">
                  <c:v>-6.6004251719850804E-2</c:v>
                </c:pt>
                <c:pt idx="300">
                  <c:v>-6.5127249722643554E-2</c:v>
                </c:pt>
                <c:pt idx="301">
                  <c:v>-6.4261423763339903E-2</c:v>
                </c:pt>
                <c:pt idx="302">
                  <c:v>-6.3406638197488444E-2</c:v>
                </c:pt>
                <c:pt idx="303">
                  <c:v>-6.256275892089494E-2</c:v>
                </c:pt>
                <c:pt idx="304">
                  <c:v>-6.1729653354479073E-2</c:v>
                </c:pt>
                <c:pt idx="305">
                  <c:v>-6.0907190429207905E-2</c:v>
                </c:pt>
                <c:pt idx="306">
                  <c:v>-6.0095240571097615E-2</c:v>
                </c:pt>
                <c:pt idx="307">
                  <c:v>-5.9293675686297495E-2</c:v>
                </c:pt>
                <c:pt idx="308">
                  <c:v>-5.8502369146244626E-2</c:v>
                </c:pt>
                <c:pt idx="309">
                  <c:v>-5.7721195772905715E-2</c:v>
                </c:pt>
                <c:pt idx="310">
                  <c:v>-5.6950031824100654E-2</c:v>
                </c:pt>
                <c:pt idx="311">
                  <c:v>-5.6188754978911896E-2</c:v>
                </c:pt>
                <c:pt idx="312">
                  <c:v>-5.5437244323182561E-2</c:v>
                </c:pt>
                <c:pt idx="313">
                  <c:v>-5.469538033510412E-2</c:v>
                </c:pt>
                <c:pt idx="314">
                  <c:v>-5.3963044870896419E-2</c:v>
                </c:pt>
                <c:pt idx="315">
                  <c:v>-5.3240121150581486E-2</c:v>
                </c:pt>
                <c:pt idx="316">
                  <c:v>-5.2526493743852209E-2</c:v>
                </c:pt>
                <c:pt idx="317">
                  <c:v>-5.1822048556038502E-2</c:v>
                </c:pt>
                <c:pt idx="318">
                  <c:v>-5.1126672814171069E-2</c:v>
                </c:pt>
                <c:pt idx="319">
                  <c:v>-5.0440255053145186E-2</c:v>
                </c:pt>
                <c:pt idx="320">
                  <c:v>-4.9762685101984706E-2</c:v>
                </c:pt>
                <c:pt idx="321">
                  <c:v>-4.9093854070208207E-2</c:v>
                </c:pt>
                <c:pt idx="322">
                  <c:v>-4.8433654334297423E-2</c:v>
                </c:pt>
                <c:pt idx="323">
                  <c:v>-4.778197952426981E-2</c:v>
                </c:pt>
                <c:pt idx="324">
                  <c:v>-4.7138724510354821E-2</c:v>
                </c:pt>
                <c:pt idx="325">
                  <c:v>-4.6503785389776051E-2</c:v>
                </c:pt>
                <c:pt idx="326">
                  <c:v>-4.5877059473638487E-2</c:v>
                </c:pt>
                <c:pt idx="327">
                  <c:v>-4.5258445273922462E-2</c:v>
                </c:pt>
                <c:pt idx="328">
                  <c:v>-4.4647842490584212E-2</c:v>
                </c:pt>
                <c:pt idx="329">
                  <c:v>-4.404515199876375E-2</c:v>
                </c:pt>
                <c:pt idx="330">
                  <c:v>-4.3450275836100095E-2</c:v>
                </c:pt>
                <c:pt idx="331">
                  <c:v>-4.2863117190154704E-2</c:v>
                </c:pt>
                <c:pt idx="332">
                  <c:v>-4.2283580385942481E-2</c:v>
                </c:pt>
                <c:pt idx="333">
                  <c:v>-4.171157087357151E-2</c:v>
                </c:pt>
                <c:pt idx="334">
                  <c:v>-4.1146995215990669E-2</c:v>
                </c:pt>
                <c:pt idx="335">
                  <c:v>-4.0589761076846032E-2</c:v>
                </c:pt>
                <c:pt idx="336">
                  <c:v>-4.0039777208445336E-2</c:v>
                </c:pt>
                <c:pt idx="337">
                  <c:v>-3.9496953439831117E-2</c:v>
                </c:pt>
                <c:pt idx="338">
                  <c:v>-3.8961200664961802E-2</c:v>
                </c:pt>
                <c:pt idx="339">
                  <c:v>-3.8432430831001174E-2</c:v>
                </c:pt>
                <c:pt idx="340">
                  <c:v>-3.7910556926715827E-2</c:v>
                </c:pt>
                <c:pt idx="341">
                  <c:v>-3.7395492970980077E-2</c:v>
                </c:pt>
                <c:pt idx="342">
                  <c:v>-3.6887154001388804E-2</c:v>
                </c:pt>
                <c:pt idx="343">
                  <c:v>-3.6385456062977127E-2</c:v>
                </c:pt>
                <c:pt idx="344">
                  <c:v>-3.5890316197047342E-2</c:v>
                </c:pt>
                <c:pt idx="345">
                  <c:v>-3.5401652430102036E-2</c:v>
                </c:pt>
                <c:pt idx="346">
                  <c:v>-3.491938376288381E-2</c:v>
                </c:pt>
                <c:pt idx="347">
                  <c:v>-3.4443430159520352E-2</c:v>
                </c:pt>
                <c:pt idx="348">
                  <c:v>-3.3973712536775225E-2</c:v>
                </c:pt>
                <c:pt idx="349">
                  <c:v>-3.3510152753403175E-2</c:v>
                </c:pt>
                <c:pt idx="350">
                  <c:v>-3.3052673599610172E-2</c:v>
                </c:pt>
                <c:pt idx="351">
                  <c:v>-3.260119878661704E-2</c:v>
                </c:pt>
                <c:pt idx="352">
                  <c:v>-3.215565293632671E-2</c:v>
                </c:pt>
                <c:pt idx="353">
                  <c:v>-3.1715961571093972E-2</c:v>
                </c:pt>
                <c:pt idx="354">
                  <c:v>-3.1282051103597844E-2</c:v>
                </c:pt>
                <c:pt idx="355">
                  <c:v>-3.0853848826815196E-2</c:v>
                </c:pt>
                <c:pt idx="356">
                  <c:v>-3.043128290409582E-2</c:v>
                </c:pt>
                <c:pt idx="357">
                  <c:v>-3.0014282359337577E-2</c:v>
                </c:pt>
                <c:pt idx="358">
                  <c:v>-2.9602777067261686E-2</c:v>
                </c:pt>
                <c:pt idx="359">
                  <c:v>-2.9196697743786835E-2</c:v>
                </c:pt>
                <c:pt idx="360">
                  <c:v>-2.879597593650212E-2</c:v>
                </c:pt>
                <c:pt idx="361">
                  <c:v>-2.8400544015237589E-2</c:v>
                </c:pt>
                <c:pt idx="362">
                  <c:v>-2.8010335162732103E-2</c:v>
                </c:pt>
                <c:pt idx="363">
                  <c:v>-2.7625283365397487E-2</c:v>
                </c:pt>
                <c:pt idx="364">
                  <c:v>-2.7245323404178633E-2</c:v>
                </c:pt>
                <c:pt idx="365">
                  <c:v>-2.6870390845508612E-2</c:v>
                </c:pt>
                <c:pt idx="366">
                  <c:v>-2.6500422032358025E-2</c:v>
                </c:pt>
                <c:pt idx="367">
                  <c:v>-2.6135354075378175E-2</c:v>
                </c:pt>
                <c:pt idx="368">
                  <c:v>-2.5775124844136951E-2</c:v>
                </c:pt>
                <c:pt idx="369">
                  <c:v>-2.5419672958447066E-2</c:v>
                </c:pt>
                <c:pt idx="370">
                  <c:v>-2.5068937779785538E-2</c:v>
                </c:pt>
                <c:pt idx="371">
                  <c:v>-2.4722859402804068E-2</c:v>
                </c:pt>
                <c:pt idx="372">
                  <c:v>-2.4381378646929151E-2</c:v>
                </c:pt>
                <c:pt idx="373">
                  <c:v>-2.4044437048051624E-2</c:v>
                </c:pt>
                <c:pt idx="374">
                  <c:v>-2.3711976850304378E-2</c:v>
                </c:pt>
                <c:pt idx="375">
                  <c:v>-2.3383940997928093E-2</c:v>
                </c:pt>
                <c:pt idx="376">
                  <c:v>-2.3060273127223564E-2</c:v>
                </c:pt>
                <c:pt idx="377">
                  <c:v>-2.2740917558590555E-2</c:v>
                </c:pt>
                <c:pt idx="378">
                  <c:v>-2.2425819288651751E-2</c:v>
                </c:pt>
                <c:pt idx="379">
                  <c:v>-2.2114923982461697E-2</c:v>
                </c:pt>
                <c:pt idx="380">
                  <c:v>-2.1808177965799338E-2</c:v>
                </c:pt>
                <c:pt idx="381">
                  <c:v>-2.1505528217543979E-2</c:v>
                </c:pt>
                <c:pt idx="382">
                  <c:v>-2.1206922362133441E-2</c:v>
                </c:pt>
                <c:pt idx="383">
                  <c:v>-2.0912308662104029E-2</c:v>
                </c:pt>
                <c:pt idx="384">
                  <c:v>-2.0621636010711177E-2</c:v>
                </c:pt>
                <c:pt idx="385">
                  <c:v>-2.033485392463049E-2</c:v>
                </c:pt>
                <c:pt idx="386">
                  <c:v>-2.0051912536737881E-2</c:v>
                </c:pt>
                <c:pt idx="387">
                  <c:v>-1.9772762588968595E-2</c:v>
                </c:pt>
                <c:pt idx="388">
                  <c:v>-1.9497355425253923E-2</c:v>
                </c:pt>
                <c:pt idx="389">
                  <c:v>-1.9225642984535156E-2</c:v>
                </c:pt>
                <c:pt idx="390">
                  <c:v>-1.8957577793853968E-2</c:v>
                </c:pt>
                <c:pt idx="391">
                  <c:v>-1.8693112961518307E-2</c:v>
                </c:pt>
                <c:pt idx="392">
                  <c:v>-1.8432202170343418E-2</c:v>
                </c:pt>
                <c:pt idx="393">
                  <c:v>-1.8174799670966843E-2</c:v>
                </c:pt>
                <c:pt idx="394">
                  <c:v>-1.7920860275237076E-2</c:v>
                </c:pt>
                <c:pt idx="395">
                  <c:v>-1.7670339349674817E-2</c:v>
                </c:pt>
                <c:pt idx="396">
                  <c:v>-1.7423192809006324E-2</c:v>
                </c:pt>
                <c:pt idx="397">
                  <c:v>-1.7179377109767989E-2</c:v>
                </c:pt>
                <c:pt idx="398">
                  <c:v>-1.6938849243981639E-2</c:v>
                </c:pt>
                <c:pt idx="399">
                  <c:v>-1.6701566732899516E-2</c:v>
                </c:pt>
                <c:pt idx="400">
                  <c:v>-1.6467487620818629E-2</c:v>
                </c:pt>
                <c:pt idx="401">
                  <c:v>-1.6236570468963426E-2</c:v>
                </c:pt>
                <c:pt idx="402">
                  <c:v>-1.6008774349436379E-2</c:v>
                </c:pt>
                <c:pt idx="403">
                  <c:v>-1.5784058839235511E-2</c:v>
                </c:pt>
                <c:pt idx="404">
                  <c:v>-1.5562384014338494E-2</c:v>
                </c:pt>
                <c:pt idx="405">
                  <c:v>-1.5343710443852297E-2</c:v>
                </c:pt>
                <c:pt idx="406">
                  <c:v>-1.5127999184228049E-2</c:v>
                </c:pt>
                <c:pt idx="407">
                  <c:v>-1.491521177354012E-2</c:v>
                </c:pt>
                <c:pt idx="408">
                  <c:v>-1.4705310225829065E-2</c:v>
                </c:pt>
                <c:pt idx="409">
                  <c:v>-1.4498257025507461E-2</c:v>
                </c:pt>
                <c:pt idx="410">
                  <c:v>-1.4294015121828315E-2</c:v>
                </c:pt>
                <c:pt idx="411">
                  <c:v>-1.4092547923415025E-2</c:v>
                </c:pt>
                <c:pt idx="412">
                  <c:v>-1.3893819292852633E-2</c:v>
                </c:pt>
                <c:pt idx="413">
                  <c:v>-1.3697793541339372E-2</c:v>
                </c:pt>
                <c:pt idx="414">
                  <c:v>-1.3504435423398126E-2</c:v>
                </c:pt>
                <c:pt idx="415">
                  <c:v>-1.3313710131647127E-2</c:v>
                </c:pt>
                <c:pt idx="416">
                  <c:v>-1.3125583291629085E-2</c:v>
                </c:pt>
                <c:pt idx="417">
                  <c:v>-1.2940020956698444E-2</c:v>
                </c:pt>
                <c:pt idx="418">
                  <c:v>-1.2756989602965828E-2</c:v>
                </c:pt>
                <c:pt idx="419">
                  <c:v>-1.2576456124299345E-2</c:v>
                </c:pt>
                <c:pt idx="420">
                  <c:v>-1.2398387827381925E-2</c:v>
                </c:pt>
                <c:pt idx="421">
                  <c:v>-1.2222752426824293E-2</c:v>
                </c:pt>
                <c:pt idx="422">
                  <c:v>-1.2049518040332772E-2</c:v>
                </c:pt>
                <c:pt idx="423">
                  <c:v>-1.1878653183931588E-2</c:v>
                </c:pt>
                <c:pt idx="424">
                  <c:v>-1.1710126767238802E-2</c:v>
                </c:pt>
                <c:pt idx="425">
                  <c:v>-1.1543908088795591E-2</c:v>
                </c:pt>
                <c:pt idx="426">
                  <c:v>-1.1379966831448039E-2</c:v>
                </c:pt>
                <c:pt idx="427">
                  <c:v>-1.1218273057781124E-2</c:v>
                </c:pt>
                <c:pt idx="428">
                  <c:v>-1.105879720560409E-2</c:v>
                </c:pt>
                <c:pt idx="429">
                  <c:v>-1.0901510083486908E-2</c:v>
                </c:pt>
                <c:pt idx="430">
                  <c:v>-1.0746382866347019E-2</c:v>
                </c:pt>
                <c:pt idx="431">
                  <c:v>-1.0593387091086096E-2</c:v>
                </c:pt>
                <c:pt idx="432">
                  <c:v>-1.0442494652275966E-2</c:v>
                </c:pt>
                <c:pt idx="433">
                  <c:v>-1.0293677797893516E-2</c:v>
                </c:pt>
                <c:pt idx="434">
                  <c:v>-1.0146909125103715E-2</c:v>
                </c:pt>
                <c:pt idx="435">
                  <c:v>-1.0002161576090495E-2</c:v>
                </c:pt>
                <c:pt idx="436">
                  <c:v>-9.8594084339348135E-3</c:v>
                </c:pt>
                <c:pt idx="437">
                  <c:v>-9.7186233185394735E-3</c:v>
                </c:pt>
                <c:pt idx="438">
                  <c:v>-9.5797801826001359E-3</c:v>
                </c:pt>
                <c:pt idx="439">
                  <c:v>-9.4428533076220608E-3</c:v>
                </c:pt>
                <c:pt idx="440">
                  <c:v>-9.3078172999821011E-3</c:v>
                </c:pt>
                <c:pt idx="441">
                  <c:v>-9.1746470870353765E-3</c:v>
                </c:pt>
                <c:pt idx="442">
                  <c:v>-9.043317913266239E-3</c:v>
                </c:pt>
                <c:pt idx="443">
                  <c:v>-8.9138053364829703E-3</c:v>
                </c:pt>
                <c:pt idx="444">
                  <c:v>-8.7860852240558146E-3</c:v>
                </c:pt>
                <c:pt idx="445">
                  <c:v>-8.6601337491977615E-3</c:v>
                </c:pt>
                <c:pt idx="446">
                  <c:v>-8.5359273872877769E-3</c:v>
                </c:pt>
                <c:pt idx="447">
                  <c:v>-8.4134429122358235E-3</c:v>
                </c:pt>
                <c:pt idx="448">
                  <c:v>-8.2926573928894121E-3</c:v>
                </c:pt>
                <c:pt idx="449">
                  <c:v>-8.1735481894810533E-3</c:v>
                </c:pt>
                <c:pt idx="450">
                  <c:v>-8.056092950116325E-3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FB-4EF2-8A84-0FB08D89B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E(fit)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'fit_1NN_FCC&amp;HCP'!$H$18</c:f>
              <c:strCache>
                <c:ptCount val="1"/>
                <c:pt idx="0">
                  <c:v>Eu1(r)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'fit_1NN_FCC&amp;HCP'!$G$19:$G$469</c:f>
              <c:numCache>
                <c:formatCode>General</c:formatCode>
                <c:ptCount val="451"/>
                <c:pt idx="0">
                  <c:v>2.6328303469180367</c:v>
                </c:pt>
                <c:pt idx="1">
                  <c:v>2.6479502513786528</c:v>
                </c:pt>
                <c:pt idx="2">
                  <c:v>2.6630701558392684</c:v>
                </c:pt>
                <c:pt idx="3">
                  <c:v>2.6781900602998845</c:v>
                </c:pt>
                <c:pt idx="4">
                  <c:v>2.6933099647605006</c:v>
                </c:pt>
                <c:pt idx="5">
                  <c:v>2.7084298692211166</c:v>
                </c:pt>
                <c:pt idx="6">
                  <c:v>2.7235497736817322</c:v>
                </c:pt>
                <c:pt idx="7">
                  <c:v>2.7386696781423483</c:v>
                </c:pt>
                <c:pt idx="8">
                  <c:v>2.7537895826029644</c:v>
                </c:pt>
                <c:pt idx="9">
                  <c:v>2.7689094870635804</c:v>
                </c:pt>
                <c:pt idx="10">
                  <c:v>2.784029391524196</c:v>
                </c:pt>
                <c:pt idx="11">
                  <c:v>2.7991492959848121</c:v>
                </c:pt>
                <c:pt idx="12">
                  <c:v>2.8142692004454286</c:v>
                </c:pt>
                <c:pt idx="13">
                  <c:v>2.8293891049060442</c:v>
                </c:pt>
                <c:pt idx="14">
                  <c:v>2.8445090093666603</c:v>
                </c:pt>
                <c:pt idx="15">
                  <c:v>2.8596289138272764</c:v>
                </c:pt>
                <c:pt idx="16">
                  <c:v>2.874748818287892</c:v>
                </c:pt>
                <c:pt idx="17">
                  <c:v>2.889868722748508</c:v>
                </c:pt>
                <c:pt idx="18">
                  <c:v>2.9049886272091241</c:v>
                </c:pt>
                <c:pt idx="19">
                  <c:v>2.9201085316697402</c:v>
                </c:pt>
                <c:pt idx="20">
                  <c:v>2.9352284361303558</c:v>
                </c:pt>
                <c:pt idx="21">
                  <c:v>2.9503483405909718</c:v>
                </c:pt>
                <c:pt idx="22">
                  <c:v>2.9654682450515879</c:v>
                </c:pt>
                <c:pt idx="23">
                  <c:v>2.980588149512204</c:v>
                </c:pt>
                <c:pt idx="24">
                  <c:v>2.9957080539728196</c:v>
                </c:pt>
                <c:pt idx="25">
                  <c:v>3.0108279584334356</c:v>
                </c:pt>
                <c:pt idx="26">
                  <c:v>3.0259478628940517</c:v>
                </c:pt>
                <c:pt idx="27">
                  <c:v>3.0410677673546673</c:v>
                </c:pt>
                <c:pt idx="28">
                  <c:v>3.0561876718152834</c:v>
                </c:pt>
                <c:pt idx="29">
                  <c:v>3.0713075762759003</c:v>
                </c:pt>
                <c:pt idx="30">
                  <c:v>3.086427480736516</c:v>
                </c:pt>
                <c:pt idx="31">
                  <c:v>3.101547385197132</c:v>
                </c:pt>
                <c:pt idx="32">
                  <c:v>3.1166672896577481</c:v>
                </c:pt>
                <c:pt idx="33">
                  <c:v>3.1317871941183637</c:v>
                </c:pt>
                <c:pt idx="34">
                  <c:v>3.1469070985789798</c:v>
                </c:pt>
                <c:pt idx="35">
                  <c:v>3.1620270030395963</c:v>
                </c:pt>
                <c:pt idx="36">
                  <c:v>3.1771469075002119</c:v>
                </c:pt>
                <c:pt idx="37">
                  <c:v>3.192266811960828</c:v>
                </c:pt>
                <c:pt idx="38">
                  <c:v>3.207386716421444</c:v>
                </c:pt>
                <c:pt idx="39">
                  <c:v>3.2225066208820601</c:v>
                </c:pt>
                <c:pt idx="40">
                  <c:v>3.2376265253426757</c:v>
                </c:pt>
                <c:pt idx="41">
                  <c:v>3.2527464298032918</c:v>
                </c:pt>
                <c:pt idx="42">
                  <c:v>3.2678663342639078</c:v>
                </c:pt>
                <c:pt idx="43">
                  <c:v>3.2829862387245239</c:v>
                </c:pt>
                <c:pt idx="44">
                  <c:v>3.2981061431851395</c:v>
                </c:pt>
                <c:pt idx="45">
                  <c:v>3.3132260476457556</c:v>
                </c:pt>
                <c:pt idx="46">
                  <c:v>3.3283459521063716</c:v>
                </c:pt>
                <c:pt idx="47">
                  <c:v>3.3434658565669877</c:v>
                </c:pt>
                <c:pt idx="48">
                  <c:v>3.3585857610276033</c:v>
                </c:pt>
                <c:pt idx="49">
                  <c:v>3.3737056654882194</c:v>
                </c:pt>
                <c:pt idx="50">
                  <c:v>3.3888255699488345</c:v>
                </c:pt>
                <c:pt idx="51">
                  <c:v>3.4039454744094506</c:v>
                </c:pt>
                <c:pt idx="52">
                  <c:v>3.4190653788700662</c:v>
                </c:pt>
                <c:pt idx="53">
                  <c:v>3.4341852833306823</c:v>
                </c:pt>
                <c:pt idx="54">
                  <c:v>3.4493051877912984</c:v>
                </c:pt>
                <c:pt idx="55">
                  <c:v>3.4644250922519144</c:v>
                </c:pt>
                <c:pt idx="56">
                  <c:v>3.47954499671253</c:v>
                </c:pt>
                <c:pt idx="57">
                  <c:v>3.4946649011731461</c:v>
                </c:pt>
                <c:pt idx="58">
                  <c:v>3.5097848056337622</c:v>
                </c:pt>
                <c:pt idx="59">
                  <c:v>3.5249047100943782</c:v>
                </c:pt>
                <c:pt idx="60">
                  <c:v>3.5400246145549938</c:v>
                </c:pt>
                <c:pt idx="61">
                  <c:v>3.5551445190156099</c:v>
                </c:pt>
                <c:pt idx="62">
                  <c:v>3.570264423476226</c:v>
                </c:pt>
                <c:pt idx="63">
                  <c:v>3.5853843279368416</c:v>
                </c:pt>
                <c:pt idx="64">
                  <c:v>3.6005042323974576</c:v>
                </c:pt>
                <c:pt idx="65">
                  <c:v>3.6156241368580737</c:v>
                </c:pt>
                <c:pt idx="66">
                  <c:v>3.6307440413186898</c:v>
                </c:pt>
                <c:pt idx="67">
                  <c:v>3.6458639457793054</c:v>
                </c:pt>
                <c:pt idx="68">
                  <c:v>3.6609838502399215</c:v>
                </c:pt>
                <c:pt idx="69">
                  <c:v>3.6761037547005375</c:v>
                </c:pt>
                <c:pt idx="70">
                  <c:v>3.6912236591611536</c:v>
                </c:pt>
                <c:pt idx="71">
                  <c:v>3.7063435636217692</c:v>
                </c:pt>
                <c:pt idx="72">
                  <c:v>3.7214634680823853</c:v>
                </c:pt>
                <c:pt idx="73">
                  <c:v>3.7365833725430013</c:v>
                </c:pt>
                <c:pt idx="74">
                  <c:v>3.7517032770036169</c:v>
                </c:pt>
                <c:pt idx="75">
                  <c:v>3.766823181464233</c:v>
                </c:pt>
                <c:pt idx="76">
                  <c:v>3.7819430859248491</c:v>
                </c:pt>
                <c:pt idx="77">
                  <c:v>3.7970629903854656</c:v>
                </c:pt>
                <c:pt idx="78">
                  <c:v>3.8121828948460816</c:v>
                </c:pt>
                <c:pt idx="79">
                  <c:v>3.8273027993066977</c:v>
                </c:pt>
                <c:pt idx="80">
                  <c:v>3.8424227037673129</c:v>
                </c:pt>
                <c:pt idx="81">
                  <c:v>3.8575426082279294</c:v>
                </c:pt>
                <c:pt idx="82">
                  <c:v>3.8726625126885454</c:v>
                </c:pt>
                <c:pt idx="83">
                  <c:v>3.8877824171491615</c:v>
                </c:pt>
                <c:pt idx="84">
                  <c:v>3.9029023216097771</c:v>
                </c:pt>
                <c:pt idx="85">
                  <c:v>3.9180222260703932</c:v>
                </c:pt>
                <c:pt idx="86">
                  <c:v>3.9331421305310093</c:v>
                </c:pt>
                <c:pt idx="87">
                  <c:v>3.9482620349916253</c:v>
                </c:pt>
                <c:pt idx="88">
                  <c:v>3.9633819394522409</c:v>
                </c:pt>
                <c:pt idx="89">
                  <c:v>3.978501843912857</c:v>
                </c:pt>
                <c:pt idx="90">
                  <c:v>3.9936217483734731</c:v>
                </c:pt>
                <c:pt idx="91">
                  <c:v>4.0087416528340887</c:v>
                </c:pt>
                <c:pt idx="92">
                  <c:v>4.0238615572947047</c:v>
                </c:pt>
                <c:pt idx="93">
                  <c:v>4.0389814617553208</c:v>
                </c:pt>
                <c:pt idx="94">
                  <c:v>4.0541013662159369</c:v>
                </c:pt>
                <c:pt idx="95">
                  <c:v>4.0692212706765529</c:v>
                </c:pt>
                <c:pt idx="96">
                  <c:v>4.084341175137169</c:v>
                </c:pt>
                <c:pt idx="97">
                  <c:v>4.0994610795977842</c:v>
                </c:pt>
                <c:pt idx="98">
                  <c:v>4.1145809840584002</c:v>
                </c:pt>
                <c:pt idx="99">
                  <c:v>4.1297008885190163</c:v>
                </c:pt>
                <c:pt idx="100">
                  <c:v>4.1448207929796324</c:v>
                </c:pt>
                <c:pt idx="101">
                  <c:v>4.1599406974402484</c:v>
                </c:pt>
                <c:pt idx="102">
                  <c:v>4.1750606019008645</c:v>
                </c:pt>
                <c:pt idx="103">
                  <c:v>4.1901805063614805</c:v>
                </c:pt>
                <c:pt idx="104">
                  <c:v>4.2053004108220957</c:v>
                </c:pt>
                <c:pt idx="105">
                  <c:v>4.2204203152827118</c:v>
                </c:pt>
                <c:pt idx="106">
                  <c:v>4.2355402197433278</c:v>
                </c:pt>
                <c:pt idx="107">
                  <c:v>4.2506601242039439</c:v>
                </c:pt>
                <c:pt idx="108">
                  <c:v>4.26578002866456</c:v>
                </c:pt>
                <c:pt idx="109">
                  <c:v>4.280899933125176</c:v>
                </c:pt>
                <c:pt idx="110">
                  <c:v>4.2960198375857921</c:v>
                </c:pt>
                <c:pt idx="111">
                  <c:v>4.3111397420464082</c:v>
                </c:pt>
                <c:pt idx="112">
                  <c:v>4.3262596465070233</c:v>
                </c:pt>
                <c:pt idx="113">
                  <c:v>4.3413795509676394</c:v>
                </c:pt>
                <c:pt idx="114">
                  <c:v>4.3564994554282555</c:v>
                </c:pt>
                <c:pt idx="115">
                  <c:v>4.3716193598888715</c:v>
                </c:pt>
                <c:pt idx="116">
                  <c:v>4.3867392643494876</c:v>
                </c:pt>
                <c:pt idx="117">
                  <c:v>4.4018591688101036</c:v>
                </c:pt>
                <c:pt idx="118">
                  <c:v>4.4169790732707197</c:v>
                </c:pt>
                <c:pt idx="119">
                  <c:v>4.4320989777313349</c:v>
                </c:pt>
                <c:pt idx="120">
                  <c:v>4.4472188821919509</c:v>
                </c:pt>
                <c:pt idx="121">
                  <c:v>4.462338786652567</c:v>
                </c:pt>
                <c:pt idx="122">
                  <c:v>4.4774586911131831</c:v>
                </c:pt>
                <c:pt idx="123">
                  <c:v>4.4925785955737991</c:v>
                </c:pt>
                <c:pt idx="124">
                  <c:v>4.5076985000344152</c:v>
                </c:pt>
                <c:pt idx="125">
                  <c:v>4.5228184044950313</c:v>
                </c:pt>
                <c:pt idx="126">
                  <c:v>4.5379383089556464</c:v>
                </c:pt>
                <c:pt idx="127">
                  <c:v>4.5530582134162625</c:v>
                </c:pt>
                <c:pt idx="128">
                  <c:v>4.5681781178768794</c:v>
                </c:pt>
                <c:pt idx="129">
                  <c:v>4.5832980223374946</c:v>
                </c:pt>
                <c:pt idx="130">
                  <c:v>4.5984179267981116</c:v>
                </c:pt>
                <c:pt idx="131">
                  <c:v>4.6135378312587267</c:v>
                </c:pt>
                <c:pt idx="132">
                  <c:v>4.6286577357193428</c:v>
                </c:pt>
                <c:pt idx="133">
                  <c:v>4.6437776401799589</c:v>
                </c:pt>
                <c:pt idx="134">
                  <c:v>4.6588975446405749</c:v>
                </c:pt>
                <c:pt idx="135">
                  <c:v>4.6740174491011901</c:v>
                </c:pt>
                <c:pt idx="136">
                  <c:v>4.6891373535618071</c:v>
                </c:pt>
                <c:pt idx="137">
                  <c:v>4.7042572580224222</c:v>
                </c:pt>
                <c:pt idx="138">
                  <c:v>4.7193771624830392</c:v>
                </c:pt>
                <c:pt idx="139">
                  <c:v>4.7344970669436544</c:v>
                </c:pt>
                <c:pt idx="140">
                  <c:v>4.7496169714042704</c:v>
                </c:pt>
                <c:pt idx="141">
                  <c:v>4.7647368758648865</c:v>
                </c:pt>
                <c:pt idx="142">
                  <c:v>4.7798567803255025</c:v>
                </c:pt>
                <c:pt idx="143">
                  <c:v>4.7949766847861186</c:v>
                </c:pt>
                <c:pt idx="144">
                  <c:v>4.8100965892467347</c:v>
                </c:pt>
                <c:pt idx="145">
                  <c:v>4.8252164937073498</c:v>
                </c:pt>
                <c:pt idx="146">
                  <c:v>4.8403363981679668</c:v>
                </c:pt>
                <c:pt idx="147">
                  <c:v>4.855456302628582</c:v>
                </c:pt>
                <c:pt idx="148">
                  <c:v>4.870576207089198</c:v>
                </c:pt>
                <c:pt idx="149">
                  <c:v>4.8856961115498141</c:v>
                </c:pt>
                <c:pt idx="150">
                  <c:v>4.9008160160104302</c:v>
                </c:pt>
                <c:pt idx="151">
                  <c:v>4.9159359204710462</c:v>
                </c:pt>
                <c:pt idx="152">
                  <c:v>4.9310558249316623</c:v>
                </c:pt>
                <c:pt idx="153">
                  <c:v>4.9461757293922783</c:v>
                </c:pt>
                <c:pt idx="154">
                  <c:v>4.9612956338528935</c:v>
                </c:pt>
                <c:pt idx="155">
                  <c:v>4.9764155383135096</c:v>
                </c:pt>
                <c:pt idx="156">
                  <c:v>4.9915354427741256</c:v>
                </c:pt>
                <c:pt idx="157">
                  <c:v>5.0066553472347417</c:v>
                </c:pt>
                <c:pt idx="158">
                  <c:v>5.0217752516953578</c:v>
                </c:pt>
                <c:pt idx="159">
                  <c:v>5.0368951561559738</c:v>
                </c:pt>
                <c:pt idx="160">
                  <c:v>5.0520150606165899</c:v>
                </c:pt>
                <c:pt idx="161">
                  <c:v>5.067134965077206</c:v>
                </c:pt>
                <c:pt idx="162">
                  <c:v>5.0822548695378211</c:v>
                </c:pt>
                <c:pt idx="163">
                  <c:v>5.0973747739984372</c:v>
                </c:pt>
                <c:pt idx="164">
                  <c:v>5.1124946784590533</c:v>
                </c:pt>
                <c:pt idx="165">
                  <c:v>5.1276145829196693</c:v>
                </c:pt>
                <c:pt idx="166">
                  <c:v>5.1427344873802854</c:v>
                </c:pt>
                <c:pt idx="167">
                  <c:v>5.1578543918409014</c:v>
                </c:pt>
                <c:pt idx="168">
                  <c:v>5.1729742963015175</c:v>
                </c:pt>
                <c:pt idx="169">
                  <c:v>5.1880942007621327</c:v>
                </c:pt>
                <c:pt idx="170">
                  <c:v>5.2032141052227487</c:v>
                </c:pt>
                <c:pt idx="171">
                  <c:v>5.2183340096833648</c:v>
                </c:pt>
                <c:pt idx="172">
                  <c:v>5.2334539141439809</c:v>
                </c:pt>
                <c:pt idx="173">
                  <c:v>5.2485738186045969</c:v>
                </c:pt>
                <c:pt idx="174">
                  <c:v>5.263693723065213</c:v>
                </c:pt>
                <c:pt idx="175">
                  <c:v>5.2788136275258291</c:v>
                </c:pt>
                <c:pt idx="176">
                  <c:v>5.2939335319864442</c:v>
                </c:pt>
                <c:pt idx="177">
                  <c:v>5.3090534364470612</c:v>
                </c:pt>
                <c:pt idx="178">
                  <c:v>5.3241733409076764</c:v>
                </c:pt>
                <c:pt idx="179">
                  <c:v>5.3392932453682933</c:v>
                </c:pt>
                <c:pt idx="180">
                  <c:v>5.3544131498289085</c:v>
                </c:pt>
                <c:pt idx="181">
                  <c:v>5.3695330542895254</c:v>
                </c:pt>
                <c:pt idx="182">
                  <c:v>5.3846529587501406</c:v>
                </c:pt>
                <c:pt idx="183">
                  <c:v>5.3997728632107567</c:v>
                </c:pt>
                <c:pt idx="184">
                  <c:v>5.4148927676713718</c:v>
                </c:pt>
                <c:pt idx="185">
                  <c:v>5.4300126721319888</c:v>
                </c:pt>
                <c:pt idx="186">
                  <c:v>5.445132576592604</c:v>
                </c:pt>
                <c:pt idx="187">
                  <c:v>5.4602524810532209</c:v>
                </c:pt>
                <c:pt idx="188">
                  <c:v>5.4753723855138361</c:v>
                </c:pt>
                <c:pt idx="189">
                  <c:v>5.490492289974453</c:v>
                </c:pt>
                <c:pt idx="190">
                  <c:v>5.5056121944350682</c:v>
                </c:pt>
                <c:pt idx="191">
                  <c:v>5.5207320988956843</c:v>
                </c:pt>
                <c:pt idx="192">
                  <c:v>5.5358520033562995</c:v>
                </c:pt>
                <c:pt idx="193">
                  <c:v>5.5509719078169164</c:v>
                </c:pt>
                <c:pt idx="194">
                  <c:v>5.5660918122775316</c:v>
                </c:pt>
                <c:pt idx="195">
                  <c:v>5.5812117167381485</c:v>
                </c:pt>
                <c:pt idx="196">
                  <c:v>5.5963316211987637</c:v>
                </c:pt>
                <c:pt idx="197">
                  <c:v>5.6114515256593798</c:v>
                </c:pt>
                <c:pt idx="198">
                  <c:v>5.6265714301199949</c:v>
                </c:pt>
                <c:pt idx="199">
                  <c:v>5.6416913345806119</c:v>
                </c:pt>
                <c:pt idx="200">
                  <c:v>5.6568112390412271</c:v>
                </c:pt>
                <c:pt idx="201">
                  <c:v>5.671931143501844</c:v>
                </c:pt>
                <c:pt idx="202">
                  <c:v>5.6870510479624592</c:v>
                </c:pt>
                <c:pt idx="203">
                  <c:v>5.7021709524230761</c:v>
                </c:pt>
                <c:pt idx="204">
                  <c:v>5.7172908568836913</c:v>
                </c:pt>
                <c:pt idx="205">
                  <c:v>5.7324107613443074</c:v>
                </c:pt>
                <c:pt idx="206">
                  <c:v>5.7475306658049234</c:v>
                </c:pt>
                <c:pt idx="207">
                  <c:v>5.7626505702655395</c:v>
                </c:pt>
                <c:pt idx="208">
                  <c:v>5.7777704747261556</c:v>
                </c:pt>
                <c:pt idx="209">
                  <c:v>5.7928903791867716</c:v>
                </c:pt>
                <c:pt idx="210">
                  <c:v>5.8080102836473877</c:v>
                </c:pt>
                <c:pt idx="211">
                  <c:v>5.8231301881080038</c:v>
                </c:pt>
                <c:pt idx="212">
                  <c:v>5.8382500925686189</c:v>
                </c:pt>
                <c:pt idx="213">
                  <c:v>5.853369997029235</c:v>
                </c:pt>
                <c:pt idx="214">
                  <c:v>5.8684899014898502</c:v>
                </c:pt>
                <c:pt idx="215">
                  <c:v>5.8836098059504671</c:v>
                </c:pt>
                <c:pt idx="216">
                  <c:v>5.8987297104110832</c:v>
                </c:pt>
                <c:pt idx="217">
                  <c:v>5.9138496148716992</c:v>
                </c:pt>
                <c:pt idx="218">
                  <c:v>5.9289695193323153</c:v>
                </c:pt>
                <c:pt idx="219">
                  <c:v>5.9440894237929305</c:v>
                </c:pt>
                <c:pt idx="220">
                  <c:v>5.9592093282535465</c:v>
                </c:pt>
                <c:pt idx="221">
                  <c:v>5.9743292327141626</c:v>
                </c:pt>
                <c:pt idx="222">
                  <c:v>5.9894491371747787</c:v>
                </c:pt>
                <c:pt idx="223">
                  <c:v>6.0045690416353947</c:v>
                </c:pt>
                <c:pt idx="224">
                  <c:v>6.0196889460960108</c:v>
                </c:pt>
                <c:pt idx="225">
                  <c:v>6.0348088505566269</c:v>
                </c:pt>
                <c:pt idx="226">
                  <c:v>6.049928755017242</c:v>
                </c:pt>
                <c:pt idx="227">
                  <c:v>6.0650486594778581</c:v>
                </c:pt>
                <c:pt idx="228">
                  <c:v>6.0801685639384742</c:v>
                </c:pt>
                <c:pt idx="229">
                  <c:v>6.0952884683990902</c:v>
                </c:pt>
                <c:pt idx="230">
                  <c:v>6.1104083728597072</c:v>
                </c:pt>
                <c:pt idx="231">
                  <c:v>6.1255282773203223</c:v>
                </c:pt>
                <c:pt idx="232">
                  <c:v>6.1406481817809393</c:v>
                </c:pt>
                <c:pt idx="233">
                  <c:v>6.1557680862415545</c:v>
                </c:pt>
                <c:pt idx="234">
                  <c:v>6.1708879907021705</c:v>
                </c:pt>
                <c:pt idx="235">
                  <c:v>6.1860078951627857</c:v>
                </c:pt>
                <c:pt idx="236">
                  <c:v>6.2011277996234027</c:v>
                </c:pt>
                <c:pt idx="237">
                  <c:v>6.2162477040840178</c:v>
                </c:pt>
                <c:pt idx="238">
                  <c:v>6.2313676085446339</c:v>
                </c:pt>
                <c:pt idx="239">
                  <c:v>6.24648751300525</c:v>
                </c:pt>
                <c:pt idx="240">
                  <c:v>6.261607417465866</c:v>
                </c:pt>
                <c:pt idx="241">
                  <c:v>6.2767273219264812</c:v>
                </c:pt>
                <c:pt idx="242">
                  <c:v>6.2918472263870973</c:v>
                </c:pt>
                <c:pt idx="243">
                  <c:v>6.3069671308477133</c:v>
                </c:pt>
                <c:pt idx="244">
                  <c:v>6.3220870353083303</c:v>
                </c:pt>
                <c:pt idx="245">
                  <c:v>6.3372069397689454</c:v>
                </c:pt>
                <c:pt idx="246">
                  <c:v>6.3523268442295624</c:v>
                </c:pt>
                <c:pt idx="247">
                  <c:v>6.3674467486901776</c:v>
                </c:pt>
                <c:pt idx="248">
                  <c:v>6.3825666531507936</c:v>
                </c:pt>
                <c:pt idx="249">
                  <c:v>6.3976865576114088</c:v>
                </c:pt>
                <c:pt idx="250">
                  <c:v>6.4128064620720258</c:v>
                </c:pt>
                <c:pt idx="251">
                  <c:v>6.4279263665326409</c:v>
                </c:pt>
                <c:pt idx="252">
                  <c:v>6.4430462709932579</c:v>
                </c:pt>
                <c:pt idx="253">
                  <c:v>6.4581661754538731</c:v>
                </c:pt>
                <c:pt idx="254">
                  <c:v>6.47328607991449</c:v>
                </c:pt>
                <c:pt idx="255">
                  <c:v>6.4884059843751052</c:v>
                </c:pt>
                <c:pt idx="256">
                  <c:v>6.5035258888357212</c:v>
                </c:pt>
                <c:pt idx="257">
                  <c:v>6.5186457932963364</c:v>
                </c:pt>
                <c:pt idx="258">
                  <c:v>6.5337656977569534</c:v>
                </c:pt>
                <c:pt idx="259">
                  <c:v>6.5488856022175765</c:v>
                </c:pt>
                <c:pt idx="260">
                  <c:v>6.5640055066781855</c:v>
                </c:pt>
                <c:pt idx="261">
                  <c:v>6.5791254111388007</c:v>
                </c:pt>
                <c:pt idx="262">
                  <c:v>6.5942453155994167</c:v>
                </c:pt>
                <c:pt idx="263">
                  <c:v>6.6093652200600399</c:v>
                </c:pt>
                <c:pt idx="264">
                  <c:v>6.6244851245206489</c:v>
                </c:pt>
                <c:pt idx="265">
                  <c:v>6.639605028981264</c:v>
                </c:pt>
                <c:pt idx="266">
                  <c:v>6.654724933441881</c:v>
                </c:pt>
                <c:pt idx="267">
                  <c:v>6.6698448379025033</c:v>
                </c:pt>
                <c:pt idx="268">
                  <c:v>6.6849647423631131</c:v>
                </c:pt>
                <c:pt idx="269">
                  <c:v>6.7000846468237283</c:v>
                </c:pt>
                <c:pt idx="270">
                  <c:v>6.7152045512843443</c:v>
                </c:pt>
                <c:pt idx="271">
                  <c:v>6.7303244557449675</c:v>
                </c:pt>
                <c:pt idx="272">
                  <c:v>6.7454443602055765</c:v>
                </c:pt>
                <c:pt idx="273">
                  <c:v>6.7605642646661925</c:v>
                </c:pt>
                <c:pt idx="274">
                  <c:v>6.7756841691268086</c:v>
                </c:pt>
                <c:pt idx="275">
                  <c:v>6.7908040735874309</c:v>
                </c:pt>
                <c:pt idx="276">
                  <c:v>6.8059239780480407</c:v>
                </c:pt>
                <c:pt idx="277">
                  <c:v>6.8210438825086559</c:v>
                </c:pt>
                <c:pt idx="278">
                  <c:v>6.836163786969272</c:v>
                </c:pt>
                <c:pt idx="279">
                  <c:v>6.8512836914298951</c:v>
                </c:pt>
                <c:pt idx="280">
                  <c:v>6.8664035958905041</c:v>
                </c:pt>
                <c:pt idx="281">
                  <c:v>6.8815235003511193</c:v>
                </c:pt>
                <c:pt idx="282">
                  <c:v>6.8966434048117433</c:v>
                </c:pt>
                <c:pt idx="283">
                  <c:v>6.9117633092723585</c:v>
                </c:pt>
                <c:pt idx="284">
                  <c:v>6.9268832137329754</c:v>
                </c:pt>
                <c:pt idx="285">
                  <c:v>6.9420031181935826</c:v>
                </c:pt>
                <c:pt idx="286">
                  <c:v>6.9571230226542085</c:v>
                </c:pt>
                <c:pt idx="287">
                  <c:v>6.9722429271148227</c:v>
                </c:pt>
                <c:pt idx="288">
                  <c:v>6.9873628315754388</c:v>
                </c:pt>
                <c:pt idx="289">
                  <c:v>7.0024827360360469</c:v>
                </c:pt>
                <c:pt idx="290">
                  <c:v>7.0176026404966709</c:v>
                </c:pt>
                <c:pt idx="291">
                  <c:v>7.0327225449572861</c:v>
                </c:pt>
                <c:pt idx="292">
                  <c:v>7.0478424494179031</c:v>
                </c:pt>
                <c:pt idx="293">
                  <c:v>7.062962353878512</c:v>
                </c:pt>
                <c:pt idx="294">
                  <c:v>7.0780822583391352</c:v>
                </c:pt>
                <c:pt idx="295">
                  <c:v>7.0932021627997504</c:v>
                </c:pt>
                <c:pt idx="296">
                  <c:v>7.1083220672603664</c:v>
                </c:pt>
                <c:pt idx="297">
                  <c:v>7.1234419717209754</c:v>
                </c:pt>
                <c:pt idx="298">
                  <c:v>7.1385618761815985</c:v>
                </c:pt>
                <c:pt idx="299">
                  <c:v>7.1536817806422155</c:v>
                </c:pt>
                <c:pt idx="300">
                  <c:v>7.1688016851028307</c:v>
                </c:pt>
                <c:pt idx="301">
                  <c:v>7.1839215895634378</c:v>
                </c:pt>
                <c:pt idx="302">
                  <c:v>7.1990414940240619</c:v>
                </c:pt>
                <c:pt idx="303">
                  <c:v>7.2141613984846789</c:v>
                </c:pt>
                <c:pt idx="304">
                  <c:v>7.229281302945294</c:v>
                </c:pt>
                <c:pt idx="305">
                  <c:v>7.2444012074059021</c:v>
                </c:pt>
                <c:pt idx="306">
                  <c:v>7.2595211118665262</c:v>
                </c:pt>
                <c:pt idx="307">
                  <c:v>7.2746410163271431</c:v>
                </c:pt>
                <c:pt idx="308">
                  <c:v>7.2897609207877583</c:v>
                </c:pt>
                <c:pt idx="309">
                  <c:v>7.3048808252483743</c:v>
                </c:pt>
                <c:pt idx="310">
                  <c:v>7.3200007297089913</c:v>
                </c:pt>
                <c:pt idx="311">
                  <c:v>7.3351206341696065</c:v>
                </c:pt>
                <c:pt idx="312">
                  <c:v>7.3502405386302216</c:v>
                </c:pt>
                <c:pt idx="313">
                  <c:v>7.3653604430908386</c:v>
                </c:pt>
                <c:pt idx="314">
                  <c:v>7.3804803475514547</c:v>
                </c:pt>
                <c:pt idx="315">
                  <c:v>7.3956002520120689</c:v>
                </c:pt>
                <c:pt idx="316">
                  <c:v>7.4107201564726859</c:v>
                </c:pt>
                <c:pt idx="317">
                  <c:v>7.425840060933302</c:v>
                </c:pt>
                <c:pt idx="318">
                  <c:v>7.4409599653939189</c:v>
                </c:pt>
                <c:pt idx="319">
                  <c:v>7.4560798698545323</c:v>
                </c:pt>
                <c:pt idx="320">
                  <c:v>7.4711997743151493</c:v>
                </c:pt>
                <c:pt idx="321">
                  <c:v>7.4863196787757662</c:v>
                </c:pt>
                <c:pt idx="322">
                  <c:v>7.5014395832363823</c:v>
                </c:pt>
                <c:pt idx="323">
                  <c:v>7.5165594876969974</c:v>
                </c:pt>
                <c:pt idx="324">
                  <c:v>7.5316793921576126</c:v>
                </c:pt>
                <c:pt idx="325">
                  <c:v>7.5467992966182296</c:v>
                </c:pt>
                <c:pt idx="326">
                  <c:v>7.5619192010788465</c:v>
                </c:pt>
                <c:pt idx="327">
                  <c:v>7.5770391055394617</c:v>
                </c:pt>
                <c:pt idx="328">
                  <c:v>7.5921590100000769</c:v>
                </c:pt>
                <c:pt idx="329">
                  <c:v>7.6072789144606938</c:v>
                </c:pt>
                <c:pt idx="330">
                  <c:v>7.6223988189213099</c:v>
                </c:pt>
                <c:pt idx="331">
                  <c:v>7.6375187233819251</c:v>
                </c:pt>
                <c:pt idx="332">
                  <c:v>7.6526386278425402</c:v>
                </c:pt>
                <c:pt idx="333">
                  <c:v>7.6677585323031572</c:v>
                </c:pt>
                <c:pt idx="334">
                  <c:v>7.6828784367637741</c:v>
                </c:pt>
                <c:pt idx="335">
                  <c:v>7.6979983412243893</c:v>
                </c:pt>
                <c:pt idx="336">
                  <c:v>7.7131182456850054</c:v>
                </c:pt>
                <c:pt idx="337">
                  <c:v>7.7282381501456205</c:v>
                </c:pt>
                <c:pt idx="338">
                  <c:v>7.7433580546062375</c:v>
                </c:pt>
                <c:pt idx="339">
                  <c:v>7.7584779590668527</c:v>
                </c:pt>
                <c:pt idx="340">
                  <c:v>7.7735978635274678</c:v>
                </c:pt>
                <c:pt idx="341">
                  <c:v>7.7887177679880848</c:v>
                </c:pt>
                <c:pt idx="342">
                  <c:v>7.8038376724487017</c:v>
                </c:pt>
                <c:pt idx="343">
                  <c:v>7.8189575769093169</c:v>
                </c:pt>
                <c:pt idx="344">
                  <c:v>7.8340774813699321</c:v>
                </c:pt>
                <c:pt idx="345">
                  <c:v>7.8491973858305482</c:v>
                </c:pt>
                <c:pt idx="346">
                  <c:v>7.8643172902911651</c:v>
                </c:pt>
                <c:pt idx="347">
                  <c:v>7.8794371947517803</c:v>
                </c:pt>
                <c:pt idx="348">
                  <c:v>7.8945570992123955</c:v>
                </c:pt>
                <c:pt idx="349">
                  <c:v>7.9096770036730124</c:v>
                </c:pt>
                <c:pt idx="350">
                  <c:v>7.9247969081336294</c:v>
                </c:pt>
                <c:pt idx="351">
                  <c:v>7.9399168125942454</c:v>
                </c:pt>
                <c:pt idx="352">
                  <c:v>7.9550367170548597</c:v>
                </c:pt>
                <c:pt idx="353">
                  <c:v>7.9701566215154758</c:v>
                </c:pt>
                <c:pt idx="354">
                  <c:v>7.9852765259760927</c:v>
                </c:pt>
                <c:pt idx="355">
                  <c:v>8.0003964304367088</c:v>
                </c:pt>
                <c:pt idx="356">
                  <c:v>8.015516334897324</c:v>
                </c:pt>
                <c:pt idx="357">
                  <c:v>8.0306362393579391</c:v>
                </c:pt>
                <c:pt idx="358">
                  <c:v>8.0457561438185561</c:v>
                </c:pt>
                <c:pt idx="359">
                  <c:v>8.060876048279173</c:v>
                </c:pt>
                <c:pt idx="360">
                  <c:v>8.0759959527397864</c:v>
                </c:pt>
                <c:pt idx="361">
                  <c:v>8.0911158572004034</c:v>
                </c:pt>
                <c:pt idx="362">
                  <c:v>8.1062357616610203</c:v>
                </c:pt>
                <c:pt idx="363">
                  <c:v>8.1213556661216355</c:v>
                </c:pt>
                <c:pt idx="364">
                  <c:v>8.1364755705822525</c:v>
                </c:pt>
                <c:pt idx="365">
                  <c:v>8.1515954750428676</c:v>
                </c:pt>
                <c:pt idx="366">
                  <c:v>8.1667153795034846</c:v>
                </c:pt>
                <c:pt idx="367">
                  <c:v>8.1818352839640998</c:v>
                </c:pt>
                <c:pt idx="368">
                  <c:v>8.1969551884247167</c:v>
                </c:pt>
                <c:pt idx="369">
                  <c:v>8.2120750928853319</c:v>
                </c:pt>
                <c:pt idx="370">
                  <c:v>8.2271949973459471</c:v>
                </c:pt>
                <c:pt idx="371">
                  <c:v>8.2423149018065622</c:v>
                </c:pt>
                <c:pt idx="372">
                  <c:v>8.2574348062671792</c:v>
                </c:pt>
                <c:pt idx="373">
                  <c:v>8.2725547107277944</c:v>
                </c:pt>
                <c:pt idx="374">
                  <c:v>8.2876746151884113</c:v>
                </c:pt>
                <c:pt idx="375">
                  <c:v>8.3027945196490283</c:v>
                </c:pt>
                <c:pt idx="376">
                  <c:v>8.3179144241096434</c:v>
                </c:pt>
                <c:pt idx="377">
                  <c:v>8.3330343285702586</c:v>
                </c:pt>
                <c:pt idx="378">
                  <c:v>8.3481542330308756</c:v>
                </c:pt>
                <c:pt idx="379">
                  <c:v>8.3632741374914925</c:v>
                </c:pt>
                <c:pt idx="380">
                  <c:v>8.3783940419521077</c:v>
                </c:pt>
                <c:pt idx="381">
                  <c:v>8.3935139464127229</c:v>
                </c:pt>
                <c:pt idx="382">
                  <c:v>8.4086338508733398</c:v>
                </c:pt>
                <c:pt idx="383">
                  <c:v>8.423753755333955</c:v>
                </c:pt>
                <c:pt idx="384">
                  <c:v>8.4388736597945702</c:v>
                </c:pt>
                <c:pt idx="385">
                  <c:v>8.4539935642551853</c:v>
                </c:pt>
                <c:pt idx="386">
                  <c:v>8.4691134687158023</c:v>
                </c:pt>
                <c:pt idx="387">
                  <c:v>8.4842333731764192</c:v>
                </c:pt>
                <c:pt idx="388">
                  <c:v>8.4993532776370344</c:v>
                </c:pt>
                <c:pt idx="389">
                  <c:v>8.5144731820976496</c:v>
                </c:pt>
                <c:pt idx="390">
                  <c:v>8.5295930865582665</c:v>
                </c:pt>
                <c:pt idx="391">
                  <c:v>8.5447129910188835</c:v>
                </c:pt>
                <c:pt idx="392">
                  <c:v>8.5598328954794987</c:v>
                </c:pt>
                <c:pt idx="393">
                  <c:v>8.5749527999401138</c:v>
                </c:pt>
                <c:pt idx="394">
                  <c:v>8.5900727044007308</c:v>
                </c:pt>
                <c:pt idx="395">
                  <c:v>8.6051926088613477</c:v>
                </c:pt>
                <c:pt idx="396">
                  <c:v>8.6203125133219629</c:v>
                </c:pt>
                <c:pt idx="397">
                  <c:v>8.6354324177825781</c:v>
                </c:pt>
                <c:pt idx="398">
                  <c:v>8.650552322243195</c:v>
                </c:pt>
                <c:pt idx="399">
                  <c:v>8.6656722267038102</c:v>
                </c:pt>
                <c:pt idx="400">
                  <c:v>8.6807921311644254</c:v>
                </c:pt>
                <c:pt idx="401">
                  <c:v>8.6959120356250406</c:v>
                </c:pt>
                <c:pt idx="402">
                  <c:v>8.7110319400856575</c:v>
                </c:pt>
                <c:pt idx="403">
                  <c:v>8.7261518445462745</c:v>
                </c:pt>
                <c:pt idx="404">
                  <c:v>8.7412717490068896</c:v>
                </c:pt>
                <c:pt idx="405">
                  <c:v>8.7563916534675066</c:v>
                </c:pt>
                <c:pt idx="406">
                  <c:v>8.7715115579281218</c:v>
                </c:pt>
                <c:pt idx="407">
                  <c:v>8.7866314623887387</c:v>
                </c:pt>
                <c:pt idx="408">
                  <c:v>8.8017513668493539</c:v>
                </c:pt>
                <c:pt idx="409">
                  <c:v>8.8168712713099708</c:v>
                </c:pt>
                <c:pt idx="410">
                  <c:v>8.831991175770586</c:v>
                </c:pt>
                <c:pt idx="411">
                  <c:v>8.847111080231203</c:v>
                </c:pt>
                <c:pt idx="412">
                  <c:v>8.8622309846918181</c:v>
                </c:pt>
                <c:pt idx="413">
                  <c:v>8.8773508891524333</c:v>
                </c:pt>
                <c:pt idx="414">
                  <c:v>8.8924707936130485</c:v>
                </c:pt>
                <c:pt idx="415">
                  <c:v>8.9075906980736654</c:v>
                </c:pt>
                <c:pt idx="416">
                  <c:v>8.9227106025342824</c:v>
                </c:pt>
                <c:pt idx="417">
                  <c:v>8.9378305069948958</c:v>
                </c:pt>
                <c:pt idx="418">
                  <c:v>8.9529504114555127</c:v>
                </c:pt>
                <c:pt idx="419">
                  <c:v>8.9680703159161297</c:v>
                </c:pt>
                <c:pt idx="420">
                  <c:v>8.9831902203767466</c:v>
                </c:pt>
                <c:pt idx="421">
                  <c:v>8.99831012483736</c:v>
                </c:pt>
                <c:pt idx="422">
                  <c:v>9.013430029297977</c:v>
                </c:pt>
                <c:pt idx="423">
                  <c:v>9.0285499337585939</c:v>
                </c:pt>
                <c:pt idx="424">
                  <c:v>9.0436698382192109</c:v>
                </c:pt>
                <c:pt idx="425">
                  <c:v>9.0587897426798243</c:v>
                </c:pt>
                <c:pt idx="426">
                  <c:v>9.0739096471404412</c:v>
                </c:pt>
                <c:pt idx="427">
                  <c:v>9.0890295516010564</c:v>
                </c:pt>
                <c:pt idx="428">
                  <c:v>9.1041494560616734</c:v>
                </c:pt>
                <c:pt idx="429">
                  <c:v>9.1192693605222885</c:v>
                </c:pt>
                <c:pt idx="430">
                  <c:v>9.1343892649829037</c:v>
                </c:pt>
                <c:pt idx="431">
                  <c:v>9.1495091694435207</c:v>
                </c:pt>
                <c:pt idx="432">
                  <c:v>9.1646290739041376</c:v>
                </c:pt>
                <c:pt idx="433">
                  <c:v>9.1797489783647528</c:v>
                </c:pt>
                <c:pt idx="434">
                  <c:v>9.194868882825368</c:v>
                </c:pt>
                <c:pt idx="435">
                  <c:v>9.2099887872859849</c:v>
                </c:pt>
                <c:pt idx="436">
                  <c:v>9.2251086917466019</c:v>
                </c:pt>
                <c:pt idx="437">
                  <c:v>9.240228596207217</c:v>
                </c:pt>
                <c:pt idx="438">
                  <c:v>9.2553485006678322</c:v>
                </c:pt>
                <c:pt idx="439">
                  <c:v>9.2704684051284492</c:v>
                </c:pt>
                <c:pt idx="440">
                  <c:v>9.2855883095890643</c:v>
                </c:pt>
                <c:pt idx="441">
                  <c:v>9.3007082140496795</c:v>
                </c:pt>
                <c:pt idx="442">
                  <c:v>9.3158281185102947</c:v>
                </c:pt>
                <c:pt idx="443">
                  <c:v>9.3309480229709116</c:v>
                </c:pt>
                <c:pt idx="444">
                  <c:v>9.3460679274315286</c:v>
                </c:pt>
                <c:pt idx="445">
                  <c:v>9.3611878318921438</c:v>
                </c:pt>
                <c:pt idx="446">
                  <c:v>9.3763077363527589</c:v>
                </c:pt>
                <c:pt idx="447">
                  <c:v>9.3914276408133759</c:v>
                </c:pt>
                <c:pt idx="448">
                  <c:v>9.4065475452739928</c:v>
                </c:pt>
                <c:pt idx="449">
                  <c:v>9.421667449734608</c:v>
                </c:pt>
                <c:pt idx="450">
                  <c:v>9.436787354195225</c:v>
                </c:pt>
              </c:numCache>
            </c:numRef>
          </c:xVal>
          <c:yVal>
            <c:numRef>
              <c:f>'fit_1NN_FCC&amp;HCP'!$H$19:$H$469</c:f>
              <c:numCache>
                <c:formatCode>0.0000</c:formatCode>
                <c:ptCount val="451"/>
                <c:pt idx="0">
                  <c:v>0.2171467502876081</c:v>
                </c:pt>
                <c:pt idx="1">
                  <c:v>5.5170276663986127E-2</c:v>
                </c:pt>
                <c:pt idx="2">
                  <c:v>-9.9985937258566943E-2</c:v>
                </c:pt>
                <c:pt idx="3">
                  <c:v>-0.24854801472138827</c:v>
                </c:pt>
                <c:pt idx="4">
                  <c:v>-0.39073521691559887</c:v>
                </c:pt>
                <c:pt idx="5">
                  <c:v>-0.52676014143246697</c:v>
                </c:pt>
                <c:pt idx="6">
                  <c:v>-0.65682891516487718</c:v>
                </c:pt>
                <c:pt idx="7">
                  <c:v>-0.78114138181089898</c:v>
                </c:pt>
                <c:pt idx="8">
                  <c:v>-0.89989128412641173</c:v>
                </c:pt>
                <c:pt idx="9">
                  <c:v>-1.0132664410698455</c:v>
                </c:pt>
                <c:pt idx="10">
                  <c:v>-1.1214489199782944</c:v>
                </c:pt>
                <c:pt idx="11">
                  <c:v>-1.2246152039105458</c:v>
                </c:pt>
                <c:pt idx="12">
                  <c:v>-1.3229363542889561</c:v>
                </c:pt>
                <c:pt idx="13">
                  <c:v>-1.4165781689686012</c:v>
                </c:pt>
                <c:pt idx="14">
                  <c:v>-1.5057013358586879</c:v>
                </c:pt>
                <c:pt idx="15">
                  <c:v>-1.5904615822178889</c:v>
                </c:pt>
                <c:pt idx="16">
                  <c:v>-1.6710098197420118</c:v>
                </c:pt>
                <c:pt idx="17">
                  <c:v>-1.7474922855592552</c:v>
                </c:pt>
                <c:pt idx="18">
                  <c:v>-1.8200506792452078</c:v>
                </c:pt>
                <c:pt idx="19">
                  <c:v>-1.8888222959667729</c:v>
                </c:pt>
                <c:pt idx="20">
                  <c:v>-1.9539401558612544</c:v>
                </c:pt>
                <c:pt idx="21">
                  <c:v>-2.0155331297540116</c:v>
                </c:pt>
                <c:pt idx="22">
                  <c:v>-2.0737260613153108</c:v>
                </c:pt>
                <c:pt idx="23">
                  <c:v>-2.1286398857543136</c:v>
                </c:pt>
                <c:pt idx="24">
                  <c:v>-2.1803917451454984</c:v>
                </c:pt>
                <c:pt idx="25">
                  <c:v>-2.2290951004802748</c:v>
                </c:pt>
                <c:pt idx="26">
                  <c:v>-2.2748598405340439</c:v>
                </c:pt>
                <c:pt idx="27">
                  <c:v>-2.3177923876365361</c:v>
                </c:pt>
                <c:pt idx="28">
                  <c:v>-2.3579958004308983</c:v>
                </c:pt>
                <c:pt idx="29">
                  <c:v>-2.3955698737047086</c:v>
                </c:pt>
                <c:pt idx="30">
                  <c:v>-2.4306112353738318</c:v>
                </c:pt>
                <c:pt idx="31">
                  <c:v>-2.4632134406978983</c:v>
                </c:pt>
                <c:pt idx="32">
                  <c:v>-2.4934670638040002</c:v>
                </c:pt>
                <c:pt idx="33">
                  <c:v>-2.5214597865932018</c:v>
                </c:pt>
                <c:pt idx="34">
                  <c:v>-2.5472764851023828</c:v>
                </c:pt>
                <c:pt idx="35">
                  <c:v>-2.5709993133920346</c:v>
                </c:pt>
                <c:pt idx="36">
                  <c:v>-2.5927077850286659</c:v>
                </c:pt>
                <c:pt idx="37">
                  <c:v>-2.6124788522286737</c:v>
                </c:pt>
                <c:pt idx="38">
                  <c:v>-2.6303869827286648</c:v>
                </c:pt>
                <c:pt idx="39">
                  <c:v>-2.6465042344455161</c:v>
                </c:pt>
                <c:pt idx="40">
                  <c:v>-2.6609003279876977</c:v>
                </c:pt>
                <c:pt idx="41">
                  <c:v>-2.673642717077747</c:v>
                </c:pt>
                <c:pt idx="42">
                  <c:v>-2.6847966569441368</c:v>
                </c:pt>
                <c:pt idx="43">
                  <c:v>-2.6944252707392162</c:v>
                </c:pt>
                <c:pt idx="44">
                  <c:v>-2.702589614038347</c:v>
                </c:pt>
                <c:pt idx="45">
                  <c:v>-2.7093487374738805</c:v>
                </c:pt>
                <c:pt idx="46">
                  <c:v>-2.7147597475561351</c:v>
                </c:pt>
                <c:pt idx="47">
                  <c:v>-2.718877865732142</c:v>
                </c:pt>
                <c:pt idx="48">
                  <c:v>-2.7217564857315253</c:v>
                </c:pt>
                <c:pt idx="49">
                  <c:v>-2.723447229247542</c:v>
                </c:pt>
                <c:pt idx="50">
                  <c:v>-2.7240000000000002</c:v>
                </c:pt>
                <c:pt idx="51">
                  <c:v>-2.723463036225509</c:v>
                </c:pt>
                <c:pt idx="52">
                  <c:v>-2.7218829616392415</c:v>
                </c:pt>
                <c:pt idx="53">
                  <c:v>-2.7193048349112225</c:v>
                </c:pt>
                <c:pt idx="54">
                  <c:v>-2.7157721976989526</c:v>
                </c:pt>
                <c:pt idx="55">
                  <c:v>-2.7113271212770389</c:v>
                </c:pt>
                <c:pt idx="56">
                  <c:v>-2.7060102518034084</c:v>
                </c:pt>
                <c:pt idx="57">
                  <c:v>-2.6998608542605544</c:v>
                </c:pt>
                <c:pt idx="58">
                  <c:v>-2.6929168551092704</c:v>
                </c:pt>
                <c:pt idx="59">
                  <c:v>-2.6852148836912386</c:v>
                </c:pt>
                <c:pt idx="60">
                  <c:v>-2.6767903124158847</c:v>
                </c:pt>
                <c:pt idx="61">
                  <c:v>-2.6676772957659143</c:v>
                </c:pt>
                <c:pt idx="62">
                  <c:v>-2.6579088081550197</c:v>
                </c:pt>
                <c:pt idx="63">
                  <c:v>-2.6475166806702943</c:v>
                </c:pt>
                <c:pt idx="64">
                  <c:v>-2.6365316367310343</c:v>
                </c:pt>
                <c:pt idx="65">
                  <c:v>-2.6249833266946987</c:v>
                </c:pt>
                <c:pt idx="66">
                  <c:v>-2.6129003614399773</c:v>
                </c:pt>
                <c:pt idx="67">
                  <c:v>-2.6003103449560698</c:v>
                </c:pt>
                <c:pt idx="68">
                  <c:v>-2.5872399059664941</c:v>
                </c:pt>
                <c:pt idx="69">
                  <c:v>-2.5737147286149447</c:v>
                </c:pt>
                <c:pt idx="70">
                  <c:v>-2.5597595822399599</c:v>
                </c:pt>
                <c:pt idx="71">
                  <c:v>-2.5453983502644357</c:v>
                </c:pt>
                <c:pt idx="72">
                  <c:v>-2.5306540582252852</c:v>
                </c:pt>
                <c:pt idx="73">
                  <c:v>-2.515548900967834</c:v>
                </c:pt>
                <c:pt idx="74">
                  <c:v>-2.5001042690288924</c:v>
                </c:pt>
                <c:pt idx="75">
                  <c:v>-2.4843407742317436</c:v>
                </c:pt>
                <c:pt idx="76">
                  <c:v>-2.4682782745156673</c:v>
                </c:pt>
                <c:pt idx="77">
                  <c:v>-2.4519358980219765</c:v>
                </c:pt>
                <c:pt idx="78">
                  <c:v>-2.4353320664579394</c:v>
                </c:pt>
                <c:pt idx="79">
                  <c:v>-2.418484517759361</c:v>
                </c:pt>
                <c:pt idx="80">
                  <c:v>-2.4014103280720205</c:v>
                </c:pt>
                <c:pt idx="81">
                  <c:v>-2.3841259330716</c:v>
                </c:pt>
                <c:pt idx="82">
                  <c:v>-2.3666471486411886</c:v>
                </c:pt>
                <c:pt idx="83">
                  <c:v>-2.3489891909249119</c:v>
                </c:pt>
                <c:pt idx="84">
                  <c:v>-2.331166695775726</c:v>
                </c:pt>
                <c:pt idx="85">
                  <c:v>-2.3131937376149043</c:v>
                </c:pt>
                <c:pt idx="86">
                  <c:v>-2.2950838477202504</c:v>
                </c:pt>
                <c:pt idx="87">
                  <c:v>-2.2768500319596092</c:v>
                </c:pt>
                <c:pt idx="88">
                  <c:v>-2.258504787985764</c:v>
                </c:pt>
                <c:pt idx="89">
                  <c:v>-2.2400601219083724</c:v>
                </c:pt>
                <c:pt idx="90">
                  <c:v>-2.2215275644581389</c:v>
                </c:pt>
                <c:pt idx="91">
                  <c:v>-2.2029181866580139</c:v>
                </c:pt>
                <c:pt idx="92">
                  <c:v>-2.1842426150157768</c:v>
                </c:pt>
                <c:pt idx="93">
                  <c:v>-2.1655110462519569</c:v>
                </c:pt>
                <c:pt idx="94">
                  <c:v>-2.1467332615766721</c:v>
                </c:pt>
                <c:pt idx="95">
                  <c:v>-2.1279186405285513</c:v>
                </c:pt>
                <c:pt idx="96">
                  <c:v>-2.1090761743885684</c:v>
                </c:pt>
                <c:pt idx="97">
                  <c:v>-2.0902144791812227</c:v>
                </c:pt>
                <c:pt idx="98">
                  <c:v>-2.0713418082751764</c:v>
                </c:pt>
                <c:pt idx="99">
                  <c:v>-2.052466064595091</c:v>
                </c:pt>
                <c:pt idx="100">
                  <c:v>-2.0335948124561014</c:v>
                </c:pt>
                <c:pt idx="101">
                  <c:v>-2.0147352890320076</c:v>
                </c:pt>
                <c:pt idx="102">
                  <c:v>-1.9958944154679839</c:v>
                </c:pt>
                <c:pt idx="103">
                  <c:v>-1.9770788076482761</c:v>
                </c:pt>
                <c:pt idx="104">
                  <c:v>-1.958294786629067</c:v>
                </c:pt>
                <c:pt idx="105">
                  <c:v>-1.9395483887464018</c:v>
                </c:pt>
                <c:pt idx="106">
                  <c:v>-1.920845375408782</c:v>
                </c:pt>
                <c:pt idx="107">
                  <c:v>-1.9021912425837677</c:v>
                </c:pt>
                <c:pt idx="108">
                  <c:v>-1.8835912299876485</c:v>
                </c:pt>
                <c:pt idx="109">
                  <c:v>-1.8650503299870023</c:v>
                </c:pt>
                <c:pt idx="110">
                  <c:v>-1.8465732962206975</c:v>
                </c:pt>
                <c:pt idx="111">
                  <c:v>-1.8281646519506463</c:v>
                </c:pt>
                <c:pt idx="112">
                  <c:v>-1.8098286981494029</c:v>
                </c:pt>
                <c:pt idx="113">
                  <c:v>-1.7915695213324283</c:v>
                </c:pt>
                <c:pt idx="114">
                  <c:v>-1.7733910011426626</c:v>
                </c:pt>
                <c:pt idx="115">
                  <c:v>-1.7552968176947898</c:v>
                </c:pt>
                <c:pt idx="116">
                  <c:v>-1.7372904586863991</c:v>
                </c:pt>
                <c:pt idx="117">
                  <c:v>-1.7193752262830098</c:v>
                </c:pt>
                <c:pt idx="118">
                  <c:v>-1.7015542437837552</c:v>
                </c:pt>
                <c:pt idx="119">
                  <c:v>-1.6838304620742963</c:v>
                </c:pt>
                <c:pt idx="120">
                  <c:v>-1.6662066658733814</c:v>
                </c:pt>
                <c:pt idx="121">
                  <c:v>-1.6486854797792396</c:v>
                </c:pt>
                <c:pt idx="122">
                  <c:v>-1.6312693741218618</c:v>
                </c:pt>
                <c:pt idx="123">
                  <c:v>-1.6139606706270109</c:v>
                </c:pt>
                <c:pt idx="124">
                  <c:v>-1.5967615478976627</c:v>
                </c:pt>
                <c:pt idx="125">
                  <c:v>-1.5796740467183878</c:v>
                </c:pt>
                <c:pt idx="126">
                  <c:v>-1.56270007518805</c:v>
                </c:pt>
                <c:pt idx="127">
                  <c:v>-1.545841413686019</c:v>
                </c:pt>
                <c:pt idx="128">
                  <c:v>-1.5290997196769631</c:v>
                </c:pt>
                <c:pt idx="129">
                  <c:v>-1.5124765323591214</c:v>
                </c:pt>
                <c:pt idx="130">
                  <c:v>-1.4959732771608296</c:v>
                </c:pt>
                <c:pt idx="131">
                  <c:v>-1.4795912700899234</c:v>
                </c:pt>
                <c:pt idx="132">
                  <c:v>-1.4633317219405146</c:v>
                </c:pt>
                <c:pt idx="133">
                  <c:v>-1.4471957423614963</c:v>
                </c:pt>
                <c:pt idx="134">
                  <c:v>-1.4311843437910143</c:v>
                </c:pt>
                <c:pt idx="135">
                  <c:v>-1.4152984452610209</c:v>
                </c:pt>
                <c:pt idx="136">
                  <c:v>-1.3995388760758838</c:v>
                </c:pt>
                <c:pt idx="137">
                  <c:v>-1.383906379368945</c:v>
                </c:pt>
                <c:pt idx="138">
                  <c:v>-1.3684016155407661</c:v>
                </c:pt>
                <c:pt idx="139">
                  <c:v>-1.3530251655827272</c:v>
                </c:pt>
                <c:pt idx="140">
                  <c:v>-1.33777753428951</c:v>
                </c:pt>
                <c:pt idx="141">
                  <c:v>-1.3226591533639027</c:v>
                </c:pt>
                <c:pt idx="142">
                  <c:v>-1.3076703844172681</c:v>
                </c:pt>
                <c:pt idx="143">
                  <c:v>-1.2928115218689076</c:v>
                </c:pt>
                <c:pt idx="144">
                  <c:v>-1.2780827957474565</c:v>
                </c:pt>
                <c:pt idx="145">
                  <c:v>-1.2634843743973787</c:v>
                </c:pt>
                <c:pt idx="146">
                  <c:v>-1.2490163670934937</c:v>
                </c:pt>
                <c:pt idx="147">
                  <c:v>-1.2346788265664261</c:v>
                </c:pt>
                <c:pt idx="148">
                  <c:v>-1.2204717514417553</c:v>
                </c:pt>
                <c:pt idx="149">
                  <c:v>-1.2063950885955661</c:v>
                </c:pt>
                <c:pt idx="150">
                  <c:v>-1.1924487354290281</c:v>
                </c:pt>
                <c:pt idx="151">
                  <c:v>-1.1786325420645427</c:v>
                </c:pt>
                <c:pt idx="152">
                  <c:v>-1.1649463134659317</c:v>
                </c:pt>
                <c:pt idx="153">
                  <c:v>-1.1513898114850549</c:v>
                </c:pt>
                <c:pt idx="154">
                  <c:v>-1.1379627568371866</c:v>
                </c:pt>
                <c:pt idx="155">
                  <c:v>-1.1246648310074023</c:v>
                </c:pt>
                <c:pt idx="156">
                  <c:v>-1.1114956780901577</c:v>
                </c:pt>
                <c:pt idx="157">
                  <c:v>-1.0984549065641882</c:v>
                </c:pt>
                <c:pt idx="158">
                  <c:v>-1.0855420910047786</c:v>
                </c:pt>
                <c:pt idx="159">
                  <c:v>-1.0727567737354029</c:v>
                </c:pt>
                <c:pt idx="160">
                  <c:v>-1.0600984664206643</c:v>
                </c:pt>
                <c:pt idx="161">
                  <c:v>-1.0475666516024194</c:v>
                </c:pt>
                <c:pt idx="162">
                  <c:v>-1.0351607841808981</c:v>
                </c:pt>
                <c:pt idx="163">
                  <c:v>-1.0228802928425891</c:v>
                </c:pt>
                <c:pt idx="164">
                  <c:v>-1.0107245814366042</c:v>
                </c:pt>
                <c:pt idx="165">
                  <c:v>-0.99869303030117407</c:v>
                </c:pt>
                <c:pt idx="166">
                  <c:v>-0.9867849975418953</c:v>
                </c:pt>
                <c:pt idx="167">
                  <c:v>-0.97499982026327736</c:v>
                </c:pt>
                <c:pt idx="168">
                  <c:v>-0.96333681575511343</c:v>
                </c:pt>
                <c:pt idx="169">
                  <c:v>-0.95179528263513491</c:v>
                </c:pt>
                <c:pt idx="170">
                  <c:v>-0.94037450194937433</c:v>
                </c:pt>
                <c:pt idx="171">
                  <c:v>-0.92907373823161721</c:v>
                </c:pt>
                <c:pt idx="172">
                  <c:v>-0.91789224052327467</c:v>
                </c:pt>
                <c:pt idx="173">
                  <c:v>-0.90682924335497916</c:v>
                </c:pt>
                <c:pt idx="174">
                  <c:v>-0.89588396769115319</c:v>
                </c:pt>
                <c:pt idx="175">
                  <c:v>-0.8850556218387724</c:v>
                </c:pt>
                <c:pt idx="176">
                  <c:v>-0.8743434023215011</c:v>
                </c:pt>
                <c:pt idx="177">
                  <c:v>-0.86374649472034604</c:v>
                </c:pt>
                <c:pt idx="178">
                  <c:v>-0.85326407448193331</c:v>
                </c:pt>
                <c:pt idx="179">
                  <c:v>-0.84289530769548671</c:v>
                </c:pt>
                <c:pt idx="180">
                  <c:v>-0.83263935183954585</c:v>
                </c:pt>
                <c:pt idx="181">
                  <c:v>-0.82249535649943317</c:v>
                </c:pt>
                <c:pt idx="182">
                  <c:v>-0.8124624640564484</c:v>
                </c:pt>
                <c:pt idx="183">
                  <c:v>-0.80253981034973609</c:v>
                </c:pt>
                <c:pt idx="184">
                  <c:v>-0.79272652531174648</c:v>
                </c:pt>
                <c:pt idx="185">
                  <c:v>-0.78302173357817439</c:v>
                </c:pt>
                <c:pt idx="186">
                  <c:v>-0.7734245550732417</c:v>
                </c:pt>
                <c:pt idx="187">
                  <c:v>-0.76393410557115649</c:v>
                </c:pt>
                <c:pt idx="188">
                  <c:v>-0.75454949723455667</c:v>
                </c:pt>
                <c:pt idx="189">
                  <c:v>-0.74526983913071876</c:v>
                </c:pt>
                <c:pt idx="190">
                  <c:v>-0.73609423772629712</c:v>
                </c:pt>
                <c:pt idx="191">
                  <c:v>-0.72702179736132089</c:v>
                </c:pt>
                <c:pt idx="192">
                  <c:v>-0.71805162070316275</c:v>
                </c:pt>
                <c:pt idx="193">
                  <c:v>-0.70918280918116972</c:v>
                </c:pt>
                <c:pt idx="194">
                  <c:v>-0.70041446340262237</c:v>
                </c:pt>
                <c:pt idx="195">
                  <c:v>-0.69174568355066668</c:v>
                </c:pt>
                <c:pt idx="196">
                  <c:v>-0.68317556976484639</c:v>
                </c:pt>
                <c:pt idx="197">
                  <c:v>-0.67470322250484194</c:v>
                </c:pt>
                <c:pt idx="198">
                  <c:v>-0.66632774289799868</c:v>
                </c:pt>
                <c:pt idx="199">
                  <c:v>-0.65804823307121807</c:v>
                </c:pt>
                <c:pt idx="200">
                  <c:v>-0.64986379646775472</c:v>
                </c:pt>
                <c:pt idx="201">
                  <c:v>-0.64177353814945726</c:v>
                </c:pt>
                <c:pt idx="202">
                  <c:v>-0.6337765650849646</c:v>
                </c:pt>
                <c:pt idx="203">
                  <c:v>-0.62587198642435649</c:v>
                </c:pt>
                <c:pt idx="204">
                  <c:v>-0.61805891376074151</c:v>
                </c:pt>
                <c:pt idx="205">
                  <c:v>-0.61033646137924968</c:v>
                </c:pt>
                <c:pt idx="206">
                  <c:v>-0.60270374649388037</c:v>
                </c:pt>
                <c:pt idx="207">
                  <c:v>-0.59515988947264298</c:v>
                </c:pt>
                <c:pt idx="208">
                  <c:v>-0.58770401405141448</c:v>
                </c:pt>
                <c:pt idx="209">
                  <c:v>-0.58033524753692156</c:v>
                </c:pt>
                <c:pt idx="210">
                  <c:v>-0.57305272099924531</c:v>
                </c:pt>
                <c:pt idx="211">
                  <c:v>-0.5658555694542281</c:v>
                </c:pt>
                <c:pt idx="212">
                  <c:v>-0.55874293203615821</c:v>
                </c:pt>
                <c:pt idx="213">
                  <c:v>-0.55171395216108643</c:v>
                </c:pt>
                <c:pt idx="214">
                  <c:v>-0.54476777768112172</c:v>
                </c:pt>
                <c:pt idx="215">
                  <c:v>-0.53790356103004533</c:v>
                </c:pt>
                <c:pt idx="216">
                  <c:v>-0.53112045936056118</c:v>
                </c:pt>
                <c:pt idx="217">
                  <c:v>-0.52441763467350211</c:v>
                </c:pt>
                <c:pt idx="218">
                  <c:v>-0.51779425393929057</c:v>
                </c:pt>
                <c:pt idx="219">
                  <c:v>-0.51124948921195079</c:v>
                </c:pt>
                <c:pt idx="220">
                  <c:v>-0.50478251773595106</c:v>
                </c:pt>
                <c:pt idx="221">
                  <c:v>-0.49839252204615575</c:v>
                </c:pt>
                <c:pt idx="222">
                  <c:v>-0.49207869006114746</c:v>
                </c:pt>
                <c:pt idx="223">
                  <c:v>-0.485840215170177</c:v>
                </c:pt>
                <c:pt idx="224">
                  <c:v>-0.47967629631398806</c:v>
                </c:pt>
                <c:pt idx="225">
                  <c:v>-0.4735861380597568</c:v>
                </c:pt>
                <c:pt idx="226">
                  <c:v>-0.46756895067037552</c:v>
                </c:pt>
                <c:pt idx="227">
                  <c:v>-0.46162395016830537</c:v>
                </c:pt>
                <c:pt idx="228">
                  <c:v>-0.45575035839421202</c:v>
                </c:pt>
                <c:pt idx="229">
                  <c:v>-0.44994740306059428</c:v>
                </c:pt>
                <c:pt idx="230">
                  <c:v>-0.44421431780060677</c:v>
                </c:pt>
                <c:pt idx="231">
                  <c:v>-0.43855034221226846</c:v>
                </c:pt>
                <c:pt idx="232">
                  <c:v>-0.43295472189824874</c:v>
                </c:pt>
                <c:pt idx="233">
                  <c:v>-0.4274267085014089</c:v>
                </c:pt>
                <c:pt idx="234">
                  <c:v>-0.42196555973627758</c:v>
                </c:pt>
                <c:pt idx="235">
                  <c:v>-0.41657053941662409</c:v>
                </c:pt>
                <c:pt idx="236">
                  <c:v>-0.41124091747929864</c:v>
                </c:pt>
                <c:pt idx="237">
                  <c:v>-0.40597597000449281</c:v>
                </c:pt>
                <c:pt idx="238">
                  <c:v>-0.40077497923257405</c:v>
                </c:pt>
                <c:pt idx="239">
                  <c:v>-0.39563723357764008</c:v>
                </c:pt>
                <c:pt idx="240">
                  <c:v>-0.39056202763793657</c:v>
                </c:pt>
                <c:pt idx="241">
                  <c:v>-0.38554866220327216</c:v>
                </c:pt>
                <c:pt idx="242">
                  <c:v>-0.3805964442595644</c:v>
                </c:pt>
                <c:pt idx="243">
                  <c:v>-0.37570468699064391</c:v>
                </c:pt>
                <c:pt idx="244">
                  <c:v>-0.37087270977743808</c:v>
                </c:pt>
                <c:pt idx="245">
                  <c:v>-0.3660998381946538</c:v>
                </c:pt>
                <c:pt idx="246">
                  <c:v>-0.36138540400507307</c:v>
                </c:pt>
                <c:pt idx="247">
                  <c:v>-0.35672874515157138</c:v>
                </c:pt>
                <c:pt idx="248">
                  <c:v>-0.35212920574696438</c:v>
                </c:pt>
                <c:pt idx="249">
                  <c:v>-0.34758613606178662</c:v>
                </c:pt>
                <c:pt idx="250">
                  <c:v>-0.34309889251009879</c:v>
                </c:pt>
                <c:pt idx="251">
                  <c:v>-0.33866683763342115</c:v>
                </c:pt>
                <c:pt idx="252">
                  <c:v>-0.33428934008288097</c:v>
                </c:pt>
                <c:pt idx="253">
                  <c:v>-0.32996577459966719</c:v>
                </c:pt>
                <c:pt idx="254">
                  <c:v>-0.32569552199387103</c:v>
                </c:pt>
                <c:pt idx="255">
                  <c:v>-0.32147796912180088</c:v>
                </c:pt>
                <c:pt idx="256">
                  <c:v>-0.31731250886184453</c:v>
                </c:pt>
                <c:pt idx="257">
                  <c:v>-0.31319854008895992</c:v>
                </c:pt>
                <c:pt idx="258">
                  <c:v>-0.30913546764786115</c:v>
                </c:pt>
                <c:pt idx="259">
                  <c:v>-0.30512270232497546</c:v>
                </c:pt>
                <c:pt idx="260">
                  <c:v>-0.30115966081924678</c:v>
                </c:pt>
                <c:pt idx="261">
                  <c:v>-0.29724576571181111</c:v>
                </c:pt>
                <c:pt idx="262">
                  <c:v>-0.29338044543467756</c:v>
                </c:pt>
                <c:pt idx="263">
                  <c:v>-0.28956313423840285</c:v>
                </c:pt>
                <c:pt idx="264">
                  <c:v>-0.28579327215886924</c:v>
                </c:pt>
                <c:pt idx="265">
                  <c:v>-0.28207030498317465</c:v>
                </c:pt>
                <c:pt idx="266">
                  <c:v>-0.27839368421474864</c:v>
                </c:pt>
                <c:pt idx="267">
                  <c:v>-0.27476286703768565</c:v>
                </c:pt>
                <c:pt idx="268">
                  <c:v>-0.27117731628038999</c:v>
                </c:pt>
                <c:pt idx="269">
                  <c:v>-0.26763650037853631</c:v>
                </c:pt>
                <c:pt idx="270">
                  <c:v>-0.26413989333744881</c:v>
                </c:pt>
                <c:pt idx="271">
                  <c:v>-0.26068697469388485</c:v>
                </c:pt>
                <c:pt idx="272">
                  <c:v>-0.2572772294773098</c:v>
                </c:pt>
                <c:pt idx="273">
                  <c:v>-0.25391014817065943</c:v>
                </c:pt>
                <c:pt idx="274">
                  <c:v>-0.25058522667068556</c:v>
                </c:pt>
                <c:pt idx="275">
                  <c:v>-0.24730196624786591</c:v>
                </c:pt>
                <c:pt idx="276">
                  <c:v>-0.24405987350595554</c:v>
                </c:pt>
                <c:pt idx="277">
                  <c:v>-0.24085846034117361</c:v>
                </c:pt>
                <c:pt idx="278">
                  <c:v>-0.23769724390111319</c:v>
                </c:pt>
                <c:pt idx="279">
                  <c:v>-0.23457574654334673</c:v>
                </c:pt>
                <c:pt idx="280">
                  <c:v>-0.23149349579380663</c:v>
                </c:pt>
                <c:pt idx="281">
                  <c:v>-0.2284500243049202</c:v>
                </c:pt>
                <c:pt idx="282">
                  <c:v>-0.22544486981358558</c:v>
                </c:pt>
                <c:pt idx="283">
                  <c:v>-0.22247757509896704</c:v>
                </c:pt>
                <c:pt idx="284">
                  <c:v>-0.21954768794014598</c:v>
                </c:pt>
                <c:pt idx="285">
                  <c:v>-0.2166547610736736</c:v>
                </c:pt>
                <c:pt idx="286">
                  <c:v>-0.21379835215101445</c:v>
                </c:pt>
                <c:pt idx="287">
                  <c:v>-0.21097802369594543</c:v>
                </c:pt>
                <c:pt idx="288">
                  <c:v>-0.20819334306187695</c:v>
                </c:pt>
                <c:pt idx="289">
                  <c:v>-0.20544388238916997</c:v>
                </c:pt>
                <c:pt idx="290">
                  <c:v>-0.20272921856242782</c:v>
                </c:pt>
                <c:pt idx="291">
                  <c:v>-0.20004893316781816</c:v>
                </c:pt>
                <c:pt idx="292">
                  <c:v>-0.19740261245039756</c:v>
                </c:pt>
                <c:pt idx="293">
                  <c:v>-0.19478984727149964</c:v>
                </c:pt>
                <c:pt idx="294">
                  <c:v>-0.19221023306616877</c:v>
                </c:pt>
                <c:pt idx="295">
                  <c:v>-0.18966336980068835</c:v>
                </c:pt>
                <c:pt idx="296">
                  <c:v>-0.18714886193017433</c:v>
                </c:pt>
                <c:pt idx="297">
                  <c:v>-0.18466631835629108</c:v>
                </c:pt>
                <c:pt idx="298">
                  <c:v>-0.18221535238506972</c:v>
                </c:pt>
                <c:pt idx="299">
                  <c:v>-0.17979558168487361</c:v>
                </c:pt>
                <c:pt idx="300">
                  <c:v>-0.17740662824448106</c:v>
                </c:pt>
                <c:pt idx="301">
                  <c:v>-0.1750481183313379</c:v>
                </c:pt>
                <c:pt idx="302">
                  <c:v>-0.17271968244995853</c:v>
                </c:pt>
                <c:pt idx="303">
                  <c:v>-0.17042095530051782</c:v>
                </c:pt>
                <c:pt idx="304">
                  <c:v>-0.16815157573760101</c:v>
                </c:pt>
                <c:pt idx="305">
                  <c:v>-0.16591118672916236</c:v>
                </c:pt>
                <c:pt idx="306">
                  <c:v>-0.16369943531566991</c:v>
                </c:pt>
                <c:pt idx="307">
                  <c:v>-0.16151597256947439</c:v>
                </c:pt>
                <c:pt idx="308">
                  <c:v>-0.15936045355437037</c:v>
                </c:pt>
                <c:pt idx="309">
                  <c:v>-0.15723253728539519</c:v>
                </c:pt>
                <c:pt idx="310">
                  <c:v>-0.1551318866888502</c:v>
                </c:pt>
                <c:pt idx="311">
                  <c:v>-0.15305816856255602</c:v>
                </c:pt>
                <c:pt idx="312">
                  <c:v>-0.1510110535363493</c:v>
                </c:pt>
                <c:pt idx="313">
                  <c:v>-0.14899021603282364</c:v>
                </c:pt>
                <c:pt idx="314">
                  <c:v>-0.14699533422832187</c:v>
                </c:pt>
                <c:pt idx="315">
                  <c:v>-0.14502609001418398</c:v>
                </c:pt>
                <c:pt idx="316">
                  <c:v>-0.14308216895825343</c:v>
                </c:pt>
                <c:pt idx="317">
                  <c:v>-0.14116326026664891</c:v>
                </c:pt>
                <c:pt idx="318">
                  <c:v>-0.13926905674580201</c:v>
                </c:pt>
                <c:pt idx="319">
                  <c:v>-0.1373992547647675</c:v>
                </c:pt>
                <c:pt idx="320">
                  <c:v>-0.13555355421780635</c:v>
                </c:pt>
                <c:pt idx="321">
                  <c:v>-0.13373165848724716</c:v>
                </c:pt>
                <c:pt idx="322">
                  <c:v>-0.13193327440662619</c:v>
                </c:pt>
                <c:pt idx="323">
                  <c:v>-0.13015811222411097</c:v>
                </c:pt>
                <c:pt idx="324">
                  <c:v>-0.12840588556620655</c:v>
                </c:pt>
                <c:pt idx="325">
                  <c:v>-0.12667631140174998</c:v>
                </c:pt>
                <c:pt idx="326">
                  <c:v>-0.12496911000619125</c:v>
                </c:pt>
                <c:pt idx="327">
                  <c:v>-0.1232840049261648</c:v>
                </c:pt>
                <c:pt idx="328">
                  <c:v>-0.1216207229443514</c:v>
                </c:pt>
                <c:pt idx="329">
                  <c:v>-0.11997899404463246</c:v>
                </c:pt>
                <c:pt idx="330">
                  <c:v>-0.11835855137753667</c:v>
                </c:pt>
                <c:pt idx="331">
                  <c:v>-0.1167591312259814</c:v>
                </c:pt>
                <c:pt idx="332">
                  <c:v>-0.11518047297130733</c:v>
                </c:pt>
                <c:pt idx="333">
                  <c:v>-0.1136223190596088</c:v>
                </c:pt>
                <c:pt idx="334">
                  <c:v>-0.11208441496835859</c:v>
                </c:pt>
                <c:pt idx="335">
                  <c:v>-0.11056650917332861</c:v>
                </c:pt>
                <c:pt idx="336">
                  <c:v>-0.10906835311580509</c:v>
                </c:pt>
                <c:pt idx="337">
                  <c:v>-0.10758970117009996</c:v>
                </c:pt>
                <c:pt idx="338">
                  <c:v>-0.10613031061135596</c:v>
                </c:pt>
                <c:pt idx="339">
                  <c:v>-0.10468994158364719</c:v>
                </c:pt>
                <c:pt idx="340">
                  <c:v>-0.10326835706837391</c:v>
                </c:pt>
                <c:pt idx="341">
                  <c:v>-0.10186532285294973</c:v>
                </c:pt>
                <c:pt idx="342">
                  <c:v>-0.10048060749978312</c:v>
                </c:pt>
                <c:pt idx="343">
                  <c:v>-9.9113982315549701E-2</c:v>
                </c:pt>
                <c:pt idx="344">
                  <c:v>-9.7765221320756962E-2</c:v>
                </c:pt>
                <c:pt idx="345">
                  <c:v>-9.6434101219597945E-2</c:v>
                </c:pt>
                <c:pt idx="346">
                  <c:v>-9.5120401370095503E-2</c:v>
                </c:pt>
                <c:pt idx="347">
                  <c:v>-9.382390375453345E-2</c:v>
                </c:pt>
                <c:pt idx="348">
                  <c:v>-9.2544392950175705E-2</c:v>
                </c:pt>
                <c:pt idx="349">
                  <c:v>-9.1281656100270253E-2</c:v>
                </c:pt>
                <c:pt idx="350">
                  <c:v>-9.0035482885338108E-2</c:v>
                </c:pt>
                <c:pt idx="351">
                  <c:v>-8.880566549474482E-2</c:v>
                </c:pt>
                <c:pt idx="352">
                  <c:v>-8.7591998598553961E-2</c:v>
                </c:pt>
                <c:pt idx="353">
                  <c:v>-8.6394279319659983E-2</c:v>
                </c:pt>
                <c:pt idx="354">
                  <c:v>-8.521230720620053E-2</c:v>
                </c:pt>
                <c:pt idx="355">
                  <c:v>-8.4045884204244609E-2</c:v>
                </c:pt>
                <c:pt idx="356">
                  <c:v>-8.2894814630757027E-2</c:v>
                </c:pt>
                <c:pt idx="357">
                  <c:v>-8.1758905146835564E-2</c:v>
                </c:pt>
                <c:pt idx="358">
                  <c:v>-8.063796473122084E-2</c:v>
                </c:pt>
                <c:pt idx="359">
                  <c:v>-7.9531804654075333E-2</c:v>
                </c:pt>
                <c:pt idx="360">
                  <c:v>-7.8440238451031791E-2</c:v>
                </c:pt>
                <c:pt idx="361">
                  <c:v>-7.7363081897507208E-2</c:v>
                </c:pt>
                <c:pt idx="362">
                  <c:v>-7.6300152983282257E-2</c:v>
                </c:pt>
                <c:pt idx="363">
                  <c:v>-7.5251271887342763E-2</c:v>
                </c:pt>
                <c:pt idx="364">
                  <c:v>-7.4216260952982616E-2</c:v>
                </c:pt>
                <c:pt idx="365">
                  <c:v>-7.3194944663165465E-2</c:v>
                </c:pt>
                <c:pt idx="366">
                  <c:v>-7.2187149616143267E-2</c:v>
                </c:pt>
                <c:pt idx="367">
                  <c:v>-7.1192704501330153E-2</c:v>
                </c:pt>
                <c:pt idx="368">
                  <c:v>-7.0211440075429066E-2</c:v>
                </c:pt>
                <c:pt idx="369">
                  <c:v>-6.9243189138809808E-2</c:v>
                </c:pt>
                <c:pt idx="370">
                  <c:v>-6.8287786512135795E-2</c:v>
                </c:pt>
                <c:pt idx="371">
                  <c:v>-6.7345069013238279E-2</c:v>
                </c:pt>
                <c:pt idx="372">
                  <c:v>-6.6414875434235007E-2</c:v>
                </c:pt>
                <c:pt idx="373">
                  <c:v>-6.5497046518892627E-2</c:v>
                </c:pt>
                <c:pt idx="374">
                  <c:v>-6.4591424940229139E-2</c:v>
                </c:pt>
                <c:pt idx="375">
                  <c:v>-6.3697855278356127E-2</c:v>
                </c:pt>
                <c:pt idx="376">
                  <c:v>-6.2816183998556985E-2</c:v>
                </c:pt>
                <c:pt idx="377">
                  <c:v>-6.1946259429600678E-2</c:v>
                </c:pt>
                <c:pt idx="378">
                  <c:v>-6.1087931742287382E-2</c:v>
                </c:pt>
                <c:pt idx="379">
                  <c:v>-6.0241052928225666E-2</c:v>
                </c:pt>
                <c:pt idx="380">
                  <c:v>-5.9405476778837396E-2</c:v>
                </c:pt>
                <c:pt idx="381">
                  <c:v>-5.8581058864589801E-2</c:v>
                </c:pt>
                <c:pt idx="382">
                  <c:v>-5.7767656514451496E-2</c:v>
                </c:pt>
                <c:pt idx="383">
                  <c:v>-5.6965128795571369E-2</c:v>
                </c:pt>
                <c:pt idx="384">
                  <c:v>-5.6173336493177253E-2</c:v>
                </c:pt>
                <c:pt idx="385">
                  <c:v>-5.5392142090693465E-2</c:v>
                </c:pt>
                <c:pt idx="386">
                  <c:v>-5.4621409750073992E-2</c:v>
                </c:pt>
                <c:pt idx="387">
                  <c:v>-5.386100529235046E-2</c:v>
                </c:pt>
                <c:pt idx="388">
                  <c:v>-5.3110796178391692E-2</c:v>
                </c:pt>
                <c:pt idx="389">
                  <c:v>-5.2370651489873778E-2</c:v>
                </c:pt>
                <c:pt idx="390">
                  <c:v>-5.1640441910458218E-2</c:v>
                </c:pt>
                <c:pt idx="391">
                  <c:v>-5.0920039707175874E-2</c:v>
                </c:pt>
                <c:pt idx="392">
                  <c:v>-5.0209318712015477E-2</c:v>
                </c:pt>
                <c:pt idx="393">
                  <c:v>-4.9508154303713678E-2</c:v>
                </c:pt>
                <c:pt idx="394">
                  <c:v>-4.8816423389745803E-2</c:v>
                </c:pt>
                <c:pt idx="395">
                  <c:v>-4.8134004388514201E-2</c:v>
                </c:pt>
                <c:pt idx="396">
                  <c:v>-4.7460777211733231E-2</c:v>
                </c:pt>
                <c:pt idx="397">
                  <c:v>-4.6796623247008014E-2</c:v>
                </c:pt>
                <c:pt idx="398">
                  <c:v>-4.6141425340605988E-2</c:v>
                </c:pt>
                <c:pt idx="399">
                  <c:v>-4.5495067780418286E-2</c:v>
                </c:pt>
                <c:pt idx="400">
                  <c:v>-4.4857436279109944E-2</c:v>
                </c:pt>
                <c:pt idx="401">
                  <c:v>-4.4228417957456377E-2</c:v>
                </c:pt>
                <c:pt idx="402">
                  <c:v>-4.3607901327864705E-2</c:v>
                </c:pt>
                <c:pt idx="403">
                  <c:v>-4.299577627807754E-2</c:v>
                </c:pt>
                <c:pt idx="404">
                  <c:v>-4.2391934055058055E-2</c:v>
                </c:pt>
                <c:pt idx="405">
                  <c:v>-4.1796267249053665E-2</c:v>
                </c:pt>
                <c:pt idx="406">
                  <c:v>-4.1208669777837215E-2</c:v>
                </c:pt>
                <c:pt idx="407">
                  <c:v>-4.0629036871123292E-2</c:v>
                </c:pt>
                <c:pt idx="408">
                  <c:v>-4.0057265055158373E-2</c:v>
                </c:pt>
                <c:pt idx="409">
                  <c:v>-3.9493252137482331E-2</c:v>
                </c:pt>
                <c:pt idx="410">
                  <c:v>-3.8936897191860331E-2</c:v>
                </c:pt>
                <c:pt idx="411">
                  <c:v>-3.8388100543382535E-2</c:v>
                </c:pt>
                <c:pt idx="412">
                  <c:v>-3.7846763753730576E-2</c:v>
                </c:pt>
                <c:pt idx="413">
                  <c:v>-3.7312789606608457E-2</c:v>
                </c:pt>
                <c:pt idx="414">
                  <c:v>-3.6786082093336496E-2</c:v>
                </c:pt>
                <c:pt idx="415">
                  <c:v>-3.6266546398606769E-2</c:v>
                </c:pt>
                <c:pt idx="416">
                  <c:v>-3.5754088886397625E-2</c:v>
                </c:pt>
                <c:pt idx="417">
                  <c:v>-3.5248617086046562E-2</c:v>
                </c:pt>
                <c:pt idx="418">
                  <c:v>-3.4750039678478915E-2</c:v>
                </c:pt>
                <c:pt idx="419">
                  <c:v>-3.4258266482591421E-2</c:v>
                </c:pt>
                <c:pt idx="420">
                  <c:v>-3.3773208441788362E-2</c:v>
                </c:pt>
                <c:pt idx="421">
                  <c:v>-3.3294777610669374E-2</c:v>
                </c:pt>
                <c:pt idx="422">
                  <c:v>-3.2822887141866472E-2</c:v>
                </c:pt>
                <c:pt idx="423">
                  <c:v>-3.235745127302965E-2</c:v>
                </c:pt>
                <c:pt idx="424">
                  <c:v>-3.1898385313958499E-2</c:v>
                </c:pt>
                <c:pt idx="425">
                  <c:v>-3.1445605633879194E-2</c:v>
                </c:pt>
                <c:pt idx="426">
                  <c:v>-3.099902964886446E-2</c:v>
                </c:pt>
                <c:pt idx="427">
                  <c:v>-3.0558575809395784E-2</c:v>
                </c:pt>
                <c:pt idx="428">
                  <c:v>-3.0124163588065543E-2</c:v>
                </c:pt>
                <c:pt idx="429">
                  <c:v>-2.9695713467418339E-2</c:v>
                </c:pt>
                <c:pt idx="430">
                  <c:v>-2.9273146927929282E-2</c:v>
                </c:pt>
                <c:pt idx="431">
                  <c:v>-2.8856386436118528E-2</c:v>
                </c:pt>
                <c:pt idx="432">
                  <c:v>-2.8445355432799732E-2</c:v>
                </c:pt>
                <c:pt idx="433">
                  <c:v>-2.8039978321461941E-2</c:v>
                </c:pt>
                <c:pt idx="434">
                  <c:v>-2.7640180456782518E-2</c:v>
                </c:pt>
                <c:pt idx="435">
                  <c:v>-2.7245888133270512E-2</c:v>
                </c:pt>
                <c:pt idx="436">
                  <c:v>-2.6857028574038429E-2</c:v>
                </c:pt>
                <c:pt idx="437">
                  <c:v>-2.6473529919701529E-2</c:v>
                </c:pt>
                <c:pt idx="438">
                  <c:v>-2.6095321217402774E-2</c:v>
                </c:pt>
                <c:pt idx="439">
                  <c:v>-2.5722332409962495E-2</c:v>
                </c:pt>
                <c:pt idx="440">
                  <c:v>-2.5354494325151248E-2</c:v>
                </c:pt>
                <c:pt idx="441">
                  <c:v>-2.4991738665084369E-2</c:v>
                </c:pt>
                <c:pt idx="442">
                  <c:v>-2.4633997995737237E-2</c:v>
                </c:pt>
                <c:pt idx="443">
                  <c:v>-2.4281205736579617E-2</c:v>
                </c:pt>
                <c:pt idx="444">
                  <c:v>-2.3933296150328038E-2</c:v>
                </c:pt>
                <c:pt idx="445">
                  <c:v>-2.3590204332814703E-2</c:v>
                </c:pt>
                <c:pt idx="446">
                  <c:v>-2.3251866202971906E-2</c:v>
                </c:pt>
                <c:pt idx="447">
                  <c:v>-2.2918218492930385E-2</c:v>
                </c:pt>
                <c:pt idx="448">
                  <c:v>-2.2589198738230763E-2</c:v>
                </c:pt>
                <c:pt idx="449">
                  <c:v>-2.2264745268146389E-2</c:v>
                </c:pt>
                <c:pt idx="450">
                  <c:v>-2.1944797196116868E-2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79-49BC-A18C-80613E09A305}"/>
            </c:ext>
          </c:extLst>
        </c:ser>
        <c:ser>
          <c:idx val="1"/>
          <c:order val="1"/>
          <c:tx>
            <c:strRef>
              <c:f>'fit_1NN_FCC&amp;HCP'!$J$18</c:f>
              <c:strCache>
                <c:ptCount val="1"/>
                <c:pt idx="0">
                  <c:v>Eu2(r) [eV/atom]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'fit_1NN_FCC&amp;HCP'!$I$19:$I$469</c:f>
              <c:numCache>
                <c:formatCode>General</c:formatCode>
                <c:ptCount val="451"/>
                <c:pt idx="0">
                  <c:v>2.6680317768299999</c:v>
                </c:pt>
                <c:pt idx="1">
                  <c:v>2.6830159412933998</c:v>
                </c:pt>
                <c:pt idx="2">
                  <c:v>2.6980001057568002</c:v>
                </c:pt>
                <c:pt idx="3">
                  <c:v>2.7129842702202001</c:v>
                </c:pt>
                <c:pt idx="4">
                  <c:v>2.7279684346836</c:v>
                </c:pt>
                <c:pt idx="5">
                  <c:v>2.7429525991469998</c:v>
                </c:pt>
                <c:pt idx="6">
                  <c:v>2.7579367636104002</c:v>
                </c:pt>
                <c:pt idx="7">
                  <c:v>2.7729209280737996</c:v>
                </c:pt>
                <c:pt idx="8">
                  <c:v>2.7879050925372</c:v>
                </c:pt>
                <c:pt idx="9">
                  <c:v>2.8028892570005999</c:v>
                </c:pt>
                <c:pt idx="10">
                  <c:v>2.8178734214639998</c:v>
                </c:pt>
                <c:pt idx="11">
                  <c:v>2.8328575859273997</c:v>
                </c:pt>
                <c:pt idx="12">
                  <c:v>2.8478417503908</c:v>
                </c:pt>
                <c:pt idx="13">
                  <c:v>2.8628259148541999</c:v>
                </c:pt>
                <c:pt idx="14">
                  <c:v>2.8778100793176002</c:v>
                </c:pt>
                <c:pt idx="15">
                  <c:v>2.8927942437809997</c:v>
                </c:pt>
                <c:pt idx="16">
                  <c:v>2.9077784082444</c:v>
                </c:pt>
                <c:pt idx="17">
                  <c:v>2.9227625727077999</c:v>
                </c:pt>
                <c:pt idx="18">
                  <c:v>2.9377467371711998</c:v>
                </c:pt>
                <c:pt idx="19">
                  <c:v>2.9527309016345997</c:v>
                </c:pt>
                <c:pt idx="20">
                  <c:v>2.9677150660980001</c:v>
                </c:pt>
                <c:pt idx="21">
                  <c:v>2.9826992305614</c:v>
                </c:pt>
                <c:pt idx="22">
                  <c:v>2.9976833950247999</c:v>
                </c:pt>
                <c:pt idx="23">
                  <c:v>3.0126675594881998</c:v>
                </c:pt>
                <c:pt idx="24">
                  <c:v>3.0276517239516001</c:v>
                </c:pt>
                <c:pt idx="25">
                  <c:v>3.042635888415</c:v>
                </c:pt>
                <c:pt idx="26">
                  <c:v>3.0576200528783999</c:v>
                </c:pt>
                <c:pt idx="27">
                  <c:v>3.0726042173417998</c:v>
                </c:pt>
                <c:pt idx="28">
                  <c:v>3.0875883818052001</c:v>
                </c:pt>
                <c:pt idx="29">
                  <c:v>3.1025725462686005</c:v>
                </c:pt>
                <c:pt idx="30">
                  <c:v>3.1175567107320008</c:v>
                </c:pt>
                <c:pt idx="31">
                  <c:v>3.1325408751954007</c:v>
                </c:pt>
                <c:pt idx="32">
                  <c:v>3.147525039658801</c:v>
                </c:pt>
                <c:pt idx="33">
                  <c:v>3.1625092041222005</c:v>
                </c:pt>
                <c:pt idx="34">
                  <c:v>3.1774933685856008</c:v>
                </c:pt>
                <c:pt idx="35">
                  <c:v>3.1924775330490007</c:v>
                </c:pt>
                <c:pt idx="36">
                  <c:v>3.2074616975124011</c:v>
                </c:pt>
                <c:pt idx="37">
                  <c:v>3.2224458619758005</c:v>
                </c:pt>
                <c:pt idx="38">
                  <c:v>3.2374300264392009</c:v>
                </c:pt>
                <c:pt idx="39">
                  <c:v>3.2524141909026008</c:v>
                </c:pt>
                <c:pt idx="40">
                  <c:v>3.2673983553660011</c:v>
                </c:pt>
                <c:pt idx="41">
                  <c:v>3.2823825198294005</c:v>
                </c:pt>
                <c:pt idx="42">
                  <c:v>3.2973666842928009</c:v>
                </c:pt>
                <c:pt idx="43">
                  <c:v>3.3123508487562008</c:v>
                </c:pt>
                <c:pt idx="44">
                  <c:v>3.3273350132196011</c:v>
                </c:pt>
                <c:pt idx="45">
                  <c:v>3.3423191776830006</c:v>
                </c:pt>
                <c:pt idx="46">
                  <c:v>3.3573033421464009</c:v>
                </c:pt>
                <c:pt idx="47">
                  <c:v>3.3722875066098008</c:v>
                </c:pt>
                <c:pt idx="48">
                  <c:v>3.3872716710732007</c:v>
                </c:pt>
                <c:pt idx="49">
                  <c:v>3.4022558355366006</c:v>
                </c:pt>
                <c:pt idx="50">
                  <c:v>3.4172400000000001</c:v>
                </c:pt>
                <c:pt idx="51">
                  <c:v>3.4322241644634</c:v>
                </c:pt>
                <c:pt idx="52">
                  <c:v>3.4472083289268003</c:v>
                </c:pt>
                <c:pt idx="53">
                  <c:v>3.4621924933902002</c:v>
                </c:pt>
                <c:pt idx="54">
                  <c:v>3.4771766578536005</c:v>
                </c:pt>
                <c:pt idx="55">
                  <c:v>3.492160822317</c:v>
                </c:pt>
                <c:pt idx="56">
                  <c:v>3.5071449867803999</c:v>
                </c:pt>
                <c:pt idx="57">
                  <c:v>3.5221291512438002</c:v>
                </c:pt>
                <c:pt idx="58">
                  <c:v>3.5371133157072001</c:v>
                </c:pt>
                <c:pt idx="59">
                  <c:v>3.5520974801706</c:v>
                </c:pt>
                <c:pt idx="60">
                  <c:v>3.5670816446340003</c:v>
                </c:pt>
                <c:pt idx="61">
                  <c:v>3.5820658090974002</c:v>
                </c:pt>
                <c:pt idx="62">
                  <c:v>3.5970499735607997</c:v>
                </c:pt>
                <c:pt idx="63">
                  <c:v>3.6120341380242</c:v>
                </c:pt>
                <c:pt idx="64">
                  <c:v>3.6270183024875999</c:v>
                </c:pt>
                <c:pt idx="65">
                  <c:v>3.6420024669509998</c:v>
                </c:pt>
                <c:pt idx="66">
                  <c:v>3.6569866314144002</c:v>
                </c:pt>
                <c:pt idx="67">
                  <c:v>3.6719707958778001</c:v>
                </c:pt>
                <c:pt idx="68">
                  <c:v>3.6869549603412004</c:v>
                </c:pt>
                <c:pt idx="69">
                  <c:v>3.7019391248046003</c:v>
                </c:pt>
                <c:pt idx="70">
                  <c:v>3.7169232892679998</c:v>
                </c:pt>
                <c:pt idx="71">
                  <c:v>3.7319074537314005</c:v>
                </c:pt>
                <c:pt idx="72">
                  <c:v>3.7468916181948</c:v>
                </c:pt>
                <c:pt idx="73">
                  <c:v>3.7618757826582003</c:v>
                </c:pt>
                <c:pt idx="74">
                  <c:v>3.7768599471216002</c:v>
                </c:pt>
                <c:pt idx="75">
                  <c:v>3.7918441115850001</c:v>
                </c:pt>
                <c:pt idx="76">
                  <c:v>3.8068282760484005</c:v>
                </c:pt>
                <c:pt idx="77">
                  <c:v>3.8218124405118004</c:v>
                </c:pt>
                <c:pt idx="78">
                  <c:v>3.8367966049751998</c:v>
                </c:pt>
                <c:pt idx="79">
                  <c:v>3.8517807694386006</c:v>
                </c:pt>
                <c:pt idx="80">
                  <c:v>3.866764933902</c:v>
                </c:pt>
                <c:pt idx="81">
                  <c:v>3.8817490983653999</c:v>
                </c:pt>
                <c:pt idx="82">
                  <c:v>3.8967332628288003</c:v>
                </c:pt>
                <c:pt idx="83">
                  <c:v>3.9117174272922002</c:v>
                </c:pt>
                <c:pt idx="84">
                  <c:v>3.9267015917556005</c:v>
                </c:pt>
                <c:pt idx="85">
                  <c:v>3.9416857562190004</c:v>
                </c:pt>
                <c:pt idx="86">
                  <c:v>3.9566699206823999</c:v>
                </c:pt>
                <c:pt idx="87">
                  <c:v>3.9716540851458007</c:v>
                </c:pt>
                <c:pt idx="88">
                  <c:v>3.9866382496092001</c:v>
                </c:pt>
                <c:pt idx="89">
                  <c:v>4.0016224140725996</c:v>
                </c:pt>
                <c:pt idx="90">
                  <c:v>4.0166065785360008</c:v>
                </c:pt>
                <c:pt idx="91">
                  <c:v>4.0315907429994002</c:v>
                </c:pt>
                <c:pt idx="92">
                  <c:v>4.0465749074628006</c:v>
                </c:pt>
                <c:pt idx="93">
                  <c:v>4.0615590719262</c:v>
                </c:pt>
                <c:pt idx="94">
                  <c:v>4.0765432363896004</c:v>
                </c:pt>
                <c:pt idx="95">
                  <c:v>4.0915274008530007</c:v>
                </c:pt>
                <c:pt idx="96">
                  <c:v>4.1065115653164002</c:v>
                </c:pt>
                <c:pt idx="97">
                  <c:v>4.1214957297797996</c:v>
                </c:pt>
                <c:pt idx="98">
                  <c:v>4.1364798942432008</c:v>
                </c:pt>
                <c:pt idx="99">
                  <c:v>4.1514640587066003</c:v>
                </c:pt>
                <c:pt idx="100">
                  <c:v>4.1664482231699997</c:v>
                </c:pt>
                <c:pt idx="101">
                  <c:v>4.1814323876334001</c:v>
                </c:pt>
                <c:pt idx="102">
                  <c:v>4.1964165520968004</c:v>
                </c:pt>
                <c:pt idx="103">
                  <c:v>4.2114007165602008</c:v>
                </c:pt>
                <c:pt idx="104">
                  <c:v>4.2263848810236002</c:v>
                </c:pt>
                <c:pt idx="105">
                  <c:v>4.2413690454869997</c:v>
                </c:pt>
                <c:pt idx="106">
                  <c:v>4.2563532099504009</c:v>
                </c:pt>
                <c:pt idx="107">
                  <c:v>4.2713373744138003</c:v>
                </c:pt>
                <c:pt idx="108">
                  <c:v>4.2863215388771998</c:v>
                </c:pt>
                <c:pt idx="109">
                  <c:v>4.3013057033406001</c:v>
                </c:pt>
                <c:pt idx="110">
                  <c:v>4.3162898678040005</c:v>
                </c:pt>
                <c:pt idx="111">
                  <c:v>4.3312740322674008</c:v>
                </c:pt>
                <c:pt idx="112">
                  <c:v>4.3462581967308003</c:v>
                </c:pt>
                <c:pt idx="113">
                  <c:v>4.3612423611941997</c:v>
                </c:pt>
                <c:pt idx="114">
                  <c:v>4.376226525657601</c:v>
                </c:pt>
                <c:pt idx="115">
                  <c:v>4.3912106901210004</c:v>
                </c:pt>
                <c:pt idx="116">
                  <c:v>4.4061948545843999</c:v>
                </c:pt>
                <c:pt idx="117">
                  <c:v>4.4211790190478002</c:v>
                </c:pt>
                <c:pt idx="118">
                  <c:v>4.4361631835112005</c:v>
                </c:pt>
                <c:pt idx="119">
                  <c:v>4.4511473479746</c:v>
                </c:pt>
                <c:pt idx="120">
                  <c:v>4.4661315124380003</c:v>
                </c:pt>
                <c:pt idx="121">
                  <c:v>4.4811156769013998</c:v>
                </c:pt>
                <c:pt idx="122">
                  <c:v>4.4960998413648001</c:v>
                </c:pt>
                <c:pt idx="123">
                  <c:v>4.5110840058282005</c:v>
                </c:pt>
                <c:pt idx="124">
                  <c:v>4.5260681702915999</c:v>
                </c:pt>
                <c:pt idx="125">
                  <c:v>4.5410523347550003</c:v>
                </c:pt>
                <c:pt idx="126">
                  <c:v>4.5560364992184006</c:v>
                </c:pt>
                <c:pt idx="127">
                  <c:v>4.5710206636818009</c:v>
                </c:pt>
                <c:pt idx="128">
                  <c:v>4.5860048281452004</c:v>
                </c:pt>
                <c:pt idx="129">
                  <c:v>4.6009889926085998</c:v>
                </c:pt>
                <c:pt idx="130">
                  <c:v>4.6159731570720011</c:v>
                </c:pt>
                <c:pt idx="131">
                  <c:v>4.6309573215354005</c:v>
                </c:pt>
                <c:pt idx="132">
                  <c:v>4.6459414859988</c:v>
                </c:pt>
                <c:pt idx="133">
                  <c:v>4.6609256504622003</c:v>
                </c:pt>
                <c:pt idx="134">
                  <c:v>4.6759098149256006</c:v>
                </c:pt>
                <c:pt idx="135">
                  <c:v>4.6908939793890001</c:v>
                </c:pt>
                <c:pt idx="136">
                  <c:v>4.7058781438524004</c:v>
                </c:pt>
                <c:pt idx="137">
                  <c:v>4.7208623083157999</c:v>
                </c:pt>
                <c:pt idx="138">
                  <c:v>4.7358464727792002</c:v>
                </c:pt>
                <c:pt idx="139">
                  <c:v>4.7508306372426006</c:v>
                </c:pt>
                <c:pt idx="140">
                  <c:v>4.765814801706</c:v>
                </c:pt>
                <c:pt idx="141">
                  <c:v>4.7807989661694004</c:v>
                </c:pt>
                <c:pt idx="142">
                  <c:v>4.7957831306328007</c:v>
                </c:pt>
                <c:pt idx="143">
                  <c:v>4.8107672950962002</c:v>
                </c:pt>
                <c:pt idx="144">
                  <c:v>4.8257514595595996</c:v>
                </c:pt>
                <c:pt idx="145">
                  <c:v>4.840735624023</c:v>
                </c:pt>
                <c:pt idx="146">
                  <c:v>4.8557197884864003</c:v>
                </c:pt>
                <c:pt idx="147">
                  <c:v>4.8707039529498006</c:v>
                </c:pt>
                <c:pt idx="148">
                  <c:v>4.8856881174132001</c:v>
                </c:pt>
                <c:pt idx="149">
                  <c:v>4.9006722818766004</c:v>
                </c:pt>
                <c:pt idx="150">
                  <c:v>4.9156564463400008</c:v>
                </c:pt>
                <c:pt idx="151">
                  <c:v>4.9306406108034002</c:v>
                </c:pt>
                <c:pt idx="152">
                  <c:v>4.9456247752668006</c:v>
                </c:pt>
                <c:pt idx="153">
                  <c:v>4.9606089397302</c:v>
                </c:pt>
                <c:pt idx="154">
                  <c:v>4.9755931041936003</c:v>
                </c:pt>
                <c:pt idx="155">
                  <c:v>4.9905772686570007</c:v>
                </c:pt>
                <c:pt idx="156">
                  <c:v>5.0055614331204001</c:v>
                </c:pt>
                <c:pt idx="157">
                  <c:v>5.0205455975838005</c:v>
                </c:pt>
                <c:pt idx="158">
                  <c:v>5.0355297620472008</c:v>
                </c:pt>
                <c:pt idx="159">
                  <c:v>5.0505139265106003</c:v>
                </c:pt>
                <c:pt idx="160">
                  <c:v>5.0654980909740006</c:v>
                </c:pt>
                <c:pt idx="161">
                  <c:v>5.0804822554374001</c:v>
                </c:pt>
                <c:pt idx="162">
                  <c:v>5.0954664199008013</c:v>
                </c:pt>
                <c:pt idx="163">
                  <c:v>5.1104505843641999</c:v>
                </c:pt>
                <c:pt idx="164">
                  <c:v>5.1254347488276002</c:v>
                </c:pt>
                <c:pt idx="165">
                  <c:v>5.1404189132910005</c:v>
                </c:pt>
                <c:pt idx="166">
                  <c:v>5.1554030777544</c:v>
                </c:pt>
                <c:pt idx="167">
                  <c:v>5.1703872422178003</c:v>
                </c:pt>
                <c:pt idx="168">
                  <c:v>5.1853714066812007</c:v>
                </c:pt>
                <c:pt idx="169">
                  <c:v>5.2003555711446001</c:v>
                </c:pt>
                <c:pt idx="170">
                  <c:v>5.2153397356080005</c:v>
                </c:pt>
                <c:pt idx="171">
                  <c:v>5.2303239000714008</c:v>
                </c:pt>
                <c:pt idx="172">
                  <c:v>5.2453080645348003</c:v>
                </c:pt>
                <c:pt idx="173">
                  <c:v>5.2602922289982006</c:v>
                </c:pt>
                <c:pt idx="174">
                  <c:v>5.2752763934616009</c:v>
                </c:pt>
                <c:pt idx="175">
                  <c:v>5.2902605579250004</c:v>
                </c:pt>
                <c:pt idx="176">
                  <c:v>5.3052447223883998</c:v>
                </c:pt>
                <c:pt idx="177">
                  <c:v>5.3202288868518002</c:v>
                </c:pt>
                <c:pt idx="178">
                  <c:v>5.3352130513152005</c:v>
                </c:pt>
                <c:pt idx="179">
                  <c:v>5.3501972157786</c:v>
                </c:pt>
                <c:pt idx="180">
                  <c:v>5.3651813802420003</c:v>
                </c:pt>
                <c:pt idx="181">
                  <c:v>5.3801655447054006</c:v>
                </c:pt>
                <c:pt idx="182">
                  <c:v>5.3951497091688001</c:v>
                </c:pt>
                <c:pt idx="183">
                  <c:v>5.4101338736322004</c:v>
                </c:pt>
                <c:pt idx="184">
                  <c:v>5.4251180380956008</c:v>
                </c:pt>
                <c:pt idx="185">
                  <c:v>5.4401022025590002</c:v>
                </c:pt>
                <c:pt idx="186">
                  <c:v>5.4550863670224006</c:v>
                </c:pt>
                <c:pt idx="187">
                  <c:v>5.4700705314858009</c:v>
                </c:pt>
                <c:pt idx="188">
                  <c:v>5.4850546959491995</c:v>
                </c:pt>
                <c:pt idx="189">
                  <c:v>5.5000388604126007</c:v>
                </c:pt>
                <c:pt idx="190">
                  <c:v>5.515023024876001</c:v>
                </c:pt>
                <c:pt idx="191">
                  <c:v>5.5300071893394005</c:v>
                </c:pt>
                <c:pt idx="192">
                  <c:v>5.5449913538027999</c:v>
                </c:pt>
                <c:pt idx="193">
                  <c:v>5.5599755182662012</c:v>
                </c:pt>
                <c:pt idx="194">
                  <c:v>5.5749596827296006</c:v>
                </c:pt>
                <c:pt idx="195">
                  <c:v>5.5899438471930001</c:v>
                </c:pt>
                <c:pt idx="196">
                  <c:v>5.6049280116564004</c:v>
                </c:pt>
                <c:pt idx="197">
                  <c:v>5.6199121761198008</c:v>
                </c:pt>
                <c:pt idx="198">
                  <c:v>5.6348963405832002</c:v>
                </c:pt>
                <c:pt idx="199">
                  <c:v>5.6498805050466006</c:v>
                </c:pt>
                <c:pt idx="200">
                  <c:v>5.6648646695100009</c:v>
                </c:pt>
                <c:pt idx="201">
                  <c:v>5.6798488339734003</c:v>
                </c:pt>
                <c:pt idx="202">
                  <c:v>5.6948329984368007</c:v>
                </c:pt>
                <c:pt idx="203">
                  <c:v>5.709817162900201</c:v>
                </c:pt>
                <c:pt idx="204">
                  <c:v>5.7248013273636005</c:v>
                </c:pt>
                <c:pt idx="205">
                  <c:v>5.7397854918270008</c:v>
                </c:pt>
                <c:pt idx="206">
                  <c:v>5.7547696562904012</c:v>
                </c:pt>
                <c:pt idx="207">
                  <c:v>5.7697538207538006</c:v>
                </c:pt>
                <c:pt idx="208">
                  <c:v>5.7847379852172001</c:v>
                </c:pt>
                <c:pt idx="209">
                  <c:v>5.7997221496806013</c:v>
                </c:pt>
                <c:pt idx="210">
                  <c:v>5.8147063141440007</c:v>
                </c:pt>
                <c:pt idx="211">
                  <c:v>5.8296904786074002</c:v>
                </c:pt>
                <c:pt idx="212">
                  <c:v>5.8446746430708005</c:v>
                </c:pt>
                <c:pt idx="213">
                  <c:v>5.8596588075342009</c:v>
                </c:pt>
                <c:pt idx="214">
                  <c:v>5.8746429719976003</c:v>
                </c:pt>
                <c:pt idx="215">
                  <c:v>5.8896271364610007</c:v>
                </c:pt>
                <c:pt idx="216">
                  <c:v>5.9046113009244001</c:v>
                </c:pt>
                <c:pt idx="217">
                  <c:v>5.9195954653878005</c:v>
                </c:pt>
                <c:pt idx="218">
                  <c:v>5.9345796298512008</c:v>
                </c:pt>
                <c:pt idx="219">
                  <c:v>5.9495637943146003</c:v>
                </c:pt>
                <c:pt idx="220">
                  <c:v>5.9645479587779997</c:v>
                </c:pt>
                <c:pt idx="221">
                  <c:v>5.9795321232414009</c:v>
                </c:pt>
                <c:pt idx="222">
                  <c:v>5.9945162877048013</c:v>
                </c:pt>
                <c:pt idx="223">
                  <c:v>6.0095004521681998</c:v>
                </c:pt>
                <c:pt idx="224">
                  <c:v>6.0244846166316002</c:v>
                </c:pt>
                <c:pt idx="225">
                  <c:v>6.0394687810950014</c:v>
                </c:pt>
                <c:pt idx="226">
                  <c:v>6.0544529455584009</c:v>
                </c:pt>
                <c:pt idx="227">
                  <c:v>6.0694371100218003</c:v>
                </c:pt>
                <c:pt idx="228">
                  <c:v>6.0844212744852006</c:v>
                </c:pt>
                <c:pt idx="229">
                  <c:v>6.099405438948601</c:v>
                </c:pt>
                <c:pt idx="230">
                  <c:v>6.1143896034120004</c:v>
                </c:pt>
                <c:pt idx="231">
                  <c:v>6.1293737678754008</c:v>
                </c:pt>
                <c:pt idx="232">
                  <c:v>6.1443579323388002</c:v>
                </c:pt>
                <c:pt idx="233">
                  <c:v>6.1593420968022006</c:v>
                </c:pt>
                <c:pt idx="234">
                  <c:v>6.1743262612656009</c:v>
                </c:pt>
                <c:pt idx="235">
                  <c:v>6.1893104257290013</c:v>
                </c:pt>
                <c:pt idx="236">
                  <c:v>6.2042945901923998</c:v>
                </c:pt>
                <c:pt idx="237">
                  <c:v>6.219278754655801</c:v>
                </c:pt>
                <c:pt idx="238">
                  <c:v>6.2342629191192005</c:v>
                </c:pt>
                <c:pt idx="239">
                  <c:v>6.2492470835825999</c:v>
                </c:pt>
                <c:pt idx="240">
                  <c:v>6.2642312480460003</c:v>
                </c:pt>
                <c:pt idx="241">
                  <c:v>6.2792154125094006</c:v>
                </c:pt>
                <c:pt idx="242">
                  <c:v>6.2941995769728001</c:v>
                </c:pt>
                <c:pt idx="243">
                  <c:v>6.3091837414362004</c:v>
                </c:pt>
                <c:pt idx="244">
                  <c:v>6.3241679058996008</c:v>
                </c:pt>
                <c:pt idx="245">
                  <c:v>6.3391520703630002</c:v>
                </c:pt>
                <c:pt idx="246">
                  <c:v>6.3541362348264006</c:v>
                </c:pt>
                <c:pt idx="247">
                  <c:v>6.3691203992898009</c:v>
                </c:pt>
                <c:pt idx="248">
                  <c:v>6.3841045637532003</c:v>
                </c:pt>
                <c:pt idx="249">
                  <c:v>6.3990887282166007</c:v>
                </c:pt>
                <c:pt idx="250">
                  <c:v>6.414072892680001</c:v>
                </c:pt>
                <c:pt idx="251">
                  <c:v>6.4290570571433996</c:v>
                </c:pt>
                <c:pt idx="252">
                  <c:v>6.4440412216067999</c:v>
                </c:pt>
                <c:pt idx="253">
                  <c:v>6.4590253860702012</c:v>
                </c:pt>
                <c:pt idx="254">
                  <c:v>6.4740095505336006</c:v>
                </c:pt>
                <c:pt idx="255">
                  <c:v>6.4889937149970001</c:v>
                </c:pt>
                <c:pt idx="256">
                  <c:v>6.5039778794604004</c:v>
                </c:pt>
                <c:pt idx="257">
                  <c:v>6.5189620439238007</c:v>
                </c:pt>
                <c:pt idx="258">
                  <c:v>6.5339462083872011</c:v>
                </c:pt>
                <c:pt idx="259">
                  <c:v>6.5489303728506085</c:v>
                </c:pt>
                <c:pt idx="260">
                  <c:v>6.5639145373140009</c:v>
                </c:pt>
                <c:pt idx="261">
                  <c:v>6.5788987017774003</c:v>
                </c:pt>
                <c:pt idx="262">
                  <c:v>6.5938828662408007</c:v>
                </c:pt>
                <c:pt idx="263">
                  <c:v>6.6088670307042081</c:v>
                </c:pt>
                <c:pt idx="264">
                  <c:v>6.6238511951676005</c:v>
                </c:pt>
                <c:pt idx="265">
                  <c:v>6.6388353596310008</c:v>
                </c:pt>
                <c:pt idx="266">
                  <c:v>6.6538195240944011</c:v>
                </c:pt>
                <c:pt idx="267">
                  <c:v>6.6688036885578077</c:v>
                </c:pt>
                <c:pt idx="268">
                  <c:v>6.6837878530212009</c:v>
                </c:pt>
                <c:pt idx="269">
                  <c:v>6.6987720174846013</c:v>
                </c:pt>
                <c:pt idx="270">
                  <c:v>6.7137561819480016</c:v>
                </c:pt>
                <c:pt idx="271">
                  <c:v>6.7287403464114082</c:v>
                </c:pt>
                <c:pt idx="272">
                  <c:v>6.7437245108748005</c:v>
                </c:pt>
                <c:pt idx="273">
                  <c:v>6.7587086753382009</c:v>
                </c:pt>
                <c:pt idx="274">
                  <c:v>6.7736928398016012</c:v>
                </c:pt>
                <c:pt idx="275">
                  <c:v>6.7886770042650086</c:v>
                </c:pt>
                <c:pt idx="276">
                  <c:v>6.803661168728401</c:v>
                </c:pt>
                <c:pt idx="277">
                  <c:v>6.8186453331918004</c:v>
                </c:pt>
                <c:pt idx="278">
                  <c:v>6.8336294976552008</c:v>
                </c:pt>
                <c:pt idx="279">
                  <c:v>6.8486136621186073</c:v>
                </c:pt>
                <c:pt idx="280">
                  <c:v>6.8635978265820006</c:v>
                </c:pt>
                <c:pt idx="281">
                  <c:v>6.8785819910454009</c:v>
                </c:pt>
                <c:pt idx="282">
                  <c:v>6.8935661555088084</c:v>
                </c:pt>
                <c:pt idx="283">
                  <c:v>6.9085503199722096</c:v>
                </c:pt>
                <c:pt idx="284">
                  <c:v>6.9235344844356081</c:v>
                </c:pt>
                <c:pt idx="285">
                  <c:v>6.9385186488990014</c:v>
                </c:pt>
                <c:pt idx="286">
                  <c:v>6.9535028133624079</c:v>
                </c:pt>
                <c:pt idx="287">
                  <c:v>6.9684869778258083</c:v>
                </c:pt>
                <c:pt idx="288">
                  <c:v>6.9834711422892086</c:v>
                </c:pt>
                <c:pt idx="289">
                  <c:v>6.9984553067526001</c:v>
                </c:pt>
                <c:pt idx="290">
                  <c:v>7.0134394712160084</c:v>
                </c:pt>
                <c:pt idx="291">
                  <c:v>7.0284236356794088</c:v>
                </c:pt>
                <c:pt idx="292">
                  <c:v>7.0434078001428073</c:v>
                </c:pt>
                <c:pt idx="293">
                  <c:v>7.0583919646062023</c:v>
                </c:pt>
                <c:pt idx="294">
                  <c:v>7.0733761290696089</c:v>
                </c:pt>
                <c:pt idx="295">
                  <c:v>7.0883602935330092</c:v>
                </c:pt>
                <c:pt idx="296">
                  <c:v>7.1033444579964078</c:v>
                </c:pt>
                <c:pt idx="297">
                  <c:v>7.118328622459801</c:v>
                </c:pt>
                <c:pt idx="298">
                  <c:v>7.1333127869232076</c:v>
                </c:pt>
                <c:pt idx="299">
                  <c:v>7.1482969513866079</c:v>
                </c:pt>
                <c:pt idx="300">
                  <c:v>7.1632811158500083</c:v>
                </c:pt>
                <c:pt idx="301">
                  <c:v>7.1782652803133997</c:v>
                </c:pt>
                <c:pt idx="302">
                  <c:v>7.1932494447768089</c:v>
                </c:pt>
                <c:pt idx="303">
                  <c:v>7.2082336092402084</c:v>
                </c:pt>
                <c:pt idx="304">
                  <c:v>7.223217773703607</c:v>
                </c:pt>
                <c:pt idx="305">
                  <c:v>7.238201938167002</c:v>
                </c:pt>
                <c:pt idx="306">
                  <c:v>7.2531861026304085</c:v>
                </c:pt>
                <c:pt idx="307">
                  <c:v>7.2681702670938089</c:v>
                </c:pt>
                <c:pt idx="308">
                  <c:v>7.2831544315572092</c:v>
                </c:pt>
                <c:pt idx="309">
                  <c:v>7.2981385960206095</c:v>
                </c:pt>
                <c:pt idx="310">
                  <c:v>7.313122760484009</c:v>
                </c:pt>
                <c:pt idx="311">
                  <c:v>7.3281069249474076</c:v>
                </c:pt>
                <c:pt idx="312">
                  <c:v>7.3430910894108079</c:v>
                </c:pt>
                <c:pt idx="313">
                  <c:v>7.3580752538742082</c:v>
                </c:pt>
                <c:pt idx="314">
                  <c:v>7.3730594183376086</c:v>
                </c:pt>
                <c:pt idx="315">
                  <c:v>7.388043582801008</c:v>
                </c:pt>
                <c:pt idx="316">
                  <c:v>7.4030277472644084</c:v>
                </c:pt>
                <c:pt idx="317">
                  <c:v>7.4180119117278078</c:v>
                </c:pt>
                <c:pt idx="318">
                  <c:v>7.4329960761912082</c:v>
                </c:pt>
                <c:pt idx="319">
                  <c:v>7.4479802406546085</c:v>
                </c:pt>
                <c:pt idx="320">
                  <c:v>7.4629644051180088</c:v>
                </c:pt>
                <c:pt idx="321">
                  <c:v>7.4779485695814074</c:v>
                </c:pt>
                <c:pt idx="322">
                  <c:v>7.4929327340448086</c:v>
                </c:pt>
                <c:pt idx="323">
                  <c:v>7.5079168985082072</c:v>
                </c:pt>
                <c:pt idx="324">
                  <c:v>7.5229010629716075</c:v>
                </c:pt>
                <c:pt idx="325">
                  <c:v>7.5378852274350079</c:v>
                </c:pt>
                <c:pt idx="326">
                  <c:v>7.5528693918984091</c:v>
                </c:pt>
                <c:pt idx="327">
                  <c:v>7.5678535563618095</c:v>
                </c:pt>
                <c:pt idx="328">
                  <c:v>7.5828377208252098</c:v>
                </c:pt>
                <c:pt idx="329">
                  <c:v>7.5978218852886075</c:v>
                </c:pt>
                <c:pt idx="330">
                  <c:v>7.6128060497520078</c:v>
                </c:pt>
                <c:pt idx="331">
                  <c:v>7.6277902142154081</c:v>
                </c:pt>
                <c:pt idx="332">
                  <c:v>7.6427743786788085</c:v>
                </c:pt>
                <c:pt idx="333">
                  <c:v>7.6577585431422088</c:v>
                </c:pt>
                <c:pt idx="334">
                  <c:v>7.6727427076056092</c:v>
                </c:pt>
                <c:pt idx="335">
                  <c:v>7.6877268720690086</c:v>
                </c:pt>
                <c:pt idx="336">
                  <c:v>7.702711036532409</c:v>
                </c:pt>
                <c:pt idx="337">
                  <c:v>7.7176952009958084</c:v>
                </c:pt>
                <c:pt idx="338">
                  <c:v>7.7326793654592088</c:v>
                </c:pt>
                <c:pt idx="339">
                  <c:v>7.7476635299226091</c:v>
                </c:pt>
                <c:pt idx="340">
                  <c:v>7.7626476943860077</c:v>
                </c:pt>
                <c:pt idx="341">
                  <c:v>7.777631858849408</c:v>
                </c:pt>
                <c:pt idx="342">
                  <c:v>7.7926160233128074</c:v>
                </c:pt>
                <c:pt idx="343">
                  <c:v>7.8076001877762078</c:v>
                </c:pt>
                <c:pt idx="344">
                  <c:v>7.8225843522396081</c:v>
                </c:pt>
                <c:pt idx="345">
                  <c:v>7.8375685167030085</c:v>
                </c:pt>
                <c:pt idx="346">
                  <c:v>7.8525526811664097</c:v>
                </c:pt>
                <c:pt idx="347">
                  <c:v>7.8675368456298083</c:v>
                </c:pt>
                <c:pt idx="348">
                  <c:v>7.8825210100932068</c:v>
                </c:pt>
                <c:pt idx="349">
                  <c:v>7.8975051745566081</c:v>
                </c:pt>
                <c:pt idx="350">
                  <c:v>7.9124893390200084</c:v>
                </c:pt>
                <c:pt idx="351">
                  <c:v>7.9274735034834087</c:v>
                </c:pt>
                <c:pt idx="352">
                  <c:v>7.9424576679468091</c:v>
                </c:pt>
                <c:pt idx="353">
                  <c:v>7.9574418324102094</c:v>
                </c:pt>
                <c:pt idx="354">
                  <c:v>7.9724259968736089</c:v>
                </c:pt>
                <c:pt idx="355">
                  <c:v>7.9874101613370092</c:v>
                </c:pt>
                <c:pt idx="356">
                  <c:v>8.0023943258004078</c:v>
                </c:pt>
                <c:pt idx="357">
                  <c:v>8.017378490263809</c:v>
                </c:pt>
                <c:pt idx="358">
                  <c:v>8.0323626547272085</c:v>
                </c:pt>
                <c:pt idx="359">
                  <c:v>8.0473468191906097</c:v>
                </c:pt>
                <c:pt idx="360">
                  <c:v>8.0623309836540091</c:v>
                </c:pt>
                <c:pt idx="361">
                  <c:v>8.0773151481174086</c:v>
                </c:pt>
                <c:pt idx="362">
                  <c:v>8.092299312580808</c:v>
                </c:pt>
                <c:pt idx="363">
                  <c:v>8.1072834770442093</c:v>
                </c:pt>
                <c:pt idx="364">
                  <c:v>8.1222676415076087</c:v>
                </c:pt>
                <c:pt idx="365">
                  <c:v>8.1372518059710099</c:v>
                </c:pt>
                <c:pt idx="366">
                  <c:v>8.1522359704344076</c:v>
                </c:pt>
                <c:pt idx="367">
                  <c:v>8.1672201348978071</c:v>
                </c:pt>
                <c:pt idx="368">
                  <c:v>8.1822042993612083</c:v>
                </c:pt>
                <c:pt idx="369">
                  <c:v>8.1971884638246078</c:v>
                </c:pt>
                <c:pt idx="370">
                  <c:v>8.212172628288009</c:v>
                </c:pt>
                <c:pt idx="371">
                  <c:v>8.2271567927514084</c:v>
                </c:pt>
                <c:pt idx="372">
                  <c:v>8.2421409572148097</c:v>
                </c:pt>
                <c:pt idx="373">
                  <c:v>8.2571251216782091</c:v>
                </c:pt>
                <c:pt idx="374">
                  <c:v>8.2721092861416068</c:v>
                </c:pt>
                <c:pt idx="375">
                  <c:v>8.287093450605008</c:v>
                </c:pt>
                <c:pt idx="376">
                  <c:v>8.3020776150684092</c:v>
                </c:pt>
                <c:pt idx="377">
                  <c:v>8.3170617795318087</c:v>
                </c:pt>
                <c:pt idx="378">
                  <c:v>8.3320459439952099</c:v>
                </c:pt>
                <c:pt idx="379">
                  <c:v>8.3470301084586094</c:v>
                </c:pt>
                <c:pt idx="380">
                  <c:v>8.3620142729220088</c:v>
                </c:pt>
                <c:pt idx="381">
                  <c:v>8.3769984373854083</c:v>
                </c:pt>
                <c:pt idx="382">
                  <c:v>8.3919826018488077</c:v>
                </c:pt>
                <c:pt idx="383">
                  <c:v>8.406966766312209</c:v>
                </c:pt>
                <c:pt idx="384">
                  <c:v>8.4219509307756102</c:v>
                </c:pt>
                <c:pt idx="385">
                  <c:v>8.4369350952390079</c:v>
                </c:pt>
                <c:pt idx="386">
                  <c:v>8.4519192597024091</c:v>
                </c:pt>
                <c:pt idx="387">
                  <c:v>8.4669034241658085</c:v>
                </c:pt>
                <c:pt idx="388">
                  <c:v>8.481887588629208</c:v>
                </c:pt>
                <c:pt idx="389">
                  <c:v>8.4968717530926092</c:v>
                </c:pt>
                <c:pt idx="390">
                  <c:v>8.5118559175560087</c:v>
                </c:pt>
                <c:pt idx="391">
                  <c:v>8.5268400820194099</c:v>
                </c:pt>
                <c:pt idx="392">
                  <c:v>8.5418242464828076</c:v>
                </c:pt>
                <c:pt idx="393">
                  <c:v>8.556808410946207</c:v>
                </c:pt>
                <c:pt idx="394">
                  <c:v>8.5717925754096083</c:v>
                </c:pt>
                <c:pt idx="395">
                  <c:v>8.5867767398730095</c:v>
                </c:pt>
                <c:pt idx="396">
                  <c:v>8.6017609043364089</c:v>
                </c:pt>
                <c:pt idx="397">
                  <c:v>8.6167450687998102</c:v>
                </c:pt>
                <c:pt idx="398">
                  <c:v>8.6317292332632078</c:v>
                </c:pt>
                <c:pt idx="399">
                  <c:v>8.6467133977266091</c:v>
                </c:pt>
                <c:pt idx="400">
                  <c:v>8.6616975621900085</c:v>
                </c:pt>
                <c:pt idx="401">
                  <c:v>8.676681726653408</c:v>
                </c:pt>
                <c:pt idx="402">
                  <c:v>8.6916658911168092</c:v>
                </c:pt>
                <c:pt idx="403">
                  <c:v>8.7066500555802087</c:v>
                </c:pt>
                <c:pt idx="404">
                  <c:v>8.7216342200436081</c:v>
                </c:pt>
                <c:pt idx="405">
                  <c:v>8.7366183845070093</c:v>
                </c:pt>
                <c:pt idx="406">
                  <c:v>8.751602548970407</c:v>
                </c:pt>
                <c:pt idx="407">
                  <c:v>8.7665867134338082</c:v>
                </c:pt>
                <c:pt idx="408">
                  <c:v>8.7815708778972095</c:v>
                </c:pt>
                <c:pt idx="409">
                  <c:v>8.7965550423606089</c:v>
                </c:pt>
                <c:pt idx="410">
                  <c:v>8.8115392068240084</c:v>
                </c:pt>
                <c:pt idx="411">
                  <c:v>8.8265233712874096</c:v>
                </c:pt>
                <c:pt idx="412">
                  <c:v>8.8415075357508073</c:v>
                </c:pt>
                <c:pt idx="413">
                  <c:v>8.8564917002142085</c:v>
                </c:pt>
                <c:pt idx="414">
                  <c:v>8.871475864677608</c:v>
                </c:pt>
                <c:pt idx="415">
                  <c:v>8.8864600291410092</c:v>
                </c:pt>
                <c:pt idx="416">
                  <c:v>8.9014441936044104</c:v>
                </c:pt>
                <c:pt idx="417">
                  <c:v>8.9164283580678081</c:v>
                </c:pt>
                <c:pt idx="418">
                  <c:v>8.9314125225312093</c:v>
                </c:pt>
                <c:pt idx="419">
                  <c:v>8.9463966869946088</c:v>
                </c:pt>
                <c:pt idx="420">
                  <c:v>8.9613808514580082</c:v>
                </c:pt>
                <c:pt idx="421">
                  <c:v>8.9763650159214095</c:v>
                </c:pt>
                <c:pt idx="422">
                  <c:v>8.9913491803848089</c:v>
                </c:pt>
                <c:pt idx="423">
                  <c:v>9.0063333448482084</c:v>
                </c:pt>
                <c:pt idx="424">
                  <c:v>9.0213175093116096</c:v>
                </c:pt>
                <c:pt idx="425">
                  <c:v>9.0363016737750073</c:v>
                </c:pt>
                <c:pt idx="426">
                  <c:v>9.0512858382384085</c:v>
                </c:pt>
                <c:pt idx="427">
                  <c:v>9.0662700027018097</c:v>
                </c:pt>
                <c:pt idx="428">
                  <c:v>9.0812541671652092</c:v>
                </c:pt>
                <c:pt idx="429">
                  <c:v>9.0962383316286086</c:v>
                </c:pt>
                <c:pt idx="430">
                  <c:v>9.1112224960920081</c:v>
                </c:pt>
                <c:pt idx="431">
                  <c:v>9.1262066605554075</c:v>
                </c:pt>
                <c:pt idx="432">
                  <c:v>9.1411908250188088</c:v>
                </c:pt>
                <c:pt idx="433">
                  <c:v>9.1561749894822082</c:v>
                </c:pt>
                <c:pt idx="434">
                  <c:v>9.1711591539456094</c:v>
                </c:pt>
                <c:pt idx="435">
                  <c:v>9.1861433184090089</c:v>
                </c:pt>
                <c:pt idx="436">
                  <c:v>9.2011274828724083</c:v>
                </c:pt>
                <c:pt idx="437">
                  <c:v>9.2161116473358078</c:v>
                </c:pt>
                <c:pt idx="438">
                  <c:v>9.231095811799209</c:v>
                </c:pt>
                <c:pt idx="439">
                  <c:v>9.2460799762626085</c:v>
                </c:pt>
                <c:pt idx="440">
                  <c:v>9.2610641407260097</c:v>
                </c:pt>
                <c:pt idx="441">
                  <c:v>9.2760483051894091</c:v>
                </c:pt>
                <c:pt idx="442">
                  <c:v>9.2910324696528086</c:v>
                </c:pt>
                <c:pt idx="443">
                  <c:v>9.3060166341162098</c:v>
                </c:pt>
                <c:pt idx="444">
                  <c:v>9.3210007985796075</c:v>
                </c:pt>
                <c:pt idx="445">
                  <c:v>9.3359849630430087</c:v>
                </c:pt>
                <c:pt idx="446">
                  <c:v>9.3509691275064082</c:v>
                </c:pt>
                <c:pt idx="447">
                  <c:v>9.3659532919698094</c:v>
                </c:pt>
                <c:pt idx="448">
                  <c:v>9.3809374564332089</c:v>
                </c:pt>
                <c:pt idx="449">
                  <c:v>9.3959216208966083</c:v>
                </c:pt>
                <c:pt idx="450">
                  <c:v>9.4109057853600095</c:v>
                </c:pt>
              </c:numCache>
            </c:numRef>
          </c:xVal>
          <c:yVal>
            <c:numRef>
              <c:f>'fit_1NN_FCC&amp;HCP'!$J$19:$J$469</c:f>
              <c:numCache>
                <c:formatCode>0.0000</c:formatCode>
                <c:ptCount val="451"/>
                <c:pt idx="0">
                  <c:v>0.21555242759827178</c:v>
                </c:pt>
                <c:pt idx="1">
                  <c:v>5.4765208553384181E-2</c:v>
                </c:pt>
                <c:pt idx="2">
                  <c:v>-9.9251826118636199E-2</c:v>
                </c:pt>
                <c:pt idx="3">
                  <c:v>-0.24672313942974811</c:v>
                </c:pt>
                <c:pt idx="4">
                  <c:v>-0.38786638272385432</c:v>
                </c:pt>
                <c:pt idx="5">
                  <c:v>-0.52289259267011412</c:v>
                </c:pt>
                <c:pt idx="6">
                  <c:v>-0.6520063827481013</c:v>
                </c:pt>
                <c:pt idx="7">
                  <c:v>-0.77540612937469577</c:v>
                </c:pt>
                <c:pt idx="8">
                  <c:v>-0.89328415281858198</c:v>
                </c:pt>
                <c:pt idx="9">
                  <c:v>-1.0058268930443695</c:v>
                </c:pt>
                <c:pt idx="10">
                  <c:v>-1.1132150806245624</c:v>
                </c:pt>
                <c:pt idx="11">
                  <c:v>-1.2156239028539337</c:v>
                </c:pt>
                <c:pt idx="12">
                  <c:v>-1.3132231651972603</c:v>
                </c:pt>
                <c:pt idx="13">
                  <c:v>-1.4061774481979066</c:v>
                </c:pt>
                <c:pt idx="14">
                  <c:v>-1.4946462599713262</c:v>
                </c:pt>
                <c:pt idx="15">
                  <c:v>-1.5787841844042483</c:v>
                </c:pt>
                <c:pt idx="16">
                  <c:v>-1.6587410251770922</c:v>
                </c:pt>
                <c:pt idx="17">
                  <c:v>-1.7346619457240184</c:v>
                </c:pt>
                <c:pt idx="18">
                  <c:v>-1.8066876052419392</c:v>
                </c:pt>
                <c:pt idx="19">
                  <c:v>-1.8749542908568848</c:v>
                </c:pt>
                <c:pt idx="20">
                  <c:v>-1.9395940460531689</c:v>
                </c:pt>
                <c:pt idx="21">
                  <c:v>-2.0007347954680057</c:v>
                </c:pt>
                <c:pt idx="22">
                  <c:v>-2.058500466151469</c:v>
                </c:pt>
                <c:pt idx="23">
                  <c:v>-2.1130111053890106</c:v>
                </c:pt>
                <c:pt idx="24">
                  <c:v>-2.1643829951811409</c:v>
                </c:pt>
                <c:pt idx="25">
                  <c:v>-2.2127287634723434</c:v>
                </c:pt>
                <c:pt idx="26">
                  <c:v>-2.2581574922188161</c:v>
                </c:pt>
                <c:pt idx="27">
                  <c:v>-2.3007748223822295</c:v>
                </c:pt>
                <c:pt idx="28">
                  <c:v>-2.3406830559343423</c:v>
                </c:pt>
                <c:pt idx="29">
                  <c:v>-2.3779812549550412</c:v>
                </c:pt>
                <c:pt idx="30">
                  <c:v>-2.4127653379041267</c:v>
                </c:pt>
                <c:pt idx="31">
                  <c:v>-2.4451281731450498</c:v>
                </c:pt>
                <c:pt idx="32">
                  <c:v>-2.4751596697966285</c:v>
                </c:pt>
                <c:pt idx="33">
                  <c:v>-2.5029468659867908</c:v>
                </c:pt>
                <c:pt idx="34">
                  <c:v>-2.5285740145803386</c:v>
                </c:pt>
                <c:pt idx="35">
                  <c:v>-2.5521226664508299</c:v>
                </c:pt>
                <c:pt idx="36">
                  <c:v>-2.5736717513647256</c:v>
                </c:pt>
                <c:pt idx="37">
                  <c:v>-2.5932976565441752</c:v>
                </c:pt>
                <c:pt idx="38">
                  <c:v>-2.611074302972948</c:v>
                </c:pt>
                <c:pt idx="39">
                  <c:v>-2.6270732195083242</c:v>
                </c:pt>
                <c:pt idx="40">
                  <c:v>-2.6413636148600341</c:v>
                </c:pt>
                <c:pt idx="41">
                  <c:v>-2.6540124474956781</c:v>
                </c:pt>
                <c:pt idx="42">
                  <c:v>-2.6650844935304505</c:v>
                </c:pt>
                <c:pt idx="43">
                  <c:v>-2.6746424126574304</c:v>
                </c:pt>
                <c:pt idx="44">
                  <c:v>-2.6827468121731606</c:v>
                </c:pt>
                <c:pt idx="45">
                  <c:v>-2.6894563091517516</c:v>
                </c:pt>
                <c:pt idx="46">
                  <c:v>-2.6948275908193056</c:v>
                </c:pt>
                <c:pt idx="47">
                  <c:v>-2.698915473179043</c:v>
                </c:pt>
                <c:pt idx="48">
                  <c:v>-2.7017729579361398</c:v>
                </c:pt>
                <c:pt idx="49">
                  <c:v>-2.703451287769953</c:v>
                </c:pt>
                <c:pt idx="50">
                  <c:v>-2.7040000000000002</c:v>
                </c:pt>
                <c:pt idx="51">
                  <c:v>-2.7034669786908134</c:v>
                </c:pt>
                <c:pt idx="52">
                  <c:v>-2.7018985052395408</c:v>
                </c:pt>
                <c:pt idx="53">
                  <c:v>-2.6993393074889664</c:v>
                </c:pt>
                <c:pt idx="54">
                  <c:v>-2.695832607407477</c:v>
                </c:pt>
                <c:pt idx="55">
                  <c:v>-2.6914201673763265</c:v>
                </c:pt>
                <c:pt idx="56">
                  <c:v>-2.6861423351235008</c:v>
                </c:pt>
                <c:pt idx="57">
                  <c:v>-2.6800380873423419</c:v>
                </c:pt>
                <c:pt idx="58">
                  <c:v>-2.6731450720321095</c:v>
                </c:pt>
                <c:pt idx="59">
                  <c:v>-2.6654996495965895</c:v>
                </c:pt>
                <c:pt idx="60">
                  <c:v>-2.6571369327358854</c:v>
                </c:pt>
                <c:pt idx="61">
                  <c:v>-2.648090825165577</c:v>
                </c:pt>
                <c:pt idx="62">
                  <c:v>-2.6383940591964659</c:v>
                </c:pt>
                <c:pt idx="63">
                  <c:v>-2.6280782322072231</c:v>
                </c:pt>
                <c:pt idx="64">
                  <c:v>-2.617173842041379</c:v>
                </c:pt>
                <c:pt idx="65">
                  <c:v>-2.6057103213592017</c:v>
                </c:pt>
                <c:pt idx="66">
                  <c:v>-2.5937160709741915</c:v>
                </c:pt>
                <c:pt idx="67">
                  <c:v>-2.5812184922030879</c:v>
                </c:pt>
                <c:pt idx="68">
                  <c:v>-2.5682440182574888</c:v>
                </c:pt>
                <c:pt idx="69">
                  <c:v>-2.5548181447044089</c:v>
                </c:pt>
                <c:pt idx="70">
                  <c:v>-2.5409654590223387</c:v>
                </c:pt>
                <c:pt idx="71">
                  <c:v>-2.526709669278647</c:v>
                </c:pt>
                <c:pt idx="72">
                  <c:v>-2.5120736319534402</c:v>
                </c:pt>
                <c:pt idx="73">
                  <c:v>-2.4970793789342967</c:v>
                </c:pt>
                <c:pt idx="74">
                  <c:v>-2.4817481437056257</c:v>
                </c:pt>
                <c:pt idx="75">
                  <c:v>-2.4661003867557398</c:v>
                </c:pt>
                <c:pt idx="76">
                  <c:v>-2.4501558202240696</c:v>
                </c:pt>
                <c:pt idx="77">
                  <c:v>-2.4339334318103614</c:v>
                </c:pt>
                <c:pt idx="78">
                  <c:v>-2.4174515079670589</c:v>
                </c:pt>
                <c:pt idx="79">
                  <c:v>-2.4007276563954889</c:v>
                </c:pt>
                <c:pt idx="80">
                  <c:v>-2.3837788278659118</c:v>
                </c:pt>
                <c:pt idx="81">
                  <c:v>-2.3666213373809128</c:v>
                </c:pt>
                <c:pt idx="82">
                  <c:v>-2.3492708847010917</c:v>
                </c:pt>
                <c:pt idx="83">
                  <c:v>-2.3317425742514541</c:v>
                </c:pt>
                <c:pt idx="84">
                  <c:v>-2.3140509344264184</c:v>
                </c:pt>
                <c:pt idx="85">
                  <c:v>-2.2962099363108299</c:v>
                </c:pt>
                <c:pt idx="86">
                  <c:v>-2.2782330118339047</c:v>
                </c:pt>
                <c:pt idx="87">
                  <c:v>-2.2601330713725338</c:v>
                </c:pt>
                <c:pt idx="88">
                  <c:v>-2.2419225208199363</c:v>
                </c:pt>
                <c:pt idx="89">
                  <c:v>-2.2236132781351832</c:v>
                </c:pt>
                <c:pt idx="90">
                  <c:v>-2.2052167893886958</c:v>
                </c:pt>
                <c:pt idx="91">
                  <c:v>-2.186744044318381</c:v>
                </c:pt>
                <c:pt idx="92">
                  <c:v>-2.1682055914106684</c:v>
                </c:pt>
                <c:pt idx="93">
                  <c:v>-2.1496115525202977</c:v>
                </c:pt>
                <c:pt idx="94">
                  <c:v>-2.1309716370423351</c:v>
                </c:pt>
                <c:pt idx="95">
                  <c:v>-2.1122951556494871</c:v>
                </c:pt>
                <c:pt idx="96">
                  <c:v>-2.0935910336074479</c:v>
                </c:pt>
                <c:pt idx="97">
                  <c:v>-2.0748678236806266</c:v>
                </c:pt>
                <c:pt idx="98">
                  <c:v>-2.0561337186402628</c:v>
                </c:pt>
                <c:pt idx="99">
                  <c:v>-2.0373965633866105</c:v>
                </c:pt>
                <c:pt idx="100">
                  <c:v>-2.018663866696512</c:v>
                </c:pt>
                <c:pt idx="101">
                  <c:v>-1.9999428126073961</c:v>
                </c:pt>
                <c:pt idx="102">
                  <c:v>-1.9812402714483952</c:v>
                </c:pt>
                <c:pt idx="103">
                  <c:v>-1.962562810528979</c:v>
                </c:pt>
                <c:pt idx="104">
                  <c:v>-1.9439167044952266</c:v>
                </c:pt>
                <c:pt idx="105">
                  <c:v>-1.9253079453635358</c:v>
                </c:pt>
                <c:pt idx="106">
                  <c:v>-1.9067422522413167</c:v>
                </c:pt>
                <c:pt idx="107">
                  <c:v>-1.8882250807439453</c:v>
                </c:pt>
                <c:pt idx="108">
                  <c:v>-1.869761632116961</c:v>
                </c:pt>
                <c:pt idx="109">
                  <c:v>-1.8513568620722667</c:v>
                </c:pt>
                <c:pt idx="110">
                  <c:v>-1.8330154893468305</c:v>
                </c:pt>
                <c:pt idx="111">
                  <c:v>-1.8147420039921247</c:v>
                </c:pt>
                <c:pt idx="112">
                  <c:v>-1.7965406754023441</c:v>
                </c:pt>
                <c:pt idx="113">
                  <c:v>-1.7784155600891653</c:v>
                </c:pt>
                <c:pt idx="114">
                  <c:v>-1.7603705092106314</c:v>
                </c:pt>
                <c:pt idx="115">
                  <c:v>-1.7424091758614946</c:v>
                </c:pt>
                <c:pt idx="116">
                  <c:v>-1.7245350221321671</c:v>
                </c:pt>
                <c:pt idx="117">
                  <c:v>-1.7067513259431935</c:v>
                </c:pt>
                <c:pt idx="118">
                  <c:v>-1.689061187661995</c:v>
                </c:pt>
                <c:pt idx="119">
                  <c:v>-1.6714675365084057</c:v>
                </c:pt>
                <c:pt idx="120">
                  <c:v>-1.6539731367553685</c:v>
                </c:pt>
                <c:pt idx="121">
                  <c:v>-1.6365805937309341</c:v>
                </c:pt>
                <c:pt idx="122">
                  <c:v>-1.619292359627575</c:v>
                </c:pt>
                <c:pt idx="123">
                  <c:v>-1.6021107391246099</c:v>
                </c:pt>
                <c:pt idx="124">
                  <c:v>-1.5850378948293979</c:v>
                </c:pt>
                <c:pt idx="125">
                  <c:v>-1.5680758525427756</c:v>
                </c:pt>
                <c:pt idx="126">
                  <c:v>-1.55122650635407</c:v>
                </c:pt>
                <c:pt idx="127">
                  <c:v>-1.5344916235708501</c:v>
                </c:pt>
                <c:pt idx="128">
                  <c:v>-1.5178728494884393</c:v>
                </c:pt>
                <c:pt idx="129">
                  <c:v>-1.5013717120040617</c:v>
                </c:pt>
                <c:pt idx="130">
                  <c:v>-1.4849896260803537</c:v>
                </c:pt>
                <c:pt idx="131">
                  <c:v>-1.4687278980628313</c:v>
                </c:pt>
                <c:pt idx="132">
                  <c:v>-1.4525877298557826</c:v>
                </c:pt>
                <c:pt idx="133">
                  <c:v>-1.4365702229608981</c:v>
                </c:pt>
                <c:pt idx="134">
                  <c:v>-1.420676382382857</c:v>
                </c:pt>
                <c:pt idx="135">
                  <c:v>-1.4049071204059471</c:v>
                </c:pt>
                <c:pt idx="136">
                  <c:v>-1.3892632602456643</c:v>
                </c:pt>
                <c:pt idx="137">
                  <c:v>-1.3737455395791585</c:v>
                </c:pt>
                <c:pt idx="138">
                  <c:v>-1.3583546139582348</c:v>
                </c:pt>
                <c:pt idx="139">
                  <c:v>-1.3430910601085517</c:v>
                </c:pt>
                <c:pt idx="140">
                  <c:v>-1.327955379118515</c:v>
                </c:pt>
                <c:pt idx="141">
                  <c:v>-1.3129479995212894</c:v>
                </c:pt>
                <c:pt idx="142">
                  <c:v>-1.2980692802732354</c:v>
                </c:pt>
                <c:pt idx="143">
                  <c:v>-1.2833195136319844</c:v>
                </c:pt>
                <c:pt idx="144">
                  <c:v>-1.2686989279372696</c:v>
                </c:pt>
                <c:pt idx="145">
                  <c:v>-1.2542076902975445</c:v>
                </c:pt>
                <c:pt idx="146">
                  <c:v>-1.2398459091853182</c:v>
                </c:pt>
                <c:pt idx="147">
                  <c:v>-1.2256136369440589</c:v>
                </c:pt>
                <c:pt idx="148">
                  <c:v>-1.211510872209437</c:v>
                </c:pt>
                <c:pt idx="149">
                  <c:v>-1.1975375622475812</c:v>
                </c:pt>
                <c:pt idx="150">
                  <c:v>-1.1836936052129559</c:v>
                </c:pt>
                <c:pt idx="151">
                  <c:v>-1.1699788523283861</c:v>
                </c:pt>
                <c:pt idx="152">
                  <c:v>-1.1563931099896765</c:v>
                </c:pt>
                <c:pt idx="153">
                  <c:v>-1.1429361417972055</c:v>
                </c:pt>
                <c:pt idx="154">
                  <c:v>-1.1296076705167961</c:v>
                </c:pt>
                <c:pt idx="155">
                  <c:v>-1.1164073799721055</c:v>
                </c:pt>
                <c:pt idx="156">
                  <c:v>-1.1033349168706998</c:v>
                </c:pt>
                <c:pt idx="157">
                  <c:v>-1.0903898925659194</c:v>
                </c:pt>
                <c:pt idx="158">
                  <c:v>-1.0775718847565792</c:v>
                </c:pt>
                <c:pt idx="159">
                  <c:v>-1.064880439126479</c:v>
                </c:pt>
                <c:pt idx="160">
                  <c:v>-1.0523150709256519</c:v>
                </c:pt>
                <c:pt idx="161">
                  <c:v>-1.0398752664952065</c:v>
                </c:pt>
                <c:pt idx="162">
                  <c:v>-1.0275604847375728</c:v>
                </c:pt>
                <c:pt idx="163">
                  <c:v>-1.0153701585339066</c:v>
                </c:pt>
                <c:pt idx="164">
                  <c:v>-1.0033036961103441</c:v>
                </c:pt>
                <c:pt idx="165">
                  <c:v>-0.99136048235476326</c:v>
                </c:pt>
                <c:pt idx="166">
                  <c:v>-0.97953988008564052</c:v>
                </c:pt>
                <c:pt idx="167">
                  <c:v>-0.96784123127456012</c:v>
                </c:pt>
                <c:pt idx="168">
                  <c:v>-0.95626385822387172</c:v>
                </c:pt>
                <c:pt idx="169">
                  <c:v>-0.9448070647009561</c:v>
                </c:pt>
                <c:pt idx="170">
                  <c:v>-0.93347013703050974</c:v>
                </c:pt>
                <c:pt idx="171">
                  <c:v>-0.92225234514621623</c:v>
                </c:pt>
                <c:pt idx="172">
                  <c:v>-0.91115294360313315</c:v>
                </c:pt>
                <c:pt idx="173">
                  <c:v>-0.90017117255207924</c:v>
                </c:pt>
                <c:pt idx="174">
                  <c:v>-0.88930625867726809</c:v>
                </c:pt>
                <c:pt idx="175">
                  <c:v>-0.87855741609839955</c:v>
                </c:pt>
                <c:pt idx="176">
                  <c:v>-0.86792384723837701</c:v>
                </c:pt>
                <c:pt idx="177">
                  <c:v>-0.8574047436577884</c:v>
                </c:pt>
                <c:pt idx="178">
                  <c:v>-0.84699928685724946</c:v>
                </c:pt>
                <c:pt idx="179">
                  <c:v>-0.83670664904867698</c:v>
                </c:pt>
                <c:pt idx="180">
                  <c:v>-0.82652599389652437</c:v>
                </c:pt>
                <c:pt idx="181">
                  <c:v>-0.8164564772299806</c:v>
                </c:pt>
                <c:pt idx="182">
                  <c:v>-0.80649724772710596</c:v>
                </c:pt>
                <c:pt idx="183">
                  <c:v>-0.79664744757183792</c:v>
                </c:pt>
                <c:pt idx="184">
                  <c:v>-0.78690621308478803</c:v>
                </c:pt>
                <c:pt idx="185">
                  <c:v>-0.7772726753287017</c:v>
                </c:pt>
                <c:pt idx="186">
                  <c:v>-0.76774596068944401</c:v>
                </c:pt>
                <c:pt idx="187">
                  <c:v>-0.75832519143333599</c:v>
                </c:pt>
                <c:pt idx="188">
                  <c:v>-0.74900948624164509</c:v>
                </c:pt>
                <c:pt idx="189">
                  <c:v>-0.73979796072300419</c:v>
                </c:pt>
                <c:pt idx="190">
                  <c:v>-0.73068972790451825</c:v>
                </c:pt>
                <c:pt idx="191">
                  <c:v>-0.72168389870228045</c:v>
                </c:pt>
                <c:pt idx="192">
                  <c:v>-0.71277958237200878</c:v>
                </c:pt>
                <c:pt idx="193">
                  <c:v>-0.70397588694048563</c:v>
                </c:pt>
                <c:pt idx="194">
                  <c:v>-0.69527191961846213</c:v>
                </c:pt>
                <c:pt idx="195">
                  <c:v>-0.68666678719566909</c:v>
                </c:pt>
                <c:pt idx="196">
                  <c:v>-0.67815959641855528</c:v>
                </c:pt>
                <c:pt idx="197">
                  <c:v>-0.66974945435135558</c:v>
                </c:pt>
                <c:pt idx="198">
                  <c:v>-0.66143546872106773</c:v>
                </c:pt>
                <c:pt idx="199">
                  <c:v>-0.65321674824690656</c:v>
                </c:pt>
                <c:pt idx="200">
                  <c:v>-0.64509240295477555</c:v>
                </c:pt>
                <c:pt idx="201">
                  <c:v>-0.63706154447728791</c:v>
                </c:pt>
                <c:pt idx="202">
                  <c:v>-0.62912328633984749</c:v>
                </c:pt>
                <c:pt idx="203">
                  <c:v>-0.62127674423328194</c:v>
                </c:pt>
                <c:pt idx="204">
                  <c:v>-0.61352103627351129</c:v>
                </c:pt>
                <c:pt idx="205">
                  <c:v>-0.60585528324871185</c:v>
                </c:pt>
                <c:pt idx="206">
                  <c:v>-0.59827860885442452</c:v>
                </c:pt>
                <c:pt idx="207">
                  <c:v>-0.59079013991704354</c:v>
                </c:pt>
                <c:pt idx="208">
                  <c:v>-0.58338900660610304</c:v>
                </c:pt>
                <c:pt idx="209">
                  <c:v>-0.57607434263576951</c:v>
                </c:pt>
                <c:pt idx="210">
                  <c:v>-0.56884528545593216</c:v>
                </c:pt>
                <c:pt idx="211">
                  <c:v>-0.56170097643327199</c:v>
                </c:pt>
                <c:pt idx="212">
                  <c:v>-0.554640561022677</c:v>
                </c:pt>
                <c:pt idx="213">
                  <c:v>-0.54766318892936039</c:v>
                </c:pt>
                <c:pt idx="214">
                  <c:v>-0.54076801426202392</c:v>
                </c:pt>
                <c:pt idx="215">
                  <c:v>-0.53395419567740177</c:v>
                </c:pt>
                <c:pt idx="216">
                  <c:v>-0.52722089651650417</c:v>
                </c:pt>
                <c:pt idx="217">
                  <c:v>-0.5205672849328743</c:v>
                </c:pt>
                <c:pt idx="218">
                  <c:v>-0.51399253401315781</c:v>
                </c:pt>
                <c:pt idx="219">
                  <c:v>-0.50749582189027709</c:v>
                </c:pt>
                <c:pt idx="220">
                  <c:v>-0.5010763318494903</c:v>
                </c:pt>
                <c:pt idx="221">
                  <c:v>-0.49473325242760841</c:v>
                </c:pt>
                <c:pt idx="222">
                  <c:v>-0.48846577750563241</c:v>
                </c:pt>
                <c:pt idx="223">
                  <c:v>-0.48227310639506554</c:v>
                </c:pt>
                <c:pt idx="224">
                  <c:v>-0.47615444391814377</c:v>
                </c:pt>
                <c:pt idx="225">
                  <c:v>-0.47010900048222554</c:v>
                </c:pt>
                <c:pt idx="226">
                  <c:v>-0.4641359921485666</c:v>
                </c:pt>
                <c:pt idx="227">
                  <c:v>-0.45823464069570402</c:v>
                </c:pt>
                <c:pt idx="228">
                  <c:v>-0.45240417367766123</c:v>
                </c:pt>
                <c:pt idx="229">
                  <c:v>-0.4466438244771832</c:v>
                </c:pt>
                <c:pt idx="230">
                  <c:v>-0.44095283235419996</c:v>
                </c:pt>
                <c:pt idx="231">
                  <c:v>-0.43533044248971142</c:v>
                </c:pt>
                <c:pt idx="232">
                  <c:v>-0.42977590602528065</c:v>
                </c:pt>
                <c:pt idx="233">
                  <c:v>-0.42428848009831482</c:v>
                </c:pt>
                <c:pt idx="234">
                  <c:v>-0.41886742787330933</c:v>
                </c:pt>
                <c:pt idx="235">
                  <c:v>-0.4135120185692186</c:v>
                </c:pt>
                <c:pt idx="236">
                  <c:v>-0.40822152748312174</c:v>
                </c:pt>
                <c:pt idx="237">
                  <c:v>-0.40299523601033355</c:v>
                </c:pt>
                <c:pt idx="238">
                  <c:v>-0.39783243166111609</c:v>
                </c:pt>
                <c:pt idx="239">
                  <c:v>-0.39273240807413318</c:v>
                </c:pt>
                <c:pt idx="240">
                  <c:v>-0.38769446502679167</c:v>
                </c:pt>
                <c:pt idx="241">
                  <c:v>-0.38271790844260206</c:v>
                </c:pt>
                <c:pt idx="242">
                  <c:v>-0.37780205039569098</c:v>
                </c:pt>
                <c:pt idx="243">
                  <c:v>-0.37294620911259219</c:v>
                </c:pt>
                <c:pt idx="244">
                  <c:v>-0.36814970897143628</c:v>
                </c:pt>
                <c:pt idx="245">
                  <c:v>-0.3634118804986578</c:v>
                </c:pt>
                <c:pt idx="246">
                  <c:v>-0.35873206036333244</c:v>
                </c:pt>
                <c:pt idx="247">
                  <c:v>-0.35410959136925435</c:v>
                </c:pt>
                <c:pt idx="248">
                  <c:v>-0.34954382244485743</c:v>
                </c:pt>
                <c:pt idx="249">
                  <c:v>-0.3450341086310833</c:v>
                </c:pt>
                <c:pt idx="250">
                  <c:v>-0.34057981106729335</c:v>
                </c:pt>
                <c:pt idx="251">
                  <c:v>-0.33618029697531965</c:v>
                </c:pt>
                <c:pt idx="252">
                  <c:v>-0.33183493964174382</c:v>
                </c:pt>
                <c:pt idx="253">
                  <c:v>-0.32754311839849493</c:v>
                </c:pt>
                <c:pt idx="254">
                  <c:v>-0.32330421860184555</c:v>
                </c:pt>
                <c:pt idx="255">
                  <c:v>-0.31911763160989343</c:v>
                </c:pt>
                <c:pt idx="256">
                  <c:v>-0.31498275475860044</c:v>
                </c:pt>
                <c:pt idx="257">
                  <c:v>-0.3108989913364712</c:v>
                </c:pt>
                <c:pt idx="258">
                  <c:v>-0.30686575055793552</c:v>
                </c:pt>
                <c:pt idx="259">
                  <c:v>-0.30288244753551163</c:v>
                </c:pt>
                <c:pt idx="260">
                  <c:v>-0.29894850325082351</c:v>
                </c:pt>
                <c:pt idx="261">
                  <c:v>-0.29506334452449973</c:v>
                </c:pt>
                <c:pt idx="262">
                  <c:v>-0.29122640398508376</c:v>
                </c:pt>
                <c:pt idx="263">
                  <c:v>-0.28743712003694616</c:v>
                </c:pt>
                <c:pt idx="264">
                  <c:v>-0.28369493682730629</c:v>
                </c:pt>
                <c:pt idx="265">
                  <c:v>-0.27999930421237307</c:v>
                </c:pt>
                <c:pt idx="266">
                  <c:v>-0.27634967772271668</c:v>
                </c:pt>
                <c:pt idx="267">
                  <c:v>-0.27274551852786416</c:v>
                </c:pt>
                <c:pt idx="268">
                  <c:v>-0.26918629340021089</c:v>
                </c:pt>
                <c:pt idx="269">
                  <c:v>-0.26567147467825336</c:v>
                </c:pt>
                <c:pt idx="270">
                  <c:v>-0.26220054022924433</c:v>
                </c:pt>
                <c:pt idx="271">
                  <c:v>-0.25877297341125721</c:v>
                </c:pt>
                <c:pt idx="272">
                  <c:v>-0.25538826303474516</c:v>
                </c:pt>
                <c:pt idx="273">
                  <c:v>-0.25204590332359145</c:v>
                </c:pt>
                <c:pt idx="274">
                  <c:v>-0.2487453938757466</c:v>
                </c:pt>
                <c:pt idx="275">
                  <c:v>-0.24548623962343227</c:v>
                </c:pt>
                <c:pt idx="276">
                  <c:v>-0.24226795079298963</c:v>
                </c:pt>
                <c:pt idx="277">
                  <c:v>-0.23909004286436614</c:v>
                </c:pt>
                <c:pt idx="278">
                  <c:v>-0.23595203653032673</c:v>
                </c:pt>
                <c:pt idx="279">
                  <c:v>-0.23285345765536325</c:v>
                </c:pt>
                <c:pt idx="280">
                  <c:v>-0.22979383723438071</c:v>
                </c:pt>
                <c:pt idx="281">
                  <c:v>-0.22677271135113961</c:v>
                </c:pt>
                <c:pt idx="282">
                  <c:v>-0.22378962113654019</c:v>
                </c:pt>
                <c:pt idx="283">
                  <c:v>-0.22084411272672791</c:v>
                </c:pt>
                <c:pt idx="284">
                  <c:v>-0.2179357372210553</c:v>
                </c:pt>
                <c:pt idx="285">
                  <c:v>-0.21506405063994619</c:v>
                </c:pt>
                <c:pt idx="286">
                  <c:v>-0.21222861388265163</c:v>
                </c:pt>
                <c:pt idx="287">
                  <c:v>-0.20942899268496198</c:v>
                </c:pt>
                <c:pt idx="288">
                  <c:v>-0.20666475757684116</c:v>
                </c:pt>
                <c:pt idx="289">
                  <c:v>-0.20393548384005714</c:v>
                </c:pt>
                <c:pt idx="290">
                  <c:v>-0.20124075146578738</c:v>
                </c:pt>
                <c:pt idx="291">
                  <c:v>-0.19858014511225414</c:v>
                </c:pt>
                <c:pt idx="292">
                  <c:v>-0.19595325406236233</c:v>
                </c:pt>
                <c:pt idx="293">
                  <c:v>-0.19335967218140052</c:v>
                </c:pt>
                <c:pt idx="294">
                  <c:v>-0.19079899787478721</c:v>
                </c:pt>
                <c:pt idx="295">
                  <c:v>-0.18827083404591091</c:v>
                </c:pt>
                <c:pt idx="296">
                  <c:v>-0.18577478805403502</c:v>
                </c:pt>
                <c:pt idx="297">
                  <c:v>-0.1833104716723242</c:v>
                </c:pt>
                <c:pt idx="298">
                  <c:v>-0.18087750104597231</c:v>
                </c:pt>
                <c:pt idx="299">
                  <c:v>-0.1784754966504766</c:v>
                </c:pt>
                <c:pt idx="300">
                  <c:v>-0.17610408325002821</c:v>
                </c:pt>
                <c:pt idx="301">
                  <c:v>-0.17376288985607111</c:v>
                </c:pt>
                <c:pt idx="302">
                  <c:v>-0.17145154968600876</c:v>
                </c:pt>
                <c:pt idx="303">
                  <c:v>-0.16916970012209992</c:v>
                </c:pt>
                <c:pt idx="304">
                  <c:v>-0.16691698267051144</c:v>
                </c:pt>
                <c:pt idx="305">
                  <c:v>-0.16469304292057818</c:v>
                </c:pt>
                <c:pt idx="306">
                  <c:v>-0.16249753050424795</c:v>
                </c:pt>
                <c:pt idx="307">
                  <c:v>-0.16033009905574844</c:v>
                </c:pt>
                <c:pt idx="308">
                  <c:v>-0.15819040617144547</c:v>
                </c:pt>
                <c:pt idx="309">
                  <c:v>-0.15607811336993707</c:v>
                </c:pt>
                <c:pt idx="310">
                  <c:v>-0.15399288605236816</c:v>
                </c:pt>
                <c:pt idx="311">
                  <c:v>-0.15193439346297777</c:v>
                </c:pt>
                <c:pt idx="312">
                  <c:v>-0.14990230864988566</c:v>
                </c:pt>
                <c:pt idx="313">
                  <c:v>-0.14789630842612156</c:v>
                </c:pt>
                <c:pt idx="314">
                  <c:v>-0.14591607333090395</c:v>
                </c:pt>
                <c:pt idx="315">
                  <c:v>-0.14396128759117233</c:v>
                </c:pt>
                <c:pt idx="316">
                  <c:v>-0.14203163908337638</c:v>
                </c:pt>
                <c:pt idx="317">
                  <c:v>-0.14012681929552814</c:v>
                </c:pt>
                <c:pt idx="318">
                  <c:v>-0.13824652328951859</c:v>
                </c:pt>
                <c:pt idx="319">
                  <c:v>-0.13639044966370459</c:v>
                </c:pt>
                <c:pt idx="320">
                  <c:v>-0.13455830051576664</c:v>
                </c:pt>
                <c:pt idx="321">
                  <c:v>-0.13274978140584301</c:v>
                </c:pt>
                <c:pt idx="322">
                  <c:v>-0.13096460131994023</c:v>
                </c:pt>
                <c:pt idx="323">
                  <c:v>-0.12920247263362555</c:v>
                </c:pt>
                <c:pt idx="324">
                  <c:v>-0.12746311107599945</c:v>
                </c:pt>
                <c:pt idx="325">
                  <c:v>-0.12574623569395446</c:v>
                </c:pt>
                <c:pt idx="326">
                  <c:v>-0.12405156881671847</c:v>
                </c:pt>
                <c:pt idx="327">
                  <c:v>-0.12237883602068635</c:v>
                </c:pt>
                <c:pt idx="328">
                  <c:v>-0.12072776609453971</c:v>
                </c:pt>
                <c:pt idx="329">
                  <c:v>-0.11909809100465718</c:v>
                </c:pt>
                <c:pt idx="330">
                  <c:v>-0.11748954586081466</c:v>
                </c:pt>
                <c:pt idx="331">
                  <c:v>-0.11590186888217832</c:v>
                </c:pt>
                <c:pt idx="332">
                  <c:v>-0.11433480136358848</c:v>
                </c:pt>
                <c:pt idx="333">
                  <c:v>-0.11278808764213737</c:v>
                </c:pt>
                <c:pt idx="334">
                  <c:v>-0.11126147506403877</c:v>
                </c:pt>
                <c:pt idx="335">
                  <c:v>-0.10975471395179168</c:v>
                </c:pt>
                <c:pt idx="336">
                  <c:v>-0.1082675575716362</c:v>
                </c:pt>
                <c:pt idx="337">
                  <c:v>-0.10679976210130335</c:v>
                </c:pt>
                <c:pt idx="338">
                  <c:v>-0.10535108659805671</c:v>
                </c:pt>
                <c:pt idx="339">
                  <c:v>-0.10392129296702718</c:v>
                </c:pt>
                <c:pt idx="340">
                  <c:v>-0.10251014592983959</c:v>
                </c:pt>
                <c:pt idx="341">
                  <c:v>-0.10111741299353012</c:v>
                </c:pt>
                <c:pt idx="342">
                  <c:v>-9.9742864419755342E-2</c:v>
                </c:pt>
                <c:pt idx="343">
                  <c:v>-9.8386273194290164E-2</c:v>
                </c:pt>
                <c:pt idx="344">
                  <c:v>-9.7047414996816003E-2</c:v>
                </c:pt>
                <c:pt idx="345">
                  <c:v>-9.5726068170995923E-2</c:v>
                </c:pt>
                <c:pt idx="346">
                  <c:v>-9.4422013694837839E-2</c:v>
                </c:pt>
                <c:pt idx="347">
                  <c:v>-9.313503515134304E-2</c:v>
                </c:pt>
                <c:pt idx="348">
                  <c:v>-9.1864918699440204E-2</c:v>
                </c:pt>
                <c:pt idx="349">
                  <c:v>-9.0611453045202198E-2</c:v>
                </c:pt>
                <c:pt idx="350">
                  <c:v>-8.9374429413345904E-2</c:v>
                </c:pt>
                <c:pt idx="351">
                  <c:v>-8.8153641519012491E-2</c:v>
                </c:pt>
                <c:pt idx="352">
                  <c:v>-8.6948885539827436E-2</c:v>
                </c:pt>
                <c:pt idx="353">
                  <c:v>-8.5759960088238121E-2</c:v>
                </c:pt>
                <c:pt idx="354">
                  <c:v>-8.4586666184128578E-2</c:v>
                </c:pt>
                <c:pt idx="355">
                  <c:v>-8.342880722770829E-2</c:v>
                </c:pt>
                <c:pt idx="356">
                  <c:v>-8.2286188972675089E-2</c:v>
                </c:pt>
                <c:pt idx="357">
                  <c:v>-8.115861949964881E-2</c:v>
                </c:pt>
                <c:pt idx="358">
                  <c:v>-8.0045909189875614E-2</c:v>
                </c:pt>
                <c:pt idx="359">
                  <c:v>-7.8947870699199604E-2</c:v>
                </c:pt>
                <c:pt idx="360">
                  <c:v>-7.7864318932301751E-2</c:v>
                </c:pt>
                <c:pt idx="361">
                  <c:v>-7.679507101720244E-2</c:v>
                </c:pt>
                <c:pt idx="362">
                  <c:v>-7.5739946280027615E-2</c:v>
                </c:pt>
                <c:pt idx="363">
                  <c:v>-7.4698766220034823E-2</c:v>
                </c:pt>
                <c:pt idx="364">
                  <c:v>-7.3671354484899032E-2</c:v>
                </c:pt>
                <c:pt idx="365">
                  <c:v>-7.2657536846255283E-2</c:v>
                </c:pt>
                <c:pt idx="366">
                  <c:v>-7.1657141175496111E-2</c:v>
                </c:pt>
                <c:pt idx="367">
                  <c:v>-7.0669997419822578E-2</c:v>
                </c:pt>
                <c:pt idx="368">
                  <c:v>-6.9695937578546321E-2</c:v>
                </c:pt>
                <c:pt idx="369">
                  <c:v>-6.8734795679640859E-2</c:v>
                </c:pt>
                <c:pt idx="370">
                  <c:v>-6.7786407756540087E-2</c:v>
                </c:pt>
                <c:pt idx="371">
                  <c:v>-6.6850611825182191E-2</c:v>
                </c:pt>
                <c:pt idx="372">
                  <c:v>-6.5927247861296431E-2</c:v>
                </c:pt>
                <c:pt idx="373">
                  <c:v>-6.5016157777931599E-2</c:v>
                </c:pt>
                <c:pt idx="374">
                  <c:v>-6.4117185403223045E-2</c:v>
                </c:pt>
                <c:pt idx="375">
                  <c:v>-6.3230176458397569E-2</c:v>
                </c:pt>
                <c:pt idx="376">
                  <c:v>-6.2354978536012517E-2</c:v>
                </c:pt>
                <c:pt idx="377">
                  <c:v>-6.1491441078428861E-2</c:v>
                </c:pt>
                <c:pt idx="378">
                  <c:v>-6.0639415356514348E-2</c:v>
                </c:pt>
                <c:pt idx="379">
                  <c:v>-5.9798754448576436E-2</c:v>
                </c:pt>
                <c:pt idx="380">
                  <c:v>-5.8969313219521403E-2</c:v>
                </c:pt>
                <c:pt idx="381">
                  <c:v>-5.8150948300238918E-2</c:v>
                </c:pt>
                <c:pt idx="382">
                  <c:v>-5.7343518067208825E-2</c:v>
                </c:pt>
                <c:pt idx="383">
                  <c:v>-5.6546882622329299E-2</c:v>
                </c:pt>
                <c:pt idx="384">
                  <c:v>-5.5760903772963034E-2</c:v>
                </c:pt>
                <c:pt idx="385">
                  <c:v>-5.4985445012200845E-2</c:v>
                </c:pt>
                <c:pt idx="386">
                  <c:v>-5.4220371499339233E-2</c:v>
                </c:pt>
                <c:pt idx="387">
                  <c:v>-5.3465550040571089E-2</c:v>
                </c:pt>
                <c:pt idx="388">
                  <c:v>-5.2720849069886618E-2</c:v>
                </c:pt>
                <c:pt idx="389">
                  <c:v>-5.1986138630183067E-2</c:v>
                </c:pt>
                <c:pt idx="390">
                  <c:v>-5.1261290354581129E-2</c:v>
                </c:pt>
                <c:pt idx="391">
                  <c:v>-5.0546177447945505E-2</c:v>
                </c:pt>
                <c:pt idx="392">
                  <c:v>-4.9840674668608614E-2</c:v>
                </c:pt>
                <c:pt idx="393">
                  <c:v>-4.914465831029434E-2</c:v>
                </c:pt>
                <c:pt idx="394">
                  <c:v>-4.8458006184241058E-2</c:v>
                </c:pt>
                <c:pt idx="395">
                  <c:v>-4.7780597601520702E-2</c:v>
                </c:pt>
                <c:pt idx="396">
                  <c:v>-4.7112313355553104E-2</c:v>
                </c:pt>
                <c:pt idx="397">
                  <c:v>-4.6453035704812649E-2</c:v>
                </c:pt>
                <c:pt idx="398">
                  <c:v>-4.5802648355726359E-2</c:v>
                </c:pt>
                <c:pt idx="399">
                  <c:v>-4.5161036445760291E-2</c:v>
                </c:pt>
                <c:pt idx="400">
                  <c:v>-4.4528086526693565E-2</c:v>
                </c:pt>
                <c:pt idx="401">
                  <c:v>-4.3903686548077102E-2</c:v>
                </c:pt>
                <c:pt idx="402">
                  <c:v>-4.3287725840875972E-2</c:v>
                </c:pt>
                <c:pt idx="403">
                  <c:v>-4.268009510129283E-2</c:v>
                </c:pt>
                <c:pt idx="404">
                  <c:v>-4.2080686374771289E-2</c:v>
                </c:pt>
                <c:pt idx="405">
                  <c:v>-4.1489393040176611E-2</c:v>
                </c:pt>
                <c:pt idx="406">
                  <c:v>-4.0906109794152649E-2</c:v>
                </c:pt>
                <c:pt idx="407">
                  <c:v>-4.033073263565249E-2</c:v>
                </c:pt>
                <c:pt idx="408">
                  <c:v>-3.9763158850641793E-2</c:v>
                </c:pt>
                <c:pt idx="409">
                  <c:v>-3.9203286996972175E-2</c:v>
                </c:pt>
                <c:pt idx="410">
                  <c:v>-3.8651016889423767E-2</c:v>
                </c:pt>
                <c:pt idx="411">
                  <c:v>-3.810624958491423E-2</c:v>
                </c:pt>
                <c:pt idx="412">
                  <c:v>-3.7568887367873526E-2</c:v>
                </c:pt>
                <c:pt idx="413">
                  <c:v>-3.7038833735781665E-2</c:v>
                </c:pt>
                <c:pt idx="414">
                  <c:v>-3.6515993384868536E-2</c:v>
                </c:pt>
                <c:pt idx="415">
                  <c:v>-3.6000272195973827E-2</c:v>
                </c:pt>
                <c:pt idx="416">
                  <c:v>-3.5491577220565049E-2</c:v>
                </c:pt>
                <c:pt idx="417">
                  <c:v>-3.4989816666912602E-2</c:v>
                </c:pt>
                <c:pt idx="418">
                  <c:v>-3.44948998864196E-2</c:v>
                </c:pt>
                <c:pt idx="419">
                  <c:v>-3.4006737360105434E-2</c:v>
                </c:pt>
                <c:pt idx="420">
                  <c:v>-3.352524068524073E-2</c:v>
                </c:pt>
                <c:pt idx="421">
                  <c:v>-3.3050322562132889E-2</c:v>
                </c:pt>
                <c:pt idx="422">
                  <c:v>-3.258189678105982E-2</c:v>
                </c:pt>
                <c:pt idx="423">
                  <c:v>-3.211987820935102E-2</c:v>
                </c:pt>
                <c:pt idx="424">
                  <c:v>-3.1664182778613721E-2</c:v>
                </c:pt>
                <c:pt idx="425">
                  <c:v>-3.1214727472103278E-2</c:v>
                </c:pt>
                <c:pt idx="426">
                  <c:v>-3.0771430312235497E-2</c:v>
                </c:pt>
                <c:pt idx="427">
                  <c:v>-3.0334210348240159E-2</c:v>
                </c:pt>
                <c:pt idx="428">
                  <c:v>-2.9902987643953459E-2</c:v>
                </c:pt>
                <c:pt idx="429">
                  <c:v>-2.9477683265748601E-2</c:v>
                </c:pt>
                <c:pt idx="430">
                  <c:v>-2.9058219270602342E-2</c:v>
                </c:pt>
                <c:pt idx="431">
                  <c:v>-2.8644518694296805E-2</c:v>
                </c:pt>
                <c:pt idx="432">
                  <c:v>-2.8236505539754212E-2</c:v>
                </c:pt>
                <c:pt idx="433">
                  <c:v>-2.7834104765504072E-2</c:v>
                </c:pt>
                <c:pt idx="434">
                  <c:v>-2.7437242274280443E-2</c:v>
                </c:pt>
                <c:pt idx="435">
                  <c:v>-2.7045844901748703E-2</c:v>
                </c:pt>
                <c:pt idx="436">
                  <c:v>-2.6659840405359733E-2</c:v>
                </c:pt>
                <c:pt idx="437">
                  <c:v>-2.6279157453330742E-2</c:v>
                </c:pt>
                <c:pt idx="438">
                  <c:v>-2.5903725613750768E-2</c:v>
                </c:pt>
                <c:pt idx="439">
                  <c:v>-2.5533475343810053E-2</c:v>
                </c:pt>
                <c:pt idx="440">
                  <c:v>-2.5168337979151606E-2</c:v>
                </c:pt>
                <c:pt idx="441">
                  <c:v>-2.4808245723343659E-2</c:v>
                </c:pt>
                <c:pt idx="442">
                  <c:v>-2.4453131637471915E-2</c:v>
                </c:pt>
                <c:pt idx="443">
                  <c:v>-2.4102929629849956E-2</c:v>
                </c:pt>
                <c:pt idx="444">
                  <c:v>-2.3757574445846922E-2</c:v>
                </c:pt>
                <c:pt idx="445">
                  <c:v>-2.3417001657830748E-2</c:v>
                </c:pt>
                <c:pt idx="446">
                  <c:v>-2.3081147655226151E-2</c:v>
                </c:pt>
                <c:pt idx="447">
                  <c:v>-2.2749949634685667E-2</c:v>
                </c:pt>
                <c:pt idx="448">
                  <c:v>-2.2423345590372977E-2</c:v>
                </c:pt>
                <c:pt idx="449">
                  <c:v>-2.210127430435677E-2</c:v>
                </c:pt>
                <c:pt idx="450">
                  <c:v>-2.178367533711454E-2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79-49BC-A18C-80613E09A305}"/>
            </c:ext>
          </c:extLst>
        </c:ser>
        <c:ser>
          <c:idx val="3"/>
          <c:order val="2"/>
          <c:tx>
            <c:strRef>
              <c:f>'fit_1NN_FCC&amp;HCP'!$K$18</c:f>
              <c:strCache>
                <c:ptCount val="1"/>
                <c:pt idx="0">
                  <c:v>E1(fit)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'fit_1NN_FCC&amp;HCP'!$G$19:$G$469</c:f>
              <c:numCache>
                <c:formatCode>General</c:formatCode>
                <c:ptCount val="451"/>
                <c:pt idx="0">
                  <c:v>2.6328303469180367</c:v>
                </c:pt>
                <c:pt idx="1">
                  <c:v>2.6479502513786528</c:v>
                </c:pt>
                <c:pt idx="2">
                  <c:v>2.6630701558392684</c:v>
                </c:pt>
                <c:pt idx="3">
                  <c:v>2.6781900602998845</c:v>
                </c:pt>
                <c:pt idx="4">
                  <c:v>2.6933099647605006</c:v>
                </c:pt>
                <c:pt idx="5">
                  <c:v>2.7084298692211166</c:v>
                </c:pt>
                <c:pt idx="6">
                  <c:v>2.7235497736817322</c:v>
                </c:pt>
                <c:pt idx="7">
                  <c:v>2.7386696781423483</c:v>
                </c:pt>
                <c:pt idx="8">
                  <c:v>2.7537895826029644</c:v>
                </c:pt>
                <c:pt idx="9">
                  <c:v>2.7689094870635804</c:v>
                </c:pt>
                <c:pt idx="10">
                  <c:v>2.784029391524196</c:v>
                </c:pt>
                <c:pt idx="11">
                  <c:v>2.7991492959848121</c:v>
                </c:pt>
                <c:pt idx="12">
                  <c:v>2.8142692004454286</c:v>
                </c:pt>
                <c:pt idx="13">
                  <c:v>2.8293891049060442</c:v>
                </c:pt>
                <c:pt idx="14">
                  <c:v>2.8445090093666603</c:v>
                </c:pt>
                <c:pt idx="15">
                  <c:v>2.8596289138272764</c:v>
                </c:pt>
                <c:pt idx="16">
                  <c:v>2.874748818287892</c:v>
                </c:pt>
                <c:pt idx="17">
                  <c:v>2.889868722748508</c:v>
                </c:pt>
                <c:pt idx="18">
                  <c:v>2.9049886272091241</c:v>
                </c:pt>
                <c:pt idx="19">
                  <c:v>2.9201085316697402</c:v>
                </c:pt>
                <c:pt idx="20">
                  <c:v>2.9352284361303558</c:v>
                </c:pt>
                <c:pt idx="21">
                  <c:v>2.9503483405909718</c:v>
                </c:pt>
                <c:pt idx="22">
                  <c:v>2.9654682450515879</c:v>
                </c:pt>
                <c:pt idx="23">
                  <c:v>2.980588149512204</c:v>
                </c:pt>
                <c:pt idx="24">
                  <c:v>2.9957080539728196</c:v>
                </c:pt>
                <c:pt idx="25">
                  <c:v>3.0108279584334356</c:v>
                </c:pt>
                <c:pt idx="26">
                  <c:v>3.0259478628940517</c:v>
                </c:pt>
                <c:pt idx="27">
                  <c:v>3.0410677673546673</c:v>
                </c:pt>
                <c:pt idx="28">
                  <c:v>3.0561876718152834</c:v>
                </c:pt>
                <c:pt idx="29">
                  <c:v>3.0713075762759003</c:v>
                </c:pt>
                <c:pt idx="30">
                  <c:v>3.086427480736516</c:v>
                </c:pt>
                <c:pt idx="31">
                  <c:v>3.101547385197132</c:v>
                </c:pt>
                <c:pt idx="32">
                  <c:v>3.1166672896577481</c:v>
                </c:pt>
                <c:pt idx="33">
                  <c:v>3.1317871941183637</c:v>
                </c:pt>
                <c:pt idx="34">
                  <c:v>3.1469070985789798</c:v>
                </c:pt>
                <c:pt idx="35">
                  <c:v>3.1620270030395963</c:v>
                </c:pt>
                <c:pt idx="36">
                  <c:v>3.1771469075002119</c:v>
                </c:pt>
                <c:pt idx="37">
                  <c:v>3.192266811960828</c:v>
                </c:pt>
                <c:pt idx="38">
                  <c:v>3.207386716421444</c:v>
                </c:pt>
                <c:pt idx="39">
                  <c:v>3.2225066208820601</c:v>
                </c:pt>
                <c:pt idx="40">
                  <c:v>3.2376265253426757</c:v>
                </c:pt>
                <c:pt idx="41">
                  <c:v>3.2527464298032918</c:v>
                </c:pt>
                <c:pt idx="42">
                  <c:v>3.2678663342639078</c:v>
                </c:pt>
                <c:pt idx="43">
                  <c:v>3.2829862387245239</c:v>
                </c:pt>
                <c:pt idx="44">
                  <c:v>3.2981061431851395</c:v>
                </c:pt>
                <c:pt idx="45">
                  <c:v>3.3132260476457556</c:v>
                </c:pt>
                <c:pt idx="46">
                  <c:v>3.3283459521063716</c:v>
                </c:pt>
                <c:pt idx="47">
                  <c:v>3.3434658565669877</c:v>
                </c:pt>
                <c:pt idx="48">
                  <c:v>3.3585857610276033</c:v>
                </c:pt>
                <c:pt idx="49">
                  <c:v>3.3737056654882194</c:v>
                </c:pt>
                <c:pt idx="50">
                  <c:v>3.3888255699488345</c:v>
                </c:pt>
                <c:pt idx="51">
                  <c:v>3.4039454744094506</c:v>
                </c:pt>
                <c:pt idx="52">
                  <c:v>3.4190653788700662</c:v>
                </c:pt>
                <c:pt idx="53">
                  <c:v>3.4341852833306823</c:v>
                </c:pt>
                <c:pt idx="54">
                  <c:v>3.4493051877912984</c:v>
                </c:pt>
                <c:pt idx="55">
                  <c:v>3.4644250922519144</c:v>
                </c:pt>
                <c:pt idx="56">
                  <c:v>3.47954499671253</c:v>
                </c:pt>
                <c:pt idx="57">
                  <c:v>3.4946649011731461</c:v>
                </c:pt>
                <c:pt idx="58">
                  <c:v>3.5097848056337622</c:v>
                </c:pt>
                <c:pt idx="59">
                  <c:v>3.5249047100943782</c:v>
                </c:pt>
                <c:pt idx="60">
                  <c:v>3.5400246145549938</c:v>
                </c:pt>
                <c:pt idx="61">
                  <c:v>3.5551445190156099</c:v>
                </c:pt>
                <c:pt idx="62">
                  <c:v>3.570264423476226</c:v>
                </c:pt>
                <c:pt idx="63">
                  <c:v>3.5853843279368416</c:v>
                </c:pt>
                <c:pt idx="64">
                  <c:v>3.6005042323974576</c:v>
                </c:pt>
                <c:pt idx="65">
                  <c:v>3.6156241368580737</c:v>
                </c:pt>
                <c:pt idx="66">
                  <c:v>3.6307440413186898</c:v>
                </c:pt>
                <c:pt idx="67">
                  <c:v>3.6458639457793054</c:v>
                </c:pt>
                <c:pt idx="68">
                  <c:v>3.6609838502399215</c:v>
                </c:pt>
                <c:pt idx="69">
                  <c:v>3.6761037547005375</c:v>
                </c:pt>
                <c:pt idx="70">
                  <c:v>3.6912236591611536</c:v>
                </c:pt>
                <c:pt idx="71">
                  <c:v>3.7063435636217692</c:v>
                </c:pt>
                <c:pt idx="72">
                  <c:v>3.7214634680823853</c:v>
                </c:pt>
                <c:pt idx="73">
                  <c:v>3.7365833725430013</c:v>
                </c:pt>
                <c:pt idx="74">
                  <c:v>3.7517032770036169</c:v>
                </c:pt>
                <c:pt idx="75">
                  <c:v>3.766823181464233</c:v>
                </c:pt>
                <c:pt idx="76">
                  <c:v>3.7819430859248491</c:v>
                </c:pt>
                <c:pt idx="77">
                  <c:v>3.7970629903854656</c:v>
                </c:pt>
                <c:pt idx="78">
                  <c:v>3.8121828948460816</c:v>
                </c:pt>
                <c:pt idx="79">
                  <c:v>3.8273027993066977</c:v>
                </c:pt>
                <c:pt idx="80">
                  <c:v>3.8424227037673129</c:v>
                </c:pt>
                <c:pt idx="81">
                  <c:v>3.8575426082279294</c:v>
                </c:pt>
                <c:pt idx="82">
                  <c:v>3.8726625126885454</c:v>
                </c:pt>
                <c:pt idx="83">
                  <c:v>3.8877824171491615</c:v>
                </c:pt>
                <c:pt idx="84">
                  <c:v>3.9029023216097771</c:v>
                </c:pt>
                <c:pt idx="85">
                  <c:v>3.9180222260703932</c:v>
                </c:pt>
                <c:pt idx="86">
                  <c:v>3.9331421305310093</c:v>
                </c:pt>
                <c:pt idx="87">
                  <c:v>3.9482620349916253</c:v>
                </c:pt>
                <c:pt idx="88">
                  <c:v>3.9633819394522409</c:v>
                </c:pt>
                <c:pt idx="89">
                  <c:v>3.978501843912857</c:v>
                </c:pt>
                <c:pt idx="90">
                  <c:v>3.9936217483734731</c:v>
                </c:pt>
                <c:pt idx="91">
                  <c:v>4.0087416528340887</c:v>
                </c:pt>
                <c:pt idx="92">
                  <c:v>4.0238615572947047</c:v>
                </c:pt>
                <c:pt idx="93">
                  <c:v>4.0389814617553208</c:v>
                </c:pt>
                <c:pt idx="94">
                  <c:v>4.0541013662159369</c:v>
                </c:pt>
                <c:pt idx="95">
                  <c:v>4.0692212706765529</c:v>
                </c:pt>
                <c:pt idx="96">
                  <c:v>4.084341175137169</c:v>
                </c:pt>
                <c:pt idx="97">
                  <c:v>4.0994610795977842</c:v>
                </c:pt>
                <c:pt idx="98">
                  <c:v>4.1145809840584002</c:v>
                </c:pt>
                <c:pt idx="99">
                  <c:v>4.1297008885190163</c:v>
                </c:pt>
                <c:pt idx="100">
                  <c:v>4.1448207929796324</c:v>
                </c:pt>
                <c:pt idx="101">
                  <c:v>4.1599406974402484</c:v>
                </c:pt>
                <c:pt idx="102">
                  <c:v>4.1750606019008645</c:v>
                </c:pt>
                <c:pt idx="103">
                  <c:v>4.1901805063614805</c:v>
                </c:pt>
                <c:pt idx="104">
                  <c:v>4.2053004108220957</c:v>
                </c:pt>
                <c:pt idx="105">
                  <c:v>4.2204203152827118</c:v>
                </c:pt>
                <c:pt idx="106">
                  <c:v>4.2355402197433278</c:v>
                </c:pt>
                <c:pt idx="107">
                  <c:v>4.2506601242039439</c:v>
                </c:pt>
                <c:pt idx="108">
                  <c:v>4.26578002866456</c:v>
                </c:pt>
                <c:pt idx="109">
                  <c:v>4.280899933125176</c:v>
                </c:pt>
                <c:pt idx="110">
                  <c:v>4.2960198375857921</c:v>
                </c:pt>
                <c:pt idx="111">
                  <c:v>4.3111397420464082</c:v>
                </c:pt>
                <c:pt idx="112">
                  <c:v>4.3262596465070233</c:v>
                </c:pt>
                <c:pt idx="113">
                  <c:v>4.3413795509676394</c:v>
                </c:pt>
                <c:pt idx="114">
                  <c:v>4.3564994554282555</c:v>
                </c:pt>
                <c:pt idx="115">
                  <c:v>4.3716193598888715</c:v>
                </c:pt>
                <c:pt idx="116">
                  <c:v>4.3867392643494876</c:v>
                </c:pt>
                <c:pt idx="117">
                  <c:v>4.4018591688101036</c:v>
                </c:pt>
                <c:pt idx="118">
                  <c:v>4.4169790732707197</c:v>
                </c:pt>
                <c:pt idx="119">
                  <c:v>4.4320989777313349</c:v>
                </c:pt>
                <c:pt idx="120">
                  <c:v>4.4472188821919509</c:v>
                </c:pt>
                <c:pt idx="121">
                  <c:v>4.462338786652567</c:v>
                </c:pt>
                <c:pt idx="122">
                  <c:v>4.4774586911131831</c:v>
                </c:pt>
                <c:pt idx="123">
                  <c:v>4.4925785955737991</c:v>
                </c:pt>
                <c:pt idx="124">
                  <c:v>4.5076985000344152</c:v>
                </c:pt>
                <c:pt idx="125">
                  <c:v>4.5228184044950313</c:v>
                </c:pt>
                <c:pt idx="126">
                  <c:v>4.5379383089556464</c:v>
                </c:pt>
                <c:pt idx="127">
                  <c:v>4.5530582134162625</c:v>
                </c:pt>
                <c:pt idx="128">
                  <c:v>4.5681781178768794</c:v>
                </c:pt>
                <c:pt idx="129">
                  <c:v>4.5832980223374946</c:v>
                </c:pt>
                <c:pt idx="130">
                  <c:v>4.5984179267981116</c:v>
                </c:pt>
                <c:pt idx="131">
                  <c:v>4.6135378312587267</c:v>
                </c:pt>
                <c:pt idx="132">
                  <c:v>4.6286577357193428</c:v>
                </c:pt>
                <c:pt idx="133">
                  <c:v>4.6437776401799589</c:v>
                </c:pt>
                <c:pt idx="134">
                  <c:v>4.6588975446405749</c:v>
                </c:pt>
                <c:pt idx="135">
                  <c:v>4.6740174491011901</c:v>
                </c:pt>
                <c:pt idx="136">
                  <c:v>4.6891373535618071</c:v>
                </c:pt>
                <c:pt idx="137">
                  <c:v>4.7042572580224222</c:v>
                </c:pt>
                <c:pt idx="138">
                  <c:v>4.7193771624830392</c:v>
                </c:pt>
                <c:pt idx="139">
                  <c:v>4.7344970669436544</c:v>
                </c:pt>
                <c:pt idx="140">
                  <c:v>4.7496169714042704</c:v>
                </c:pt>
                <c:pt idx="141">
                  <c:v>4.7647368758648865</c:v>
                </c:pt>
                <c:pt idx="142">
                  <c:v>4.7798567803255025</c:v>
                </c:pt>
                <c:pt idx="143">
                  <c:v>4.7949766847861186</c:v>
                </c:pt>
                <c:pt idx="144">
                  <c:v>4.8100965892467347</c:v>
                </c:pt>
                <c:pt idx="145">
                  <c:v>4.8252164937073498</c:v>
                </c:pt>
                <c:pt idx="146">
                  <c:v>4.8403363981679668</c:v>
                </c:pt>
                <c:pt idx="147">
                  <c:v>4.855456302628582</c:v>
                </c:pt>
                <c:pt idx="148">
                  <c:v>4.870576207089198</c:v>
                </c:pt>
                <c:pt idx="149">
                  <c:v>4.8856961115498141</c:v>
                </c:pt>
                <c:pt idx="150">
                  <c:v>4.9008160160104302</c:v>
                </c:pt>
                <c:pt idx="151">
                  <c:v>4.9159359204710462</c:v>
                </c:pt>
                <c:pt idx="152">
                  <c:v>4.9310558249316623</c:v>
                </c:pt>
                <c:pt idx="153">
                  <c:v>4.9461757293922783</c:v>
                </c:pt>
                <c:pt idx="154">
                  <c:v>4.9612956338528935</c:v>
                </c:pt>
                <c:pt idx="155">
                  <c:v>4.9764155383135096</c:v>
                </c:pt>
                <c:pt idx="156">
                  <c:v>4.9915354427741256</c:v>
                </c:pt>
                <c:pt idx="157">
                  <c:v>5.0066553472347417</c:v>
                </c:pt>
                <c:pt idx="158">
                  <c:v>5.0217752516953578</c:v>
                </c:pt>
                <c:pt idx="159">
                  <c:v>5.0368951561559738</c:v>
                </c:pt>
                <c:pt idx="160">
                  <c:v>5.0520150606165899</c:v>
                </c:pt>
                <c:pt idx="161">
                  <c:v>5.067134965077206</c:v>
                </c:pt>
                <c:pt idx="162">
                  <c:v>5.0822548695378211</c:v>
                </c:pt>
                <c:pt idx="163">
                  <c:v>5.0973747739984372</c:v>
                </c:pt>
                <c:pt idx="164">
                  <c:v>5.1124946784590533</c:v>
                </c:pt>
                <c:pt idx="165">
                  <c:v>5.1276145829196693</c:v>
                </c:pt>
                <c:pt idx="166">
                  <c:v>5.1427344873802854</c:v>
                </c:pt>
                <c:pt idx="167">
                  <c:v>5.1578543918409014</c:v>
                </c:pt>
                <c:pt idx="168">
                  <c:v>5.1729742963015175</c:v>
                </c:pt>
                <c:pt idx="169">
                  <c:v>5.1880942007621327</c:v>
                </c:pt>
                <c:pt idx="170">
                  <c:v>5.2032141052227487</c:v>
                </c:pt>
                <c:pt idx="171">
                  <c:v>5.2183340096833648</c:v>
                </c:pt>
                <c:pt idx="172">
                  <c:v>5.2334539141439809</c:v>
                </c:pt>
                <c:pt idx="173">
                  <c:v>5.2485738186045969</c:v>
                </c:pt>
                <c:pt idx="174">
                  <c:v>5.263693723065213</c:v>
                </c:pt>
                <c:pt idx="175">
                  <c:v>5.2788136275258291</c:v>
                </c:pt>
                <c:pt idx="176">
                  <c:v>5.2939335319864442</c:v>
                </c:pt>
                <c:pt idx="177">
                  <c:v>5.3090534364470612</c:v>
                </c:pt>
                <c:pt idx="178">
                  <c:v>5.3241733409076764</c:v>
                </c:pt>
                <c:pt idx="179">
                  <c:v>5.3392932453682933</c:v>
                </c:pt>
                <c:pt idx="180">
                  <c:v>5.3544131498289085</c:v>
                </c:pt>
                <c:pt idx="181">
                  <c:v>5.3695330542895254</c:v>
                </c:pt>
                <c:pt idx="182">
                  <c:v>5.3846529587501406</c:v>
                </c:pt>
                <c:pt idx="183">
                  <c:v>5.3997728632107567</c:v>
                </c:pt>
                <c:pt idx="184">
                  <c:v>5.4148927676713718</c:v>
                </c:pt>
                <c:pt idx="185">
                  <c:v>5.4300126721319888</c:v>
                </c:pt>
                <c:pt idx="186">
                  <c:v>5.445132576592604</c:v>
                </c:pt>
                <c:pt idx="187">
                  <c:v>5.4602524810532209</c:v>
                </c:pt>
                <c:pt idx="188">
                  <c:v>5.4753723855138361</c:v>
                </c:pt>
                <c:pt idx="189">
                  <c:v>5.490492289974453</c:v>
                </c:pt>
                <c:pt idx="190">
                  <c:v>5.5056121944350682</c:v>
                </c:pt>
                <c:pt idx="191">
                  <c:v>5.5207320988956843</c:v>
                </c:pt>
                <c:pt idx="192">
                  <c:v>5.5358520033562995</c:v>
                </c:pt>
                <c:pt idx="193">
                  <c:v>5.5509719078169164</c:v>
                </c:pt>
                <c:pt idx="194">
                  <c:v>5.5660918122775316</c:v>
                </c:pt>
                <c:pt idx="195">
                  <c:v>5.5812117167381485</c:v>
                </c:pt>
                <c:pt idx="196">
                  <c:v>5.5963316211987637</c:v>
                </c:pt>
                <c:pt idx="197">
                  <c:v>5.6114515256593798</c:v>
                </c:pt>
                <c:pt idx="198">
                  <c:v>5.6265714301199949</c:v>
                </c:pt>
                <c:pt idx="199">
                  <c:v>5.6416913345806119</c:v>
                </c:pt>
                <c:pt idx="200">
                  <c:v>5.6568112390412271</c:v>
                </c:pt>
                <c:pt idx="201">
                  <c:v>5.671931143501844</c:v>
                </c:pt>
                <c:pt idx="202">
                  <c:v>5.6870510479624592</c:v>
                </c:pt>
                <c:pt idx="203">
                  <c:v>5.7021709524230761</c:v>
                </c:pt>
                <c:pt idx="204">
                  <c:v>5.7172908568836913</c:v>
                </c:pt>
                <c:pt idx="205">
                  <c:v>5.7324107613443074</c:v>
                </c:pt>
                <c:pt idx="206">
                  <c:v>5.7475306658049234</c:v>
                </c:pt>
                <c:pt idx="207">
                  <c:v>5.7626505702655395</c:v>
                </c:pt>
                <c:pt idx="208">
                  <c:v>5.7777704747261556</c:v>
                </c:pt>
                <c:pt idx="209">
                  <c:v>5.7928903791867716</c:v>
                </c:pt>
                <c:pt idx="210">
                  <c:v>5.8080102836473877</c:v>
                </c:pt>
                <c:pt idx="211">
                  <c:v>5.8231301881080038</c:v>
                </c:pt>
                <c:pt idx="212">
                  <c:v>5.8382500925686189</c:v>
                </c:pt>
                <c:pt idx="213">
                  <c:v>5.853369997029235</c:v>
                </c:pt>
                <c:pt idx="214">
                  <c:v>5.8684899014898502</c:v>
                </c:pt>
                <c:pt idx="215">
                  <c:v>5.8836098059504671</c:v>
                </c:pt>
                <c:pt idx="216">
                  <c:v>5.8987297104110832</c:v>
                </c:pt>
                <c:pt idx="217">
                  <c:v>5.9138496148716992</c:v>
                </c:pt>
                <c:pt idx="218">
                  <c:v>5.9289695193323153</c:v>
                </c:pt>
                <c:pt idx="219">
                  <c:v>5.9440894237929305</c:v>
                </c:pt>
                <c:pt idx="220">
                  <c:v>5.9592093282535465</c:v>
                </c:pt>
                <c:pt idx="221">
                  <c:v>5.9743292327141626</c:v>
                </c:pt>
                <c:pt idx="222">
                  <c:v>5.9894491371747787</c:v>
                </c:pt>
                <c:pt idx="223">
                  <c:v>6.0045690416353947</c:v>
                </c:pt>
                <c:pt idx="224">
                  <c:v>6.0196889460960108</c:v>
                </c:pt>
                <c:pt idx="225">
                  <c:v>6.0348088505566269</c:v>
                </c:pt>
                <c:pt idx="226">
                  <c:v>6.049928755017242</c:v>
                </c:pt>
                <c:pt idx="227">
                  <c:v>6.0650486594778581</c:v>
                </c:pt>
                <c:pt idx="228">
                  <c:v>6.0801685639384742</c:v>
                </c:pt>
                <c:pt idx="229">
                  <c:v>6.0952884683990902</c:v>
                </c:pt>
                <c:pt idx="230">
                  <c:v>6.1104083728597072</c:v>
                </c:pt>
                <c:pt idx="231">
                  <c:v>6.1255282773203223</c:v>
                </c:pt>
                <c:pt idx="232">
                  <c:v>6.1406481817809393</c:v>
                </c:pt>
                <c:pt idx="233">
                  <c:v>6.1557680862415545</c:v>
                </c:pt>
                <c:pt idx="234">
                  <c:v>6.1708879907021705</c:v>
                </c:pt>
                <c:pt idx="235">
                  <c:v>6.1860078951627857</c:v>
                </c:pt>
                <c:pt idx="236">
                  <c:v>6.2011277996234027</c:v>
                </c:pt>
                <c:pt idx="237">
                  <c:v>6.2162477040840178</c:v>
                </c:pt>
                <c:pt idx="238">
                  <c:v>6.2313676085446339</c:v>
                </c:pt>
                <c:pt idx="239">
                  <c:v>6.24648751300525</c:v>
                </c:pt>
                <c:pt idx="240">
                  <c:v>6.261607417465866</c:v>
                </c:pt>
                <c:pt idx="241">
                  <c:v>6.2767273219264812</c:v>
                </c:pt>
                <c:pt idx="242">
                  <c:v>6.2918472263870973</c:v>
                </c:pt>
                <c:pt idx="243">
                  <c:v>6.3069671308477133</c:v>
                </c:pt>
                <c:pt idx="244">
                  <c:v>6.3220870353083303</c:v>
                </c:pt>
                <c:pt idx="245">
                  <c:v>6.3372069397689454</c:v>
                </c:pt>
                <c:pt idx="246">
                  <c:v>6.3523268442295624</c:v>
                </c:pt>
                <c:pt idx="247">
                  <c:v>6.3674467486901776</c:v>
                </c:pt>
                <c:pt idx="248">
                  <c:v>6.3825666531507936</c:v>
                </c:pt>
                <c:pt idx="249">
                  <c:v>6.3976865576114088</c:v>
                </c:pt>
                <c:pt idx="250">
                  <c:v>6.4128064620720258</c:v>
                </c:pt>
                <c:pt idx="251">
                  <c:v>6.4279263665326409</c:v>
                </c:pt>
                <c:pt idx="252">
                  <c:v>6.4430462709932579</c:v>
                </c:pt>
                <c:pt idx="253">
                  <c:v>6.4581661754538731</c:v>
                </c:pt>
                <c:pt idx="254">
                  <c:v>6.47328607991449</c:v>
                </c:pt>
                <c:pt idx="255">
                  <c:v>6.4884059843751052</c:v>
                </c:pt>
                <c:pt idx="256">
                  <c:v>6.5035258888357212</c:v>
                </c:pt>
                <c:pt idx="257">
                  <c:v>6.5186457932963364</c:v>
                </c:pt>
                <c:pt idx="258">
                  <c:v>6.5337656977569534</c:v>
                </c:pt>
                <c:pt idx="259">
                  <c:v>6.5488856022175765</c:v>
                </c:pt>
                <c:pt idx="260">
                  <c:v>6.5640055066781855</c:v>
                </c:pt>
                <c:pt idx="261">
                  <c:v>6.5791254111388007</c:v>
                </c:pt>
                <c:pt idx="262">
                  <c:v>6.5942453155994167</c:v>
                </c:pt>
                <c:pt idx="263">
                  <c:v>6.6093652200600399</c:v>
                </c:pt>
                <c:pt idx="264">
                  <c:v>6.6244851245206489</c:v>
                </c:pt>
                <c:pt idx="265">
                  <c:v>6.639605028981264</c:v>
                </c:pt>
                <c:pt idx="266">
                  <c:v>6.654724933441881</c:v>
                </c:pt>
                <c:pt idx="267">
                  <c:v>6.6698448379025033</c:v>
                </c:pt>
                <c:pt idx="268">
                  <c:v>6.6849647423631131</c:v>
                </c:pt>
                <c:pt idx="269">
                  <c:v>6.7000846468237283</c:v>
                </c:pt>
                <c:pt idx="270">
                  <c:v>6.7152045512843443</c:v>
                </c:pt>
                <c:pt idx="271">
                  <c:v>6.7303244557449675</c:v>
                </c:pt>
                <c:pt idx="272">
                  <c:v>6.7454443602055765</c:v>
                </c:pt>
                <c:pt idx="273">
                  <c:v>6.7605642646661925</c:v>
                </c:pt>
                <c:pt idx="274">
                  <c:v>6.7756841691268086</c:v>
                </c:pt>
                <c:pt idx="275">
                  <c:v>6.7908040735874309</c:v>
                </c:pt>
                <c:pt idx="276">
                  <c:v>6.8059239780480407</c:v>
                </c:pt>
                <c:pt idx="277">
                  <c:v>6.8210438825086559</c:v>
                </c:pt>
                <c:pt idx="278">
                  <c:v>6.836163786969272</c:v>
                </c:pt>
                <c:pt idx="279">
                  <c:v>6.8512836914298951</c:v>
                </c:pt>
                <c:pt idx="280">
                  <c:v>6.8664035958905041</c:v>
                </c:pt>
                <c:pt idx="281">
                  <c:v>6.8815235003511193</c:v>
                </c:pt>
                <c:pt idx="282">
                  <c:v>6.8966434048117433</c:v>
                </c:pt>
                <c:pt idx="283">
                  <c:v>6.9117633092723585</c:v>
                </c:pt>
                <c:pt idx="284">
                  <c:v>6.9268832137329754</c:v>
                </c:pt>
                <c:pt idx="285">
                  <c:v>6.9420031181935826</c:v>
                </c:pt>
                <c:pt idx="286">
                  <c:v>6.9571230226542085</c:v>
                </c:pt>
                <c:pt idx="287">
                  <c:v>6.9722429271148227</c:v>
                </c:pt>
                <c:pt idx="288">
                  <c:v>6.9873628315754388</c:v>
                </c:pt>
                <c:pt idx="289">
                  <c:v>7.0024827360360469</c:v>
                </c:pt>
                <c:pt idx="290">
                  <c:v>7.0176026404966709</c:v>
                </c:pt>
                <c:pt idx="291">
                  <c:v>7.0327225449572861</c:v>
                </c:pt>
                <c:pt idx="292">
                  <c:v>7.0478424494179031</c:v>
                </c:pt>
                <c:pt idx="293">
                  <c:v>7.062962353878512</c:v>
                </c:pt>
                <c:pt idx="294">
                  <c:v>7.0780822583391352</c:v>
                </c:pt>
                <c:pt idx="295">
                  <c:v>7.0932021627997504</c:v>
                </c:pt>
                <c:pt idx="296">
                  <c:v>7.1083220672603664</c:v>
                </c:pt>
                <c:pt idx="297">
                  <c:v>7.1234419717209754</c:v>
                </c:pt>
                <c:pt idx="298">
                  <c:v>7.1385618761815985</c:v>
                </c:pt>
                <c:pt idx="299">
                  <c:v>7.1536817806422155</c:v>
                </c:pt>
                <c:pt idx="300">
                  <c:v>7.1688016851028307</c:v>
                </c:pt>
                <c:pt idx="301">
                  <c:v>7.1839215895634378</c:v>
                </c:pt>
                <c:pt idx="302">
                  <c:v>7.1990414940240619</c:v>
                </c:pt>
                <c:pt idx="303">
                  <c:v>7.2141613984846789</c:v>
                </c:pt>
                <c:pt idx="304">
                  <c:v>7.229281302945294</c:v>
                </c:pt>
                <c:pt idx="305">
                  <c:v>7.2444012074059021</c:v>
                </c:pt>
                <c:pt idx="306">
                  <c:v>7.2595211118665262</c:v>
                </c:pt>
                <c:pt idx="307">
                  <c:v>7.2746410163271431</c:v>
                </c:pt>
                <c:pt idx="308">
                  <c:v>7.2897609207877583</c:v>
                </c:pt>
                <c:pt idx="309">
                  <c:v>7.3048808252483743</c:v>
                </c:pt>
                <c:pt idx="310">
                  <c:v>7.3200007297089913</c:v>
                </c:pt>
                <c:pt idx="311">
                  <c:v>7.3351206341696065</c:v>
                </c:pt>
                <c:pt idx="312">
                  <c:v>7.3502405386302216</c:v>
                </c:pt>
                <c:pt idx="313">
                  <c:v>7.3653604430908386</c:v>
                </c:pt>
                <c:pt idx="314">
                  <c:v>7.3804803475514547</c:v>
                </c:pt>
                <c:pt idx="315">
                  <c:v>7.3956002520120689</c:v>
                </c:pt>
                <c:pt idx="316">
                  <c:v>7.4107201564726859</c:v>
                </c:pt>
                <c:pt idx="317">
                  <c:v>7.425840060933302</c:v>
                </c:pt>
                <c:pt idx="318">
                  <c:v>7.4409599653939189</c:v>
                </c:pt>
                <c:pt idx="319">
                  <c:v>7.4560798698545323</c:v>
                </c:pt>
                <c:pt idx="320">
                  <c:v>7.4711997743151493</c:v>
                </c:pt>
                <c:pt idx="321">
                  <c:v>7.4863196787757662</c:v>
                </c:pt>
                <c:pt idx="322">
                  <c:v>7.5014395832363823</c:v>
                </c:pt>
                <c:pt idx="323">
                  <c:v>7.5165594876969974</c:v>
                </c:pt>
                <c:pt idx="324">
                  <c:v>7.5316793921576126</c:v>
                </c:pt>
                <c:pt idx="325">
                  <c:v>7.5467992966182296</c:v>
                </c:pt>
                <c:pt idx="326">
                  <c:v>7.5619192010788465</c:v>
                </c:pt>
                <c:pt idx="327">
                  <c:v>7.5770391055394617</c:v>
                </c:pt>
                <c:pt idx="328">
                  <c:v>7.5921590100000769</c:v>
                </c:pt>
                <c:pt idx="329">
                  <c:v>7.6072789144606938</c:v>
                </c:pt>
                <c:pt idx="330">
                  <c:v>7.6223988189213099</c:v>
                </c:pt>
                <c:pt idx="331">
                  <c:v>7.6375187233819251</c:v>
                </c:pt>
                <c:pt idx="332">
                  <c:v>7.6526386278425402</c:v>
                </c:pt>
                <c:pt idx="333">
                  <c:v>7.6677585323031572</c:v>
                </c:pt>
                <c:pt idx="334">
                  <c:v>7.6828784367637741</c:v>
                </c:pt>
                <c:pt idx="335">
                  <c:v>7.6979983412243893</c:v>
                </c:pt>
                <c:pt idx="336">
                  <c:v>7.7131182456850054</c:v>
                </c:pt>
                <c:pt idx="337">
                  <c:v>7.7282381501456205</c:v>
                </c:pt>
                <c:pt idx="338">
                  <c:v>7.7433580546062375</c:v>
                </c:pt>
                <c:pt idx="339">
                  <c:v>7.7584779590668527</c:v>
                </c:pt>
                <c:pt idx="340">
                  <c:v>7.7735978635274678</c:v>
                </c:pt>
                <c:pt idx="341">
                  <c:v>7.7887177679880848</c:v>
                </c:pt>
                <c:pt idx="342">
                  <c:v>7.8038376724487017</c:v>
                </c:pt>
                <c:pt idx="343">
                  <c:v>7.8189575769093169</c:v>
                </c:pt>
                <c:pt idx="344">
                  <c:v>7.8340774813699321</c:v>
                </c:pt>
                <c:pt idx="345">
                  <c:v>7.8491973858305482</c:v>
                </c:pt>
                <c:pt idx="346">
                  <c:v>7.8643172902911651</c:v>
                </c:pt>
                <c:pt idx="347">
                  <c:v>7.8794371947517803</c:v>
                </c:pt>
                <c:pt idx="348">
                  <c:v>7.8945570992123955</c:v>
                </c:pt>
                <c:pt idx="349">
                  <c:v>7.9096770036730124</c:v>
                </c:pt>
                <c:pt idx="350">
                  <c:v>7.9247969081336294</c:v>
                </c:pt>
                <c:pt idx="351">
                  <c:v>7.9399168125942454</c:v>
                </c:pt>
                <c:pt idx="352">
                  <c:v>7.9550367170548597</c:v>
                </c:pt>
                <c:pt idx="353">
                  <c:v>7.9701566215154758</c:v>
                </c:pt>
                <c:pt idx="354">
                  <c:v>7.9852765259760927</c:v>
                </c:pt>
                <c:pt idx="355">
                  <c:v>8.0003964304367088</c:v>
                </c:pt>
                <c:pt idx="356">
                  <c:v>8.015516334897324</c:v>
                </c:pt>
                <c:pt idx="357">
                  <c:v>8.0306362393579391</c:v>
                </c:pt>
                <c:pt idx="358">
                  <c:v>8.0457561438185561</c:v>
                </c:pt>
                <c:pt idx="359">
                  <c:v>8.060876048279173</c:v>
                </c:pt>
                <c:pt idx="360">
                  <c:v>8.0759959527397864</c:v>
                </c:pt>
                <c:pt idx="361">
                  <c:v>8.0911158572004034</c:v>
                </c:pt>
                <c:pt idx="362">
                  <c:v>8.1062357616610203</c:v>
                </c:pt>
                <c:pt idx="363">
                  <c:v>8.1213556661216355</c:v>
                </c:pt>
                <c:pt idx="364">
                  <c:v>8.1364755705822525</c:v>
                </c:pt>
                <c:pt idx="365">
                  <c:v>8.1515954750428676</c:v>
                </c:pt>
                <c:pt idx="366">
                  <c:v>8.1667153795034846</c:v>
                </c:pt>
                <c:pt idx="367">
                  <c:v>8.1818352839640998</c:v>
                </c:pt>
                <c:pt idx="368">
                  <c:v>8.1969551884247167</c:v>
                </c:pt>
                <c:pt idx="369">
                  <c:v>8.2120750928853319</c:v>
                </c:pt>
                <c:pt idx="370">
                  <c:v>8.2271949973459471</c:v>
                </c:pt>
                <c:pt idx="371">
                  <c:v>8.2423149018065622</c:v>
                </c:pt>
                <c:pt idx="372">
                  <c:v>8.2574348062671792</c:v>
                </c:pt>
                <c:pt idx="373">
                  <c:v>8.2725547107277944</c:v>
                </c:pt>
                <c:pt idx="374">
                  <c:v>8.2876746151884113</c:v>
                </c:pt>
                <c:pt idx="375">
                  <c:v>8.3027945196490283</c:v>
                </c:pt>
                <c:pt idx="376">
                  <c:v>8.3179144241096434</c:v>
                </c:pt>
                <c:pt idx="377">
                  <c:v>8.3330343285702586</c:v>
                </c:pt>
                <c:pt idx="378">
                  <c:v>8.3481542330308756</c:v>
                </c:pt>
                <c:pt idx="379">
                  <c:v>8.3632741374914925</c:v>
                </c:pt>
                <c:pt idx="380">
                  <c:v>8.3783940419521077</c:v>
                </c:pt>
                <c:pt idx="381">
                  <c:v>8.3935139464127229</c:v>
                </c:pt>
                <c:pt idx="382">
                  <c:v>8.4086338508733398</c:v>
                </c:pt>
                <c:pt idx="383">
                  <c:v>8.423753755333955</c:v>
                </c:pt>
                <c:pt idx="384">
                  <c:v>8.4388736597945702</c:v>
                </c:pt>
                <c:pt idx="385">
                  <c:v>8.4539935642551853</c:v>
                </c:pt>
                <c:pt idx="386">
                  <c:v>8.4691134687158023</c:v>
                </c:pt>
                <c:pt idx="387">
                  <c:v>8.4842333731764192</c:v>
                </c:pt>
                <c:pt idx="388">
                  <c:v>8.4993532776370344</c:v>
                </c:pt>
                <c:pt idx="389">
                  <c:v>8.5144731820976496</c:v>
                </c:pt>
                <c:pt idx="390">
                  <c:v>8.5295930865582665</c:v>
                </c:pt>
                <c:pt idx="391">
                  <c:v>8.5447129910188835</c:v>
                </c:pt>
                <c:pt idx="392">
                  <c:v>8.5598328954794987</c:v>
                </c:pt>
                <c:pt idx="393">
                  <c:v>8.5749527999401138</c:v>
                </c:pt>
                <c:pt idx="394">
                  <c:v>8.5900727044007308</c:v>
                </c:pt>
                <c:pt idx="395">
                  <c:v>8.6051926088613477</c:v>
                </c:pt>
                <c:pt idx="396">
                  <c:v>8.6203125133219629</c:v>
                </c:pt>
                <c:pt idx="397">
                  <c:v>8.6354324177825781</c:v>
                </c:pt>
                <c:pt idx="398">
                  <c:v>8.650552322243195</c:v>
                </c:pt>
                <c:pt idx="399">
                  <c:v>8.6656722267038102</c:v>
                </c:pt>
                <c:pt idx="400">
                  <c:v>8.6807921311644254</c:v>
                </c:pt>
                <c:pt idx="401">
                  <c:v>8.6959120356250406</c:v>
                </c:pt>
                <c:pt idx="402">
                  <c:v>8.7110319400856575</c:v>
                </c:pt>
                <c:pt idx="403">
                  <c:v>8.7261518445462745</c:v>
                </c:pt>
                <c:pt idx="404">
                  <c:v>8.7412717490068896</c:v>
                </c:pt>
                <c:pt idx="405">
                  <c:v>8.7563916534675066</c:v>
                </c:pt>
                <c:pt idx="406">
                  <c:v>8.7715115579281218</c:v>
                </c:pt>
                <c:pt idx="407">
                  <c:v>8.7866314623887387</c:v>
                </c:pt>
                <c:pt idx="408">
                  <c:v>8.8017513668493539</c:v>
                </c:pt>
                <c:pt idx="409">
                  <c:v>8.8168712713099708</c:v>
                </c:pt>
                <c:pt idx="410">
                  <c:v>8.831991175770586</c:v>
                </c:pt>
                <c:pt idx="411">
                  <c:v>8.847111080231203</c:v>
                </c:pt>
                <c:pt idx="412">
                  <c:v>8.8622309846918181</c:v>
                </c:pt>
                <c:pt idx="413">
                  <c:v>8.8773508891524333</c:v>
                </c:pt>
                <c:pt idx="414">
                  <c:v>8.8924707936130485</c:v>
                </c:pt>
                <c:pt idx="415">
                  <c:v>8.9075906980736654</c:v>
                </c:pt>
                <c:pt idx="416">
                  <c:v>8.9227106025342824</c:v>
                </c:pt>
                <c:pt idx="417">
                  <c:v>8.9378305069948958</c:v>
                </c:pt>
                <c:pt idx="418">
                  <c:v>8.9529504114555127</c:v>
                </c:pt>
                <c:pt idx="419">
                  <c:v>8.9680703159161297</c:v>
                </c:pt>
                <c:pt idx="420">
                  <c:v>8.9831902203767466</c:v>
                </c:pt>
                <c:pt idx="421">
                  <c:v>8.99831012483736</c:v>
                </c:pt>
                <c:pt idx="422">
                  <c:v>9.013430029297977</c:v>
                </c:pt>
                <c:pt idx="423">
                  <c:v>9.0285499337585939</c:v>
                </c:pt>
                <c:pt idx="424">
                  <c:v>9.0436698382192109</c:v>
                </c:pt>
                <c:pt idx="425">
                  <c:v>9.0587897426798243</c:v>
                </c:pt>
                <c:pt idx="426">
                  <c:v>9.0739096471404412</c:v>
                </c:pt>
                <c:pt idx="427">
                  <c:v>9.0890295516010564</c:v>
                </c:pt>
                <c:pt idx="428">
                  <c:v>9.1041494560616734</c:v>
                </c:pt>
                <c:pt idx="429">
                  <c:v>9.1192693605222885</c:v>
                </c:pt>
                <c:pt idx="430">
                  <c:v>9.1343892649829037</c:v>
                </c:pt>
                <c:pt idx="431">
                  <c:v>9.1495091694435207</c:v>
                </c:pt>
                <c:pt idx="432">
                  <c:v>9.1646290739041376</c:v>
                </c:pt>
                <c:pt idx="433">
                  <c:v>9.1797489783647528</c:v>
                </c:pt>
                <c:pt idx="434">
                  <c:v>9.194868882825368</c:v>
                </c:pt>
                <c:pt idx="435">
                  <c:v>9.2099887872859849</c:v>
                </c:pt>
                <c:pt idx="436">
                  <c:v>9.2251086917466019</c:v>
                </c:pt>
                <c:pt idx="437">
                  <c:v>9.240228596207217</c:v>
                </c:pt>
                <c:pt idx="438">
                  <c:v>9.2553485006678322</c:v>
                </c:pt>
                <c:pt idx="439">
                  <c:v>9.2704684051284492</c:v>
                </c:pt>
                <c:pt idx="440">
                  <c:v>9.2855883095890643</c:v>
                </c:pt>
                <c:pt idx="441">
                  <c:v>9.3007082140496795</c:v>
                </c:pt>
                <c:pt idx="442">
                  <c:v>9.3158281185102947</c:v>
                </c:pt>
                <c:pt idx="443">
                  <c:v>9.3309480229709116</c:v>
                </c:pt>
                <c:pt idx="444">
                  <c:v>9.3460679274315286</c:v>
                </c:pt>
                <c:pt idx="445">
                  <c:v>9.3611878318921438</c:v>
                </c:pt>
                <c:pt idx="446">
                  <c:v>9.3763077363527589</c:v>
                </c:pt>
                <c:pt idx="447">
                  <c:v>9.3914276408133759</c:v>
                </c:pt>
                <c:pt idx="448">
                  <c:v>9.4065475452739928</c:v>
                </c:pt>
                <c:pt idx="449">
                  <c:v>9.421667449734608</c:v>
                </c:pt>
                <c:pt idx="450">
                  <c:v>9.436787354195225</c:v>
                </c:pt>
              </c:numCache>
            </c:numRef>
          </c:xVal>
          <c:yVal>
            <c:numRef>
              <c:f>'fit_1NN_FCC&amp;HCP'!$K$19:$K$469</c:f>
              <c:numCache>
                <c:formatCode>General</c:formatCode>
                <c:ptCount val="451"/>
                <c:pt idx="0">
                  <c:v>0.26316590907407367</c:v>
                </c:pt>
                <c:pt idx="1">
                  <c:v>9.8316476956130217E-2</c:v>
                </c:pt>
                <c:pt idx="2">
                  <c:v>-5.9540578038269842E-2</c:v>
                </c:pt>
                <c:pt idx="3">
                  <c:v>-0.21064150930493675</c:v>
                </c:pt>
                <c:pt idx="4">
                  <c:v>-0.35521514640722529</c:v>
                </c:pt>
                <c:pt idx="5">
                  <c:v>-0.49348312186616639</c:v>
                </c:pt>
                <c:pt idx="6">
                  <c:v>-0.62566009110349263</c:v>
                </c:pt>
                <c:pt idx="7">
                  <c:v>-0.7519539457432316</c:v>
                </c:pt>
                <c:pt idx="8">
                  <c:v>-0.87256602047142984</c:v>
                </c:pt>
                <c:pt idx="9">
                  <c:v>-0.98769129364746266</c:v>
                </c:pt>
                <c:pt idx="10">
                  <c:v>-1.0975185818547279</c:v>
                </c:pt>
                <c:pt idx="11">
                  <c:v>-1.2022307285728466</c:v>
                </c:pt>
                <c:pt idx="12">
                  <c:v>-1.3020047871479266</c:v>
                </c:pt>
                <c:pt idx="13">
                  <c:v>-1.3970121982323187</c:v>
                </c:pt>
                <c:pt idx="14">
                  <c:v>-1.487418961860099</c:v>
                </c:pt>
                <c:pt idx="15">
                  <c:v>-1.5733858043194253</c:v>
                </c:pt>
                <c:pt idx="16">
                  <c:v>-1.6550683399782269</c:v>
                </c:pt>
                <c:pt idx="17">
                  <c:v>-1.732617228214945</c:v>
                </c:pt>
                <c:pt idx="18">
                  <c:v>-1.8061783256014241</c:v>
                </c:pt>
                <c:pt idx="19">
                  <c:v>-1.8758928334807772</c:v>
                </c:pt>
                <c:pt idx="20">
                  <c:v>-1.9418974410786465</c:v>
                </c:pt>
                <c:pt idx="21">
                  <c:v>-2.004324464282182</c:v>
                </c:pt>
                <c:pt idx="22">
                  <c:v>-2.0633019802170303</c:v>
                </c:pt>
                <c:pt idx="23">
                  <c:v>-2.1189539577487206</c:v>
                </c:pt>
                <c:pt idx="24">
                  <c:v>-2.1714003840310294</c:v>
                </c:pt>
                <c:pt idx="25">
                  <c:v>-2.2207573872202451</c:v>
                </c:pt>
                <c:pt idx="26">
                  <c:v>-2.2671373554706831</c:v>
                </c:pt>
                <c:pt idx="27">
                  <c:v>-2.3106490523233072</c:v>
                </c:pt>
                <c:pt idx="28">
                  <c:v>-2.3513977285960674</c:v>
                </c:pt>
                <c:pt idx="29">
                  <c:v>-2.3894852308811152</c:v>
                </c:pt>
                <c:pt idx="30">
                  <c:v>-2.4250101067511349</c:v>
                </c:pt>
                <c:pt idx="31">
                  <c:v>-2.4580677067737664</c:v>
                </c:pt>
                <c:pt idx="32">
                  <c:v>-2.48875028343023</c:v>
                </c:pt>
                <c:pt idx="33">
                  <c:v>-2.5171470870313515</c:v>
                </c:pt>
                <c:pt idx="34">
                  <c:v>-2.5433444587214074</c:v>
                </c:pt>
                <c:pt idx="35">
                  <c:v>-2.5674259206574441</c:v>
                </c:pt>
                <c:pt idx="36">
                  <c:v>-2.5894722634491818</c:v>
                </c:pt>
                <c:pt idx="37">
                  <c:v>-2.6095616309419754</c:v>
                </c:pt>
                <c:pt idx="38">
                  <c:v>-2.6277696024228798</c:v>
                </c:pt>
                <c:pt idx="39">
                  <c:v>-2.6441692723274528</c:v>
                </c:pt>
                <c:pt idx="40">
                  <c:v>-2.6588313275225821</c:v>
                </c:pt>
                <c:pt idx="41">
                  <c:v>-2.6718241222384012</c:v>
                </c:pt>
                <c:pt idx="42">
                  <c:v>-2.6832137507201246</c:v>
                </c:pt>
                <c:pt idx="43">
                  <c:v>-2.6930641176685364</c:v>
                </c:pt>
                <c:pt idx="44">
                  <c:v>-2.701437006535778</c:v>
                </c:pt>
                <c:pt idx="45">
                  <c:v>-2.7083921457411138</c:v>
                </c:pt>
                <c:pt idx="46">
                  <c:v>-2.7139872728693737</c:v>
                </c:pt>
                <c:pt idx="47">
                  <c:v>-2.7182781969129208</c:v>
                </c:pt>
                <c:pt idx="48">
                  <c:v>-2.7213188586161379</c:v>
                </c:pt>
                <c:pt idx="49">
                  <c:v>-2.7231613889796931</c:v>
                </c:pt>
                <c:pt idx="50">
                  <c:v>-2.723856165980072</c:v>
                </c:pt>
                <c:pt idx="51">
                  <c:v>-2.7234518695582501</c:v>
                </c:pt>
                <c:pt idx="52">
                  <c:v>-2.7219955349297305</c:v>
                </c:pt>
                <c:pt idx="53">
                  <c:v>-2.7195326042666119</c:v>
                </c:pt>
                <c:pt idx="54">
                  <c:v>-2.7161069768008304</c:v>
                </c:pt>
                <c:pt idx="55">
                  <c:v>-2.7117610573962398</c:v>
                </c:pt>
                <c:pt idx="56">
                  <c:v>-2.7065358036357705</c:v>
                </c:pt>
                <c:pt idx="57">
                  <c:v>-2.7004707714685079</c:v>
                </c:pt>
                <c:pt idx="58">
                  <c:v>-2.6936041594601914</c:v>
                </c:pt>
                <c:pt idx="59">
                  <c:v>-2.685972851689324</c:v>
                </c:pt>
                <c:pt idx="60">
                  <c:v>-2.6776124593298198</c:v>
                </c:pt>
                <c:pt idx="61">
                  <c:v>-2.6685573609598818</c:v>
                </c:pt>
                <c:pt idx="62">
                  <c:v>-2.6588407416356099</c:v>
                </c:pt>
                <c:pt idx="63">
                  <c:v>-2.6484946307666837</c:v>
                </c:pt>
                <c:pt idx="64">
                  <c:v>-2.6375499388303472</c:v>
                </c:pt>
                <c:pt idx="65">
                  <c:v>-2.6260364929588187</c:v>
                </c:pt>
                <c:pt idx="66">
                  <c:v>-2.6139830714342112</c:v>
                </c:pt>
                <c:pt idx="67">
                  <c:v>-2.6014174371240122</c:v>
                </c:pt>
                <c:pt idx="68">
                  <c:v>-2.5883663698891861</c:v>
                </c:pt>
                <c:pt idx="69">
                  <c:v>-2.5748556979959774</c:v>
                </c:pt>
                <c:pt idx="70">
                  <c:v>-2.5609103285616026</c:v>
                </c:pt>
                <c:pt idx="71">
                  <c:v>-2.5465542770630583</c:v>
                </c:pt>
                <c:pt idx="72">
                  <c:v>-2.531810695937426</c:v>
                </c:pt>
                <c:pt idx="73">
                  <c:v>-2.5167019023012038</c:v>
                </c:pt>
                <c:pt idx="74">
                  <c:v>-2.5012494048153346</c:v>
                </c:pt>
                <c:pt idx="75">
                  <c:v>-2.4854739297218442</c:v>
                </c:pt>
                <c:pt idx="76">
                  <c:v>-2.4693954460771779</c:v>
                </c:pt>
                <c:pt idx="77">
                  <c:v>-2.4530331902066034</c:v>
                </c:pt>
                <c:pt idx="78">
                  <c:v>-2.4364056894032968</c:v>
                </c:pt>
                <c:pt idx="79">
                  <c:v>-2.4195307848950125</c:v>
                </c:pt>
                <c:pt idx="80">
                  <c:v>-2.4024256541005822</c:v>
                </c:pt>
                <c:pt idx="81">
                  <c:v>-2.3851068321977582</c:v>
                </c:pt>
                <c:pt idx="82">
                  <c:v>-2.3675902330233516</c:v>
                </c:pt>
                <c:pt idx="83">
                  <c:v>-2.3498911693258848</c:v>
                </c:pt>
                <c:pt idx="84">
                  <c:v>-2.3320243723904666</c:v>
                </c:pt>
                <c:pt idx="85">
                  <c:v>-2.3140040110549354</c:v>
                </c:pt>
                <c:pt idx="86">
                  <c:v>-2.2958437101357783</c:v>
                </c:pt>
                <c:pt idx="87">
                  <c:v>-2.2775565682817613</c:v>
                </c:pt>
                <c:pt idx="88">
                  <c:v>-2.2591551752726655</c:v>
                </c:pt>
                <c:pt idx="89">
                  <c:v>-2.240651628780014</c:v>
                </c:pt>
                <c:pt idx="90">
                  <c:v>-2.2220575506061468</c:v>
                </c:pt>
                <c:pt idx="91">
                  <c:v>-2.2033841024175231</c:v>
                </c:pt>
                <c:pt idx="92">
                  <c:v>-2.1846420009876404</c:v>
                </c:pt>
                <c:pt idx="93">
                  <c:v>-2.1658415329645022</c:v>
                </c:pt>
                <c:pt idx="94">
                  <c:v>-2.1469925691771174</c:v>
                </c:pt>
                <c:pt idx="95">
                  <c:v>-2.1281045784950763</c:v>
                </c:pt>
                <c:pt idx="96">
                  <c:v>-2.1091866412548099</c:v>
                </c:pt>
                <c:pt idx="97">
                  <c:v>-2.0902474622657725</c:v>
                </c:pt>
                <c:pt idx="98">
                  <c:v>-2.0712953834093084</c:v>
                </c:pt>
                <c:pt idx="99">
                  <c:v>-2.0523383958426931</c:v>
                </c:pt>
                <c:pt idx="100">
                  <c:v>-2.0333841518203339</c:v>
                </c:pt>
                <c:pt idx="101">
                  <c:v>-2.0144399761438629</c:v>
                </c:pt>
                <c:pt idx="102">
                  <c:v>-1.9955128772524267</c:v>
                </c:pt>
                <c:pt idx="103">
                  <c:v>-1.9766095579641849</c:v>
                </c:pt>
                <c:pt idx="104">
                  <c:v>-1.9577364258796586</c:v>
                </c:pt>
                <c:pt idx="105">
                  <c:v>-1.9388996034572787</c:v>
                </c:pt>
                <c:pt idx="106">
                  <c:v>-1.9201049377711614</c:v>
                </c:pt>
                <c:pt idx="107">
                  <c:v>-1.9013580099608114</c:v>
                </c:pt>
                <c:pt idx="108">
                  <c:v>-1.8826641443822145</c:v>
                </c:pt>
                <c:pt idx="109">
                  <c:v>-1.8640284174694379</c:v>
                </c:pt>
                <c:pt idx="110">
                  <c:v>-1.8454556663156128</c:v>
                </c:pt>
                <c:pt idx="111">
                  <c:v>-1.8269504969819055</c:v>
                </c:pt>
                <c:pt idx="112">
                  <c:v>-1.8085172925428128</c:v>
                </c:pt>
                <c:pt idx="113">
                  <c:v>-1.7901602208758509</c:v>
                </c:pt>
                <c:pt idx="114">
                  <c:v>-1.7718832422035238</c:v>
                </c:pt>
                <c:pt idx="115">
                  <c:v>-1.7536901163951288</c:v>
                </c:pt>
                <c:pt idx="116">
                  <c:v>-1.7355844100358024</c:v>
                </c:pt>
                <c:pt idx="117">
                  <c:v>-1.7175695032699543</c:v>
                </c:pt>
                <c:pt idx="118">
                  <c:v>-1.6996485964260211</c:v>
                </c:pt>
                <c:pt idx="119">
                  <c:v>-1.6818247164292703</c:v>
                </c:pt>
                <c:pt idx="120">
                  <c:v>-1.6641007230091647</c:v>
                </c:pt>
                <c:pt idx="121">
                  <c:v>-1.6464793147076358</c:v>
                </c:pt>
                <c:pt idx="122">
                  <c:v>-1.6289630346943724</c:v>
                </c:pt>
                <c:pt idx="123">
                  <c:v>-1.6115542763950921</c:v>
                </c:pt>
                <c:pt idx="124">
                  <c:v>-1.5942552889385457</c:v>
                </c:pt>
                <c:pt idx="125">
                  <c:v>-1.5770681824278663</c:v>
                </c:pt>
                <c:pt idx="126">
                  <c:v>-1.5599949330416678</c:v>
                </c:pt>
                <c:pt idx="127">
                  <c:v>-1.5430373879701551</c:v>
                </c:pt>
                <c:pt idx="128">
                  <c:v>-1.5261972701913626</c:v>
                </c:pt>
                <c:pt idx="129">
                  <c:v>-1.5094761830924346</c:v>
                </c:pt>
                <c:pt idx="130">
                  <c:v>-1.4928756149407603</c:v>
                </c:pt>
                <c:pt idx="131">
                  <c:v>-1.4763969432096216</c:v>
                </c:pt>
                <c:pt idx="132">
                  <c:v>-1.4600414387628289</c:v>
                </c:pt>
                <c:pt idx="133">
                  <c:v>-1.4438102699027522</c:v>
                </c:pt>
                <c:pt idx="134">
                  <c:v>-1.4277045062859604</c:v>
                </c:pt>
                <c:pt idx="135">
                  <c:v>-1.4117251227105816</c:v>
                </c:pt>
                <c:pt idx="136">
                  <c:v>-1.3958730027793789</c:v>
                </c:pt>
                <c:pt idx="137">
                  <c:v>-1.3801489424423985</c:v>
                </c:pt>
                <c:pt idx="138">
                  <c:v>-1.3645536534229235</c:v>
                </c:pt>
                <c:pt idx="139">
                  <c:v>-1.349087766530398</c:v>
                </c:pt>
                <c:pt idx="140">
                  <c:v>-1.3337518348637922</c:v>
                </c:pt>
                <c:pt idx="141">
                  <c:v>-1.3185463369088806</c:v>
                </c:pt>
                <c:pt idx="142">
                  <c:v>-1.3034716795326911</c:v>
                </c:pt>
                <c:pt idx="143">
                  <c:v>-1.2885282008783678</c:v>
                </c:pt>
                <c:pt idx="144">
                  <c:v>-1.2737161731635465</c:v>
                </c:pt>
                <c:pt idx="145">
                  <c:v>-1.2590358053852591</c:v>
                </c:pt>
                <c:pt idx="146">
                  <c:v>-1.2444872459342895</c:v>
                </c:pt>
                <c:pt idx="147">
                  <c:v>-1.2300705851218328</c:v>
                </c:pt>
                <c:pt idx="148">
                  <c:v>-1.2157858576211735</c:v>
                </c:pt>
                <c:pt idx="149">
                  <c:v>-1.20163304482709</c:v>
                </c:pt>
                <c:pt idx="150">
                  <c:v>-1.1876120771355279</c:v>
                </c:pt>
                <c:pt idx="151">
                  <c:v>-1.1737228361460796</c:v>
                </c:pt>
                <c:pt idx="152">
                  <c:v>-1.1599651567896772</c:v>
                </c:pt>
                <c:pt idx="153">
                  <c:v>-1.1463388293838634</c:v>
                </c:pt>
                <c:pt idx="154">
                  <c:v>-1.1328436016179191</c:v>
                </c:pt>
                <c:pt idx="155">
                  <c:v>-1.1194791804700568</c:v>
                </c:pt>
                <c:pt idx="156">
                  <c:v>-1.1062452340588371</c:v>
                </c:pt>
                <c:pt idx="157">
                  <c:v>-1.0931413934308649</c:v>
                </c:pt>
                <c:pt idx="158">
                  <c:v>-1.080167254286805</c:v>
                </c:pt>
                <c:pt idx="159">
                  <c:v>-1.067322378647652</c:v>
                </c:pt>
                <c:pt idx="160">
                  <c:v>-1.0546062964631584</c:v>
                </c:pt>
                <c:pt idx="161">
                  <c:v>-1.0420185071642556</c:v>
                </c:pt>
                <c:pt idx="162">
                  <c:v>-1.0295584811612422</c:v>
                </c:pt>
                <c:pt idx="163">
                  <c:v>-1.0172256612894637</c:v>
                </c:pt>
                <c:pt idx="164">
                  <c:v>-1.0050194642041692</c:v>
                </c:pt>
                <c:pt idx="165">
                  <c:v>-0.99293928172614643</c:v>
                </c:pt>
                <c:pt idx="166">
                  <c:v>-0.9809844821397169</c:v>
                </c:pt>
                <c:pt idx="167">
                  <c:v>-0.96915441144461334</c:v>
                </c:pt>
                <c:pt idx="168">
                  <c:v>-0.95744839456320918</c:v>
                </c:pt>
                <c:pt idx="169">
                  <c:v>-0.94586573650454087</c:v>
                </c:pt>
                <c:pt idx="170">
                  <c:v>-0.93440572348648832</c:v>
                </c:pt>
                <c:pt idx="171">
                  <c:v>-0.92306762401749021</c:v>
                </c:pt>
                <c:pt idx="172">
                  <c:v>-0.91185068993905938</c:v>
                </c:pt>
                <c:pt idx="173">
                  <c:v>-0.90075415743038623</c:v>
                </c:pt>
                <c:pt idx="174">
                  <c:v>-0.88977724797624269</c:v>
                </c:pt>
                <c:pt idx="175">
                  <c:v>-0.87891916929937253</c:v>
                </c:pt>
                <c:pt idx="176">
                  <c:v>-0.86817911625851996</c:v>
                </c:pt>
                <c:pt idx="177">
                  <c:v>-0.85755627171320115</c:v>
                </c:pt>
                <c:pt idx="178">
                  <c:v>-0.84704980735631608</c:v>
                </c:pt>
                <c:pt idx="179">
                  <c:v>-0.83665888451561488</c:v>
                </c:pt>
                <c:pt idx="180">
                  <c:v>-0.82638265492506913</c:v>
                </c:pt>
                <c:pt idx="181">
                  <c:v>-0.81622026146709437</c:v>
                </c:pt>
                <c:pt idx="182">
                  <c:v>-0.80617083888660568</c:v>
                </c:pt>
                <c:pt idx="183">
                  <c:v>-0.79623351447779822</c:v>
                </c:pt>
                <c:pt idx="184">
                  <c:v>-0.78640740874457704</c:v>
                </c:pt>
                <c:pt idx="185">
                  <c:v>-0.7766916360354692</c:v>
                </c:pt>
                <c:pt idx="186">
                  <c:v>-0.76708530515388806</c:v>
                </c:pt>
                <c:pt idx="187">
                  <c:v>-0.75758751994453155</c:v>
                </c:pt>
                <c:pt idx="188">
                  <c:v>-0.74819737985673285</c:v>
                </c:pt>
                <c:pt idx="189">
                  <c:v>-0.73891398048549117</c:v>
                </c:pt>
                <c:pt idx="190">
                  <c:v>-0.72973641409096157</c:v>
                </c:pt>
                <c:pt idx="191">
                  <c:v>-0.72066377009707461</c:v>
                </c:pt>
                <c:pt idx="192">
                  <c:v>-0.71169513557002273</c:v>
                </c:pt>
                <c:pt idx="193">
                  <c:v>-0.70282959567725001</c:v>
                </c:pt>
                <c:pt idx="194">
                  <c:v>-0.69406623412762314</c:v>
                </c:pt>
                <c:pt idx="195">
                  <c:v>-0.68540413359338959</c:v>
                </c:pt>
                <c:pt idx="196">
                  <c:v>-0.67684237611455655</c:v>
                </c:pt>
                <c:pt idx="197">
                  <c:v>-0.66838004348626123</c:v>
                </c:pt>
                <c:pt idx="198">
                  <c:v>-0.66001621762972518</c:v>
                </c:pt>
                <c:pt idx="199">
                  <c:v>-0.6517499809473275</c:v>
                </c:pt>
                <c:pt idx="200">
                  <c:v>-0.64358041666235788</c:v>
                </c:pt>
                <c:pt idx="201">
                  <c:v>-0.63550660914394008</c:v>
                </c:pt>
                <c:pt idx="202">
                  <c:v>-0.62752764421766327</c:v>
                </c:pt>
                <c:pt idx="203">
                  <c:v>-0.61964260946238048</c:v>
                </c:pt>
                <c:pt idx="204">
                  <c:v>-0.61185059449366974</c:v>
                </c:pt>
                <c:pt idx="205">
                  <c:v>-0.60415069123439613</c:v>
                </c:pt>
                <c:pt idx="206">
                  <c:v>-0.59654199417283904</c:v>
                </c:pt>
                <c:pt idx="207">
                  <c:v>-0.58902360060879111</c:v>
                </c:pt>
                <c:pt idx="208">
                  <c:v>-0.58159461088806708</c:v>
                </c:pt>
                <c:pt idx="209">
                  <c:v>-0.57425412862580782</c:v>
                </c:pt>
                <c:pt idx="210">
                  <c:v>-0.56700126091898084</c:v>
                </c:pt>
                <c:pt idx="211">
                  <c:v>-0.55983511854844858</c:v>
                </c:pt>
                <c:pt idx="212">
                  <c:v>-0.55275481617097222</c:v>
                </c:pt>
                <c:pt idx="213">
                  <c:v>-0.54575947250150303</c:v>
                </c:pt>
                <c:pt idx="214">
                  <c:v>-0.53884821048610976</c:v>
                </c:pt>
                <c:pt idx="215">
                  <c:v>-0.53202015746586395</c:v>
                </c:pt>
                <c:pt idx="216">
                  <c:v>-0.52527444533201506</c:v>
                </c:pt>
                <c:pt idx="217">
                  <c:v>-0.51861021067275559</c:v>
                </c:pt>
                <c:pt idx="218">
                  <c:v>-0.51202659491188718</c:v>
                </c:pt>
                <c:pt idx="219">
                  <c:v>-0.5055227444396706</c:v>
                </c:pt>
                <c:pt idx="220">
                  <c:v>-0.49909781073614445</c:v>
                </c:pt>
                <c:pt idx="221">
                  <c:v>-0.4927509504871917</c:v>
                </c:pt>
                <c:pt idx="222">
                  <c:v>-0.48648132569360397</c:v>
                </c:pt>
                <c:pt idx="223">
                  <c:v>-0.48028810377341208</c:v>
                </c:pt>
                <c:pt idx="224">
                  <c:v>-0.47417045765772536</c:v>
                </c:pt>
                <c:pt idx="225">
                  <c:v>-0.4681275658803164</c:v>
                </c:pt>
                <c:pt idx="226">
                  <c:v>-0.46215861266118718</c:v>
                </c:pt>
                <c:pt idx="227">
                  <c:v>-0.45626278798433678</c:v>
                </c:pt>
                <c:pt idx="228">
                  <c:v>-0.45043928766995217</c:v>
                </c:pt>
                <c:pt idx="229">
                  <c:v>-0.44468731344122442</c:v>
                </c:pt>
                <c:pt idx="230">
                  <c:v>-0.43900607298600136</c:v>
                </c:pt>
                <c:pt idx="231">
                  <c:v>-0.43339478001346676</c:v>
                </c:pt>
                <c:pt idx="232">
                  <c:v>-0.42785265430603642</c:v>
                </c:pt>
                <c:pt idx="233">
                  <c:v>-0.42237892176666286</c:v>
                </c:pt>
                <c:pt idx="234">
                  <c:v>-0.41697281446170986</c:v>
                </c:pt>
                <c:pt idx="235">
                  <c:v>-0.41163357065958694</c:v>
                </c:pt>
                <c:pt idx="236">
                  <c:v>-0.40636043486529566</c:v>
                </c:pt>
                <c:pt idx="237">
                  <c:v>-0.40115265785105764</c:v>
                </c:pt>
                <c:pt idx="238">
                  <c:v>-0.39600949668317176</c:v>
                </c:pt>
                <c:pt idx="239">
                  <c:v>-0.39093021474525791</c:v>
                </c:pt>
                <c:pt idx="240">
                  <c:v>-0.38591408175802783</c:v>
                </c:pt>
                <c:pt idx="241">
                  <c:v>-0.38096037379572445</c:v>
                </c:pt>
                <c:pt idx="242">
                  <c:v>-0.37606837329936488</c:v>
                </c:pt>
                <c:pt idx="243">
                  <c:v>-0.37123736908692229</c:v>
                </c:pt>
                <c:pt idx="244">
                  <c:v>-0.36646665636056408</c:v>
                </c:pt>
                <c:pt idx="245">
                  <c:v>-0.36175553671108102</c:v>
                </c:pt>
                <c:pt idx="246">
                  <c:v>-0.35710331811961255</c:v>
                </c:pt>
                <c:pt idx="247">
                  <c:v>-0.35250931495679722</c:v>
                </c:pt>
                <c:pt idx="248">
                  <c:v>-0.347972847979443</c:v>
                </c:pt>
                <c:pt idx="249">
                  <c:v>-0.3434932443248383</c:v>
                </c:pt>
                <c:pt idx="250">
                  <c:v>-0.33906983750279618</c:v>
                </c:pt>
                <c:pt idx="251">
                  <c:v>-0.3347019673855397</c:v>
                </c:pt>
                <c:pt idx="252">
                  <c:v>-0.33038898019551655</c:v>
                </c:pt>
                <c:pt idx="253">
                  <c:v>-0.32613022849124529</c:v>
                </c:pt>
                <c:pt idx="254">
                  <c:v>-0.32192507115127089</c:v>
                </c:pt>
                <c:pt idx="255">
                  <c:v>-0.31777287335633148</c:v>
                </c:pt>
                <c:pt idx="256">
                  <c:v>-0.31367300656980213</c:v>
                </c:pt>
                <c:pt idx="257">
                  <c:v>-0.30962484851651451</c:v>
                </c:pt>
                <c:pt idx="258">
                  <c:v>-0.30562778316001565</c:v>
                </c:pt>
                <c:pt idx="259">
                  <c:v>-0.30168120067834869</c:v>
                </c:pt>
                <c:pt idx="260">
                  <c:v>-0.29778449743843627</c:v>
                </c:pt>
                <c:pt idx="261">
                  <c:v>-0.29393707596909796</c:v>
                </c:pt>
                <c:pt idx="262">
                  <c:v>-0.29013834493283885</c:v>
                </c:pt>
                <c:pt idx="263">
                  <c:v>-0.28638771909640209</c:v>
                </c:pt>
                <c:pt idx="264">
                  <c:v>-0.28268461930020161</c:v>
                </c:pt>
                <c:pt idx="265">
                  <c:v>-0.27902847242664819</c:v>
                </c:pt>
                <c:pt idx="266">
                  <c:v>-0.27541871136748525</c:v>
                </c:pt>
                <c:pt idx="267">
                  <c:v>-0.27185477499013627</c:v>
                </c:pt>
                <c:pt idx="268">
                  <c:v>-0.26833610810315606</c:v>
                </c:pt>
                <c:pt idx="269">
                  <c:v>-0.26486216142079982</c:v>
                </c:pt>
                <c:pt idx="270">
                  <c:v>-0.26143239152681619</c:v>
                </c:pt>
                <c:pt idx="271">
                  <c:v>-0.25804626083745585</c:v>
                </c:pt>
                <c:pt idx="272">
                  <c:v>-0.25470323756378321</c:v>
                </c:pt>
                <c:pt idx="273">
                  <c:v>-0.25140279567330009</c:v>
                </c:pt>
                <c:pt idx="274">
                  <c:v>-0.24814441485097347</c:v>
                </c:pt>
                <c:pt idx="275">
                  <c:v>-0.24492758045965751</c:v>
                </c:pt>
                <c:pt idx="276">
                  <c:v>-0.2417517834999926</c:v>
                </c:pt>
                <c:pt idx="277">
                  <c:v>-0.23861652056977764</c:v>
                </c:pt>
                <c:pt idx="278">
                  <c:v>-0.23552129382290499</c:v>
                </c:pt>
                <c:pt idx="279">
                  <c:v>-0.23246561092784607</c:v>
                </c:pt>
                <c:pt idx="280">
                  <c:v>-0.22944898502575514</c:v>
                </c:pt>
                <c:pt idx="281">
                  <c:v>-0.22647093468819229</c:v>
                </c:pt>
                <c:pt idx="282">
                  <c:v>-0.22353098387454154</c:v>
                </c:pt>
                <c:pt idx="283">
                  <c:v>-0.22062866188911898</c:v>
                </c:pt>
                <c:pt idx="284">
                  <c:v>-0.21776350333800115</c:v>
                </c:pt>
                <c:pt idx="285">
                  <c:v>-0.21493504808563327</c:v>
                </c:pt>
                <c:pt idx="286">
                  <c:v>-0.21214284121120228</c:v>
                </c:pt>
                <c:pt idx="287">
                  <c:v>-0.2093864329648514</c:v>
                </c:pt>
                <c:pt idx="288">
                  <c:v>-0.20666537872369717</c:v>
                </c:pt>
                <c:pt idx="289">
                  <c:v>-0.20397923894773923</c:v>
                </c:pt>
                <c:pt idx="290">
                  <c:v>-0.20132757913563254</c:v>
                </c:pt>
                <c:pt idx="291">
                  <c:v>-0.1987099697803929</c:v>
                </c:pt>
                <c:pt idx="292">
                  <c:v>-0.19612598632500092</c:v>
                </c:pt>
                <c:pt idx="293">
                  <c:v>-0.19357520911798101</c:v>
                </c:pt>
                <c:pt idx="294">
                  <c:v>-0.19105722336893047</c:v>
                </c:pt>
                <c:pt idx="295">
                  <c:v>-0.1885716191040572</c:v>
                </c:pt>
                <c:pt idx="296">
                  <c:v>-0.18611799112169933</c:v>
                </c:pt>
                <c:pt idx="297">
                  <c:v>-0.18369593894788724</c:v>
                </c:pt>
                <c:pt idx="298">
                  <c:v>-0.18130506679192995</c:v>
                </c:pt>
                <c:pt idx="299">
                  <c:v>-0.17894498350207516</c:v>
                </c:pt>
                <c:pt idx="300">
                  <c:v>-0.17661530252121868</c:v>
                </c:pt>
                <c:pt idx="301">
                  <c:v>-0.17431564184271342</c:v>
                </c:pt>
                <c:pt idx="302">
                  <c:v>-0.17204562396626605</c:v>
                </c:pt>
                <c:pt idx="303">
                  <c:v>-0.16980487585396262</c:v>
                </c:pt>
                <c:pt idx="304">
                  <c:v>-0.16759302888639432</c:v>
                </c:pt>
                <c:pt idx="305">
                  <c:v>-0.16540971881893823</c:v>
                </c:pt>
                <c:pt idx="306">
                  <c:v>-0.16325458573817225</c:v>
                </c:pt>
                <c:pt idx="307">
                  <c:v>-0.16112727401846544</c:v>
                </c:pt>
                <c:pt idx="308">
                  <c:v>-0.15902743227871516</c:v>
                </c:pt>
                <c:pt idx="309">
                  <c:v>-0.15695471333927763</c:v>
                </c:pt>
                <c:pt idx="310">
                  <c:v>-0.15490877417908158</c:v>
                </c:pt>
                <c:pt idx="311">
                  <c:v>-0.15288927589293827</c:v>
                </c:pt>
                <c:pt idx="312">
                  <c:v>-0.1508958836490554</c:v>
                </c:pt>
                <c:pt idx="313">
                  <c:v>-0.14892826664676526</c:v>
                </c:pt>
                <c:pt idx="314">
                  <c:v>-0.14698609807447321</c:v>
                </c:pt>
                <c:pt idx="315">
                  <c:v>-0.14506905506783241</c:v>
                </c:pt>
                <c:pt idx="316">
                  <c:v>-0.1431768186681518</c:v>
                </c:pt>
                <c:pt idx="317">
                  <c:v>-0.14130907378104832</c:v>
                </c:pt>
                <c:pt idx="318">
                  <c:v>-0.13946550913534153</c:v>
                </c:pt>
                <c:pt idx="319">
                  <c:v>-0.13764581724220232</c:v>
                </c:pt>
                <c:pt idx="320">
                  <c:v>-0.13584969435455743</c:v>
                </c:pt>
                <c:pt idx="321">
                  <c:v>-0.13407684042675938</c:v>
                </c:pt>
                <c:pt idx="322">
                  <c:v>-0.1323269590745193</c:v>
                </c:pt>
                <c:pt idx="323">
                  <c:v>-0.13059975753511452</c:v>
                </c:pt>
                <c:pt idx="324">
                  <c:v>-0.12889494662786874</c:v>
                </c:pt>
                <c:pt idx="325">
                  <c:v>-0.12721224071491313</c:v>
                </c:pt>
                <c:pt idx="326">
                  <c:v>-0.12555135766223022</c:v>
                </c:pt>
                <c:pt idx="327">
                  <c:v>-0.12391201880098217</c:v>
                </c:pt>
                <c:pt idx="328">
                  <c:v>-0.12229394888912841</c:v>
                </c:pt>
                <c:pt idx="329">
                  <c:v>-0.12069687607333576</c:v>
                </c:pt>
                <c:pt idx="330">
                  <c:v>-0.11912053185118217</c:v>
                </c:pt>
                <c:pt idx="331">
                  <c:v>-0.11756465103365631</c:v>
                </c:pt>
                <c:pt idx="332">
                  <c:v>-0.11602897170795612</c:v>
                </c:pt>
                <c:pt idx="333">
                  <c:v>-0.11451323520058784</c:v>
                </c:pt>
                <c:pt idx="334">
                  <c:v>-0.11301718604076719</c:v>
                </c:pt>
                <c:pt idx="335">
                  <c:v>-0.11154057192412374</c:v>
                </c:pt>
                <c:pt idx="336">
                  <c:v>-0.11008314367670975</c:v>
                </c:pt>
                <c:pt idx="337">
                  <c:v>-0.10864465521931632</c:v>
                </c:pt>
                <c:pt idx="338">
                  <c:v>-0.10722486353209475</c:v>
                </c:pt>
                <c:pt idx="339">
                  <c:v>-0.10582352861948742</c:v>
                </c:pt>
                <c:pt idx="340">
                  <c:v>-0.10444041347546514</c:v>
                </c:pt>
                <c:pt idx="341">
                  <c:v>-0.10307528404907486</c:v>
                </c:pt>
                <c:pt idx="342">
                  <c:v>-0.1017279092102964</c:v>
                </c:pt>
                <c:pt idx="343">
                  <c:v>-0.10039806071620776</c:v>
                </c:pt>
                <c:pt idx="344">
                  <c:v>-9.9085513177460574E-2</c:v>
                </c:pt>
                <c:pt idx="345">
                  <c:v>-9.7790044025065068E-2</c:v>
                </c:pt>
                <c:pt idx="346">
                  <c:v>-9.6511433477484393E-2</c:v>
                </c:pt>
                <c:pt idx="347">
                  <c:v>-9.5249464508037868E-2</c:v>
                </c:pt>
                <c:pt idx="348">
                  <c:v>-9.400392281261255E-2</c:v>
                </c:pt>
                <c:pt idx="349">
                  <c:v>-9.2774596777683349E-2</c:v>
                </c:pt>
                <c:pt idx="350">
                  <c:v>-9.1561277448641329E-2</c:v>
                </c:pt>
                <c:pt idx="351">
                  <c:v>-9.036375849842776E-2</c:v>
                </c:pt>
                <c:pt idx="352">
                  <c:v>-8.9181836196475031E-2</c:v>
                </c:pt>
                <c:pt idx="353">
                  <c:v>-8.8015309377952072E-2</c:v>
                </c:pt>
                <c:pt idx="354">
                  <c:v>-8.6863979413315848E-2</c:v>
                </c:pt>
                <c:pt idx="355">
                  <c:v>-8.572765017816418E-2</c:v>
                </c:pt>
                <c:pt idx="356">
                  <c:v>-8.4606128023391583E-2</c:v>
                </c:pt>
                <c:pt idx="357">
                  <c:v>-8.3499221745646432E-2</c:v>
                </c:pt>
                <c:pt idx="358">
                  <c:v>-8.2406742558087193E-2</c:v>
                </c:pt>
                <c:pt idx="359">
                  <c:v>-8.1328504061438156E-2</c:v>
                </c:pt>
                <c:pt idx="360">
                  <c:v>-8.0264322215341494E-2</c:v>
                </c:pt>
                <c:pt idx="361">
                  <c:v>-7.9214015310004451E-2</c:v>
                </c:pt>
                <c:pt idx="362">
                  <c:v>-7.8177403938142584E-2</c:v>
                </c:pt>
                <c:pt idx="363">
                  <c:v>-7.7154310967214257E-2</c:v>
                </c:pt>
                <c:pt idx="364">
                  <c:v>-7.6144561511946221E-2</c:v>
                </c:pt>
                <c:pt idx="365">
                  <c:v>-7.5147982907149399E-2</c:v>
                </c:pt>
                <c:pt idx="366">
                  <c:v>-7.4164404680821916E-2</c:v>
                </c:pt>
                <c:pt idx="367">
                  <c:v>-7.319365852753873E-2</c:v>
                </c:pt>
                <c:pt idx="368">
                  <c:v>-7.2235578282124471E-2</c:v>
                </c:pt>
                <c:pt idx="369">
                  <c:v>-7.1289999893610803E-2</c:v>
                </c:pt>
                <c:pt idx="370">
                  <c:v>-7.0356761399472195E-2</c:v>
                </c:pt>
                <c:pt idx="371">
                  <c:v>-6.9435702900142102E-2</c:v>
                </c:pt>
                <c:pt idx="372">
                  <c:v>-6.8526666533805611E-2</c:v>
                </c:pt>
                <c:pt idx="373">
                  <c:v>-6.7629496451467597E-2</c:v>
                </c:pt>
                <c:pt idx="374">
                  <c:v>-6.6744038792292723E-2</c:v>
                </c:pt>
                <c:pt idx="375">
                  <c:v>-6.5870141659218284E-2</c:v>
                </c:pt>
                <c:pt idx="376">
                  <c:v>-6.5007655094835054E-2</c:v>
                </c:pt>
                <c:pt idx="377">
                  <c:v>-6.4156431057535282E-2</c:v>
                </c:pt>
                <c:pt idx="378">
                  <c:v>-6.3316323397926519E-2</c:v>
                </c:pt>
                <c:pt idx="379">
                  <c:v>-6.2487187835508093E-2</c:v>
                </c:pt>
                <c:pt idx="380">
                  <c:v>-6.1668881935608336E-2</c:v>
                </c:pt>
                <c:pt idx="381">
                  <c:v>-6.086126508658124E-2</c:v>
                </c:pt>
                <c:pt idx="382">
                  <c:v>-6.0064198477259405E-2</c:v>
                </c:pt>
                <c:pt idx="383">
                  <c:v>-5.9277545074662583E-2</c:v>
                </c:pt>
                <c:pt idx="384">
                  <c:v>-5.8501169601957601E-2</c:v>
                </c:pt>
                <c:pt idx="385">
                  <c:v>-5.7734938516670081E-2</c:v>
                </c:pt>
                <c:pt idx="386">
                  <c:v>-5.6978719989143334E-2</c:v>
                </c:pt>
                <c:pt idx="387">
                  <c:v>-5.6232383881244845E-2</c:v>
                </c:pt>
                <c:pt idx="388">
                  <c:v>-5.5495801725315458E-2</c:v>
                </c:pt>
                <c:pt idx="389">
                  <c:v>-5.4768846703361178E-2</c:v>
                </c:pt>
                <c:pt idx="390">
                  <c:v>-5.4051393626485013E-2</c:v>
                </c:pt>
                <c:pt idx="391">
                  <c:v>-5.3343318914556175E-2</c:v>
                </c:pt>
                <c:pt idx="392">
                  <c:v>-5.2644500576114486E-2</c:v>
                </c:pt>
                <c:pt idx="393">
                  <c:v>-5.1954818188508743E-2</c:v>
                </c:pt>
                <c:pt idx="394">
                  <c:v>-5.1274152878265561E-2</c:v>
                </c:pt>
                <c:pt idx="395">
                  <c:v>-5.0602387301688125E-2</c:v>
                </c:pt>
                <c:pt idx="396">
                  <c:v>-4.9939405625681055E-2</c:v>
                </c:pt>
                <c:pt idx="397">
                  <c:v>-4.9285093508800108E-2</c:v>
                </c:pt>
                <c:pt idx="398">
                  <c:v>-4.8639338082524776E-2</c:v>
                </c:pt>
                <c:pt idx="399">
                  <c:v>-4.8002027932751698E-2</c:v>
                </c:pt>
                <c:pt idx="400">
                  <c:v>-4.7373053081504919E-2</c:v>
                </c:pt>
                <c:pt idx="401">
                  <c:v>-4.6752304968863942E-2</c:v>
                </c:pt>
                <c:pt idx="402">
                  <c:v>-4.6139676435105033E-2</c:v>
                </c:pt>
                <c:pt idx="403">
                  <c:v>-4.5535061703054686E-2</c:v>
                </c:pt>
                <c:pt idx="404">
                  <c:v>-4.4938356360652666E-2</c:v>
                </c:pt>
                <c:pt idx="405">
                  <c:v>-4.4349457343723073E-2</c:v>
                </c:pt>
                <c:pt idx="406">
                  <c:v>-4.3768262918950862E-2</c:v>
                </c:pt>
                <c:pt idx="407">
                  <c:v>-4.3194672667061972E-2</c:v>
                </c:pt>
                <c:pt idx="408">
                  <c:v>-4.262858746620507E-2</c:v>
                </c:pt>
                <c:pt idx="409">
                  <c:v>-4.2069909475532068E-2</c:v>
                </c:pt>
                <c:pt idx="410">
                  <c:v>-4.1518542118977056E-2</c:v>
                </c:pt>
                <c:pt idx="411">
                  <c:v>-4.0974390069229275E-2</c:v>
                </c:pt>
                <c:pt idx="412">
                  <c:v>-4.0437359231900588E-2</c:v>
                </c:pt>
                <c:pt idx="413">
                  <c:v>-3.9907356729883117E-2</c:v>
                </c:pt>
                <c:pt idx="414">
                  <c:v>-3.9384290887896647E-2</c:v>
                </c:pt>
                <c:pt idx="415">
                  <c:v>-3.8868071217223146E-2</c:v>
                </c:pt>
                <c:pt idx="416">
                  <c:v>-3.8358608400626673E-2</c:v>
                </c:pt>
                <c:pt idx="417">
                  <c:v>-3.785581427745624E-2</c:v>
                </c:pt>
                <c:pt idx="418">
                  <c:v>-3.7359601828929681E-2</c:v>
                </c:pt>
                <c:pt idx="419">
                  <c:v>-3.6869885163597862E-2</c:v>
                </c:pt>
                <c:pt idx="420">
                  <c:v>-3.6386579502985218E-2</c:v>
                </c:pt>
                <c:pt idx="421">
                  <c:v>-3.5909601167406262E-2</c:v>
                </c:pt>
                <c:pt idx="422">
                  <c:v>-3.5438867561955245E-2</c:v>
                </c:pt>
                <c:pt idx="423">
                  <c:v>-3.4974297162668241E-2</c:v>
                </c:pt>
                <c:pt idx="424">
                  <c:v>-3.4515809502854031E-2</c:v>
                </c:pt>
                <c:pt idx="425">
                  <c:v>-3.406332515959367E-2</c:v>
                </c:pt>
                <c:pt idx="426">
                  <c:v>-3.3616765740405008E-2</c:v>
                </c:pt>
                <c:pt idx="427">
                  <c:v>-3.3176053870072851E-2</c:v>
                </c:pt>
                <c:pt idx="428">
                  <c:v>-3.2741113177640183E-2</c:v>
                </c:pt>
                <c:pt idx="429">
                  <c:v>-3.2311868283560793E-2</c:v>
                </c:pt>
                <c:pt idx="430">
                  <c:v>-3.1888244787009697E-2</c:v>
                </c:pt>
                <c:pt idx="431">
                  <c:v>-3.1470169253351485E-2</c:v>
                </c:pt>
                <c:pt idx="432">
                  <c:v>-3.1057569201763262E-2</c:v>
                </c:pt>
                <c:pt idx="433">
                  <c:v>-3.0650373093010979E-2</c:v>
                </c:pt>
                <c:pt idx="434">
                  <c:v>-3.02485103173777E-2</c:v>
                </c:pt>
                <c:pt idx="435">
                  <c:v>-2.9851911182741463E-2</c:v>
                </c:pt>
                <c:pt idx="436">
                  <c:v>-2.9460506902801786E-2</c:v>
                </c:pt>
                <c:pt idx="437">
                  <c:v>-2.9074229585452319E-2</c:v>
                </c:pt>
                <c:pt idx="438">
                  <c:v>-2.8693012221298338E-2</c:v>
                </c:pt>
                <c:pt idx="439">
                  <c:v>-2.8316788672317631E-2</c:v>
                </c:pt>
                <c:pt idx="440">
                  <c:v>-2.7945493660662919E-2</c:v>
                </c:pt>
                <c:pt idx="441">
                  <c:v>-2.7579062757603776E-2</c:v>
                </c:pt>
                <c:pt idx="442">
                  <c:v>-2.7217432372607122E-2</c:v>
                </c:pt>
                <c:pt idx="443">
                  <c:v>-2.6860539742554181E-2</c:v>
                </c:pt>
                <c:pt idx="444">
                  <c:v>-2.6508322921092918E-2</c:v>
                </c:pt>
                <c:pt idx="445">
                  <c:v>-2.6160720768123084E-2</c:v>
                </c:pt>
                <c:pt idx="446">
                  <c:v>-2.5817672939413991E-2</c:v>
                </c:pt>
                <c:pt idx="447">
                  <c:v>-2.5479119876352128E-2</c:v>
                </c:pt>
                <c:pt idx="448">
                  <c:v>-2.5145002795817974E-2</c:v>
                </c:pt>
                <c:pt idx="449">
                  <c:v>-2.4815263680189815E-2</c:v>
                </c:pt>
                <c:pt idx="450">
                  <c:v>-2.4489845267473286E-2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79-49BC-A18C-80613E09A305}"/>
            </c:ext>
          </c:extLst>
        </c:ser>
        <c:ser>
          <c:idx val="2"/>
          <c:order val="3"/>
          <c:tx>
            <c:strRef>
              <c:f>'fit_1NN_FCC&amp;HCP'!$L$18</c:f>
              <c:strCache>
                <c:ptCount val="1"/>
                <c:pt idx="0">
                  <c:v>E2(fit)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'fit_1NN_FCC&amp;HCP'!$I$19:$I$469</c:f>
              <c:numCache>
                <c:formatCode>General</c:formatCode>
                <c:ptCount val="451"/>
                <c:pt idx="0">
                  <c:v>2.6680317768299999</c:v>
                </c:pt>
                <c:pt idx="1">
                  <c:v>2.6830159412933998</c:v>
                </c:pt>
                <c:pt idx="2">
                  <c:v>2.6980001057568002</c:v>
                </c:pt>
                <c:pt idx="3">
                  <c:v>2.7129842702202001</c:v>
                </c:pt>
                <c:pt idx="4">
                  <c:v>2.7279684346836</c:v>
                </c:pt>
                <c:pt idx="5">
                  <c:v>2.7429525991469998</c:v>
                </c:pt>
                <c:pt idx="6">
                  <c:v>2.7579367636104002</c:v>
                </c:pt>
                <c:pt idx="7">
                  <c:v>2.7729209280737996</c:v>
                </c:pt>
                <c:pt idx="8">
                  <c:v>2.7879050925372</c:v>
                </c:pt>
                <c:pt idx="9">
                  <c:v>2.8028892570005999</c:v>
                </c:pt>
                <c:pt idx="10">
                  <c:v>2.8178734214639998</c:v>
                </c:pt>
                <c:pt idx="11">
                  <c:v>2.8328575859273997</c:v>
                </c:pt>
                <c:pt idx="12">
                  <c:v>2.8478417503908</c:v>
                </c:pt>
                <c:pt idx="13">
                  <c:v>2.8628259148541999</c:v>
                </c:pt>
                <c:pt idx="14">
                  <c:v>2.8778100793176002</c:v>
                </c:pt>
                <c:pt idx="15">
                  <c:v>2.8927942437809997</c:v>
                </c:pt>
                <c:pt idx="16">
                  <c:v>2.9077784082444</c:v>
                </c:pt>
                <c:pt idx="17">
                  <c:v>2.9227625727077999</c:v>
                </c:pt>
                <c:pt idx="18">
                  <c:v>2.9377467371711998</c:v>
                </c:pt>
                <c:pt idx="19">
                  <c:v>2.9527309016345997</c:v>
                </c:pt>
                <c:pt idx="20">
                  <c:v>2.9677150660980001</c:v>
                </c:pt>
                <c:pt idx="21">
                  <c:v>2.9826992305614</c:v>
                </c:pt>
                <c:pt idx="22">
                  <c:v>2.9976833950247999</c:v>
                </c:pt>
                <c:pt idx="23">
                  <c:v>3.0126675594881998</c:v>
                </c:pt>
                <c:pt idx="24">
                  <c:v>3.0276517239516001</c:v>
                </c:pt>
                <c:pt idx="25">
                  <c:v>3.042635888415</c:v>
                </c:pt>
                <c:pt idx="26">
                  <c:v>3.0576200528783999</c:v>
                </c:pt>
                <c:pt idx="27">
                  <c:v>3.0726042173417998</c:v>
                </c:pt>
                <c:pt idx="28">
                  <c:v>3.0875883818052001</c:v>
                </c:pt>
                <c:pt idx="29">
                  <c:v>3.1025725462686005</c:v>
                </c:pt>
                <c:pt idx="30">
                  <c:v>3.1175567107320008</c:v>
                </c:pt>
                <c:pt idx="31">
                  <c:v>3.1325408751954007</c:v>
                </c:pt>
                <c:pt idx="32">
                  <c:v>3.147525039658801</c:v>
                </c:pt>
                <c:pt idx="33">
                  <c:v>3.1625092041222005</c:v>
                </c:pt>
                <c:pt idx="34">
                  <c:v>3.1774933685856008</c:v>
                </c:pt>
                <c:pt idx="35">
                  <c:v>3.1924775330490007</c:v>
                </c:pt>
                <c:pt idx="36">
                  <c:v>3.2074616975124011</c:v>
                </c:pt>
                <c:pt idx="37">
                  <c:v>3.2224458619758005</c:v>
                </c:pt>
                <c:pt idx="38">
                  <c:v>3.2374300264392009</c:v>
                </c:pt>
                <c:pt idx="39">
                  <c:v>3.2524141909026008</c:v>
                </c:pt>
                <c:pt idx="40">
                  <c:v>3.2673983553660011</c:v>
                </c:pt>
                <c:pt idx="41">
                  <c:v>3.2823825198294005</c:v>
                </c:pt>
                <c:pt idx="42">
                  <c:v>3.2973666842928009</c:v>
                </c:pt>
                <c:pt idx="43">
                  <c:v>3.3123508487562008</c:v>
                </c:pt>
                <c:pt idx="44">
                  <c:v>3.3273350132196011</c:v>
                </c:pt>
                <c:pt idx="45">
                  <c:v>3.3423191776830006</c:v>
                </c:pt>
                <c:pt idx="46">
                  <c:v>3.3573033421464009</c:v>
                </c:pt>
                <c:pt idx="47">
                  <c:v>3.3722875066098008</c:v>
                </c:pt>
                <c:pt idx="48">
                  <c:v>3.3872716710732007</c:v>
                </c:pt>
                <c:pt idx="49">
                  <c:v>3.4022558355366006</c:v>
                </c:pt>
                <c:pt idx="50">
                  <c:v>3.4172400000000001</c:v>
                </c:pt>
                <c:pt idx="51">
                  <c:v>3.4322241644634</c:v>
                </c:pt>
                <c:pt idx="52">
                  <c:v>3.4472083289268003</c:v>
                </c:pt>
                <c:pt idx="53">
                  <c:v>3.4621924933902002</c:v>
                </c:pt>
                <c:pt idx="54">
                  <c:v>3.4771766578536005</c:v>
                </c:pt>
                <c:pt idx="55">
                  <c:v>3.492160822317</c:v>
                </c:pt>
                <c:pt idx="56">
                  <c:v>3.5071449867803999</c:v>
                </c:pt>
                <c:pt idx="57">
                  <c:v>3.5221291512438002</c:v>
                </c:pt>
                <c:pt idx="58">
                  <c:v>3.5371133157072001</c:v>
                </c:pt>
                <c:pt idx="59">
                  <c:v>3.5520974801706</c:v>
                </c:pt>
                <c:pt idx="60">
                  <c:v>3.5670816446340003</c:v>
                </c:pt>
                <c:pt idx="61">
                  <c:v>3.5820658090974002</c:v>
                </c:pt>
                <c:pt idx="62">
                  <c:v>3.5970499735607997</c:v>
                </c:pt>
                <c:pt idx="63">
                  <c:v>3.6120341380242</c:v>
                </c:pt>
                <c:pt idx="64">
                  <c:v>3.6270183024875999</c:v>
                </c:pt>
                <c:pt idx="65">
                  <c:v>3.6420024669509998</c:v>
                </c:pt>
                <c:pt idx="66">
                  <c:v>3.6569866314144002</c:v>
                </c:pt>
                <c:pt idx="67">
                  <c:v>3.6719707958778001</c:v>
                </c:pt>
                <c:pt idx="68">
                  <c:v>3.6869549603412004</c:v>
                </c:pt>
                <c:pt idx="69">
                  <c:v>3.7019391248046003</c:v>
                </c:pt>
                <c:pt idx="70">
                  <c:v>3.7169232892679998</c:v>
                </c:pt>
                <c:pt idx="71">
                  <c:v>3.7319074537314005</c:v>
                </c:pt>
                <c:pt idx="72">
                  <c:v>3.7468916181948</c:v>
                </c:pt>
                <c:pt idx="73">
                  <c:v>3.7618757826582003</c:v>
                </c:pt>
                <c:pt idx="74">
                  <c:v>3.7768599471216002</c:v>
                </c:pt>
                <c:pt idx="75">
                  <c:v>3.7918441115850001</c:v>
                </c:pt>
                <c:pt idx="76">
                  <c:v>3.8068282760484005</c:v>
                </c:pt>
                <c:pt idx="77">
                  <c:v>3.8218124405118004</c:v>
                </c:pt>
                <c:pt idx="78">
                  <c:v>3.8367966049751998</c:v>
                </c:pt>
                <c:pt idx="79">
                  <c:v>3.8517807694386006</c:v>
                </c:pt>
                <c:pt idx="80">
                  <c:v>3.866764933902</c:v>
                </c:pt>
                <c:pt idx="81">
                  <c:v>3.8817490983653999</c:v>
                </c:pt>
                <c:pt idx="82">
                  <c:v>3.8967332628288003</c:v>
                </c:pt>
                <c:pt idx="83">
                  <c:v>3.9117174272922002</c:v>
                </c:pt>
                <c:pt idx="84">
                  <c:v>3.9267015917556005</c:v>
                </c:pt>
                <c:pt idx="85">
                  <c:v>3.9416857562190004</c:v>
                </c:pt>
                <c:pt idx="86">
                  <c:v>3.9566699206823999</c:v>
                </c:pt>
                <c:pt idx="87">
                  <c:v>3.9716540851458007</c:v>
                </c:pt>
                <c:pt idx="88">
                  <c:v>3.9866382496092001</c:v>
                </c:pt>
                <c:pt idx="89">
                  <c:v>4.0016224140725996</c:v>
                </c:pt>
                <c:pt idx="90">
                  <c:v>4.0166065785360008</c:v>
                </c:pt>
                <c:pt idx="91">
                  <c:v>4.0315907429994002</c:v>
                </c:pt>
                <c:pt idx="92">
                  <c:v>4.0465749074628006</c:v>
                </c:pt>
                <c:pt idx="93">
                  <c:v>4.0615590719262</c:v>
                </c:pt>
                <c:pt idx="94">
                  <c:v>4.0765432363896004</c:v>
                </c:pt>
                <c:pt idx="95">
                  <c:v>4.0915274008530007</c:v>
                </c:pt>
                <c:pt idx="96">
                  <c:v>4.1065115653164002</c:v>
                </c:pt>
                <c:pt idx="97">
                  <c:v>4.1214957297797996</c:v>
                </c:pt>
                <c:pt idx="98">
                  <c:v>4.1364798942432008</c:v>
                </c:pt>
                <c:pt idx="99">
                  <c:v>4.1514640587066003</c:v>
                </c:pt>
                <c:pt idx="100">
                  <c:v>4.1664482231699997</c:v>
                </c:pt>
                <c:pt idx="101">
                  <c:v>4.1814323876334001</c:v>
                </c:pt>
                <c:pt idx="102">
                  <c:v>4.1964165520968004</c:v>
                </c:pt>
                <c:pt idx="103">
                  <c:v>4.2114007165602008</c:v>
                </c:pt>
                <c:pt idx="104">
                  <c:v>4.2263848810236002</c:v>
                </c:pt>
                <c:pt idx="105">
                  <c:v>4.2413690454869997</c:v>
                </c:pt>
                <c:pt idx="106">
                  <c:v>4.2563532099504009</c:v>
                </c:pt>
                <c:pt idx="107">
                  <c:v>4.2713373744138003</c:v>
                </c:pt>
                <c:pt idx="108">
                  <c:v>4.2863215388771998</c:v>
                </c:pt>
                <c:pt idx="109">
                  <c:v>4.3013057033406001</c:v>
                </c:pt>
                <c:pt idx="110">
                  <c:v>4.3162898678040005</c:v>
                </c:pt>
                <c:pt idx="111">
                  <c:v>4.3312740322674008</c:v>
                </c:pt>
                <c:pt idx="112">
                  <c:v>4.3462581967308003</c:v>
                </c:pt>
                <c:pt idx="113">
                  <c:v>4.3612423611941997</c:v>
                </c:pt>
                <c:pt idx="114">
                  <c:v>4.376226525657601</c:v>
                </c:pt>
                <c:pt idx="115">
                  <c:v>4.3912106901210004</c:v>
                </c:pt>
                <c:pt idx="116">
                  <c:v>4.4061948545843999</c:v>
                </c:pt>
                <c:pt idx="117">
                  <c:v>4.4211790190478002</c:v>
                </c:pt>
                <c:pt idx="118">
                  <c:v>4.4361631835112005</c:v>
                </c:pt>
                <c:pt idx="119">
                  <c:v>4.4511473479746</c:v>
                </c:pt>
                <c:pt idx="120">
                  <c:v>4.4661315124380003</c:v>
                </c:pt>
                <c:pt idx="121">
                  <c:v>4.4811156769013998</c:v>
                </c:pt>
                <c:pt idx="122">
                  <c:v>4.4960998413648001</c:v>
                </c:pt>
                <c:pt idx="123">
                  <c:v>4.5110840058282005</c:v>
                </c:pt>
                <c:pt idx="124">
                  <c:v>4.5260681702915999</c:v>
                </c:pt>
                <c:pt idx="125">
                  <c:v>4.5410523347550003</c:v>
                </c:pt>
                <c:pt idx="126">
                  <c:v>4.5560364992184006</c:v>
                </c:pt>
                <c:pt idx="127">
                  <c:v>4.5710206636818009</c:v>
                </c:pt>
                <c:pt idx="128">
                  <c:v>4.5860048281452004</c:v>
                </c:pt>
                <c:pt idx="129">
                  <c:v>4.6009889926085998</c:v>
                </c:pt>
                <c:pt idx="130">
                  <c:v>4.6159731570720011</c:v>
                </c:pt>
                <c:pt idx="131">
                  <c:v>4.6309573215354005</c:v>
                </c:pt>
                <c:pt idx="132">
                  <c:v>4.6459414859988</c:v>
                </c:pt>
                <c:pt idx="133">
                  <c:v>4.6609256504622003</c:v>
                </c:pt>
                <c:pt idx="134">
                  <c:v>4.6759098149256006</c:v>
                </c:pt>
                <c:pt idx="135">
                  <c:v>4.6908939793890001</c:v>
                </c:pt>
                <c:pt idx="136">
                  <c:v>4.7058781438524004</c:v>
                </c:pt>
                <c:pt idx="137">
                  <c:v>4.7208623083157999</c:v>
                </c:pt>
                <c:pt idx="138">
                  <c:v>4.7358464727792002</c:v>
                </c:pt>
                <c:pt idx="139">
                  <c:v>4.7508306372426006</c:v>
                </c:pt>
                <c:pt idx="140">
                  <c:v>4.765814801706</c:v>
                </c:pt>
                <c:pt idx="141">
                  <c:v>4.7807989661694004</c:v>
                </c:pt>
                <c:pt idx="142">
                  <c:v>4.7957831306328007</c:v>
                </c:pt>
                <c:pt idx="143">
                  <c:v>4.8107672950962002</c:v>
                </c:pt>
                <c:pt idx="144">
                  <c:v>4.8257514595595996</c:v>
                </c:pt>
                <c:pt idx="145">
                  <c:v>4.840735624023</c:v>
                </c:pt>
                <c:pt idx="146">
                  <c:v>4.8557197884864003</c:v>
                </c:pt>
                <c:pt idx="147">
                  <c:v>4.8707039529498006</c:v>
                </c:pt>
                <c:pt idx="148">
                  <c:v>4.8856881174132001</c:v>
                </c:pt>
                <c:pt idx="149">
                  <c:v>4.9006722818766004</c:v>
                </c:pt>
                <c:pt idx="150">
                  <c:v>4.9156564463400008</c:v>
                </c:pt>
                <c:pt idx="151">
                  <c:v>4.9306406108034002</c:v>
                </c:pt>
                <c:pt idx="152">
                  <c:v>4.9456247752668006</c:v>
                </c:pt>
                <c:pt idx="153">
                  <c:v>4.9606089397302</c:v>
                </c:pt>
                <c:pt idx="154">
                  <c:v>4.9755931041936003</c:v>
                </c:pt>
                <c:pt idx="155">
                  <c:v>4.9905772686570007</c:v>
                </c:pt>
                <c:pt idx="156">
                  <c:v>5.0055614331204001</c:v>
                </c:pt>
                <c:pt idx="157">
                  <c:v>5.0205455975838005</c:v>
                </c:pt>
                <c:pt idx="158">
                  <c:v>5.0355297620472008</c:v>
                </c:pt>
                <c:pt idx="159">
                  <c:v>5.0505139265106003</c:v>
                </c:pt>
                <c:pt idx="160">
                  <c:v>5.0654980909740006</c:v>
                </c:pt>
                <c:pt idx="161">
                  <c:v>5.0804822554374001</c:v>
                </c:pt>
                <c:pt idx="162">
                  <c:v>5.0954664199008013</c:v>
                </c:pt>
                <c:pt idx="163">
                  <c:v>5.1104505843641999</c:v>
                </c:pt>
                <c:pt idx="164">
                  <c:v>5.1254347488276002</c:v>
                </c:pt>
                <c:pt idx="165">
                  <c:v>5.1404189132910005</c:v>
                </c:pt>
                <c:pt idx="166">
                  <c:v>5.1554030777544</c:v>
                </c:pt>
                <c:pt idx="167">
                  <c:v>5.1703872422178003</c:v>
                </c:pt>
                <c:pt idx="168">
                  <c:v>5.1853714066812007</c:v>
                </c:pt>
                <c:pt idx="169">
                  <c:v>5.2003555711446001</c:v>
                </c:pt>
                <c:pt idx="170">
                  <c:v>5.2153397356080005</c:v>
                </c:pt>
                <c:pt idx="171">
                  <c:v>5.2303239000714008</c:v>
                </c:pt>
                <c:pt idx="172">
                  <c:v>5.2453080645348003</c:v>
                </c:pt>
                <c:pt idx="173">
                  <c:v>5.2602922289982006</c:v>
                </c:pt>
                <c:pt idx="174">
                  <c:v>5.2752763934616009</c:v>
                </c:pt>
                <c:pt idx="175">
                  <c:v>5.2902605579250004</c:v>
                </c:pt>
                <c:pt idx="176">
                  <c:v>5.3052447223883998</c:v>
                </c:pt>
                <c:pt idx="177">
                  <c:v>5.3202288868518002</c:v>
                </c:pt>
                <c:pt idx="178">
                  <c:v>5.3352130513152005</c:v>
                </c:pt>
                <c:pt idx="179">
                  <c:v>5.3501972157786</c:v>
                </c:pt>
                <c:pt idx="180">
                  <c:v>5.3651813802420003</c:v>
                </c:pt>
                <c:pt idx="181">
                  <c:v>5.3801655447054006</c:v>
                </c:pt>
                <c:pt idx="182">
                  <c:v>5.3951497091688001</c:v>
                </c:pt>
                <c:pt idx="183">
                  <c:v>5.4101338736322004</c:v>
                </c:pt>
                <c:pt idx="184">
                  <c:v>5.4251180380956008</c:v>
                </c:pt>
                <c:pt idx="185">
                  <c:v>5.4401022025590002</c:v>
                </c:pt>
                <c:pt idx="186">
                  <c:v>5.4550863670224006</c:v>
                </c:pt>
                <c:pt idx="187">
                  <c:v>5.4700705314858009</c:v>
                </c:pt>
                <c:pt idx="188">
                  <c:v>5.4850546959491995</c:v>
                </c:pt>
                <c:pt idx="189">
                  <c:v>5.5000388604126007</c:v>
                </c:pt>
                <c:pt idx="190">
                  <c:v>5.515023024876001</c:v>
                </c:pt>
                <c:pt idx="191">
                  <c:v>5.5300071893394005</c:v>
                </c:pt>
                <c:pt idx="192">
                  <c:v>5.5449913538027999</c:v>
                </c:pt>
                <c:pt idx="193">
                  <c:v>5.5599755182662012</c:v>
                </c:pt>
                <c:pt idx="194">
                  <c:v>5.5749596827296006</c:v>
                </c:pt>
                <c:pt idx="195">
                  <c:v>5.5899438471930001</c:v>
                </c:pt>
                <c:pt idx="196">
                  <c:v>5.6049280116564004</c:v>
                </c:pt>
                <c:pt idx="197">
                  <c:v>5.6199121761198008</c:v>
                </c:pt>
                <c:pt idx="198">
                  <c:v>5.6348963405832002</c:v>
                </c:pt>
                <c:pt idx="199">
                  <c:v>5.6498805050466006</c:v>
                </c:pt>
                <c:pt idx="200">
                  <c:v>5.6648646695100009</c:v>
                </c:pt>
                <c:pt idx="201">
                  <c:v>5.6798488339734003</c:v>
                </c:pt>
                <c:pt idx="202">
                  <c:v>5.6948329984368007</c:v>
                </c:pt>
                <c:pt idx="203">
                  <c:v>5.709817162900201</c:v>
                </c:pt>
                <c:pt idx="204">
                  <c:v>5.7248013273636005</c:v>
                </c:pt>
                <c:pt idx="205">
                  <c:v>5.7397854918270008</c:v>
                </c:pt>
                <c:pt idx="206">
                  <c:v>5.7547696562904012</c:v>
                </c:pt>
                <c:pt idx="207">
                  <c:v>5.7697538207538006</c:v>
                </c:pt>
                <c:pt idx="208">
                  <c:v>5.7847379852172001</c:v>
                </c:pt>
                <c:pt idx="209">
                  <c:v>5.7997221496806013</c:v>
                </c:pt>
                <c:pt idx="210">
                  <c:v>5.8147063141440007</c:v>
                </c:pt>
                <c:pt idx="211">
                  <c:v>5.8296904786074002</c:v>
                </c:pt>
                <c:pt idx="212">
                  <c:v>5.8446746430708005</c:v>
                </c:pt>
                <c:pt idx="213">
                  <c:v>5.8596588075342009</c:v>
                </c:pt>
                <c:pt idx="214">
                  <c:v>5.8746429719976003</c:v>
                </c:pt>
                <c:pt idx="215">
                  <c:v>5.8896271364610007</c:v>
                </c:pt>
                <c:pt idx="216">
                  <c:v>5.9046113009244001</c:v>
                </c:pt>
                <c:pt idx="217">
                  <c:v>5.9195954653878005</c:v>
                </c:pt>
                <c:pt idx="218">
                  <c:v>5.9345796298512008</c:v>
                </c:pt>
                <c:pt idx="219">
                  <c:v>5.9495637943146003</c:v>
                </c:pt>
                <c:pt idx="220">
                  <c:v>5.9645479587779997</c:v>
                </c:pt>
                <c:pt idx="221">
                  <c:v>5.9795321232414009</c:v>
                </c:pt>
                <c:pt idx="222">
                  <c:v>5.9945162877048013</c:v>
                </c:pt>
                <c:pt idx="223">
                  <c:v>6.0095004521681998</c:v>
                </c:pt>
                <c:pt idx="224">
                  <c:v>6.0244846166316002</c:v>
                </c:pt>
                <c:pt idx="225">
                  <c:v>6.0394687810950014</c:v>
                </c:pt>
                <c:pt idx="226">
                  <c:v>6.0544529455584009</c:v>
                </c:pt>
                <c:pt idx="227">
                  <c:v>6.0694371100218003</c:v>
                </c:pt>
                <c:pt idx="228">
                  <c:v>6.0844212744852006</c:v>
                </c:pt>
                <c:pt idx="229">
                  <c:v>6.099405438948601</c:v>
                </c:pt>
                <c:pt idx="230">
                  <c:v>6.1143896034120004</c:v>
                </c:pt>
                <c:pt idx="231">
                  <c:v>6.1293737678754008</c:v>
                </c:pt>
                <c:pt idx="232">
                  <c:v>6.1443579323388002</c:v>
                </c:pt>
                <c:pt idx="233">
                  <c:v>6.1593420968022006</c:v>
                </c:pt>
                <c:pt idx="234">
                  <c:v>6.1743262612656009</c:v>
                </c:pt>
                <c:pt idx="235">
                  <c:v>6.1893104257290013</c:v>
                </c:pt>
                <c:pt idx="236">
                  <c:v>6.2042945901923998</c:v>
                </c:pt>
                <c:pt idx="237">
                  <c:v>6.219278754655801</c:v>
                </c:pt>
                <c:pt idx="238">
                  <c:v>6.2342629191192005</c:v>
                </c:pt>
                <c:pt idx="239">
                  <c:v>6.2492470835825999</c:v>
                </c:pt>
                <c:pt idx="240">
                  <c:v>6.2642312480460003</c:v>
                </c:pt>
                <c:pt idx="241">
                  <c:v>6.2792154125094006</c:v>
                </c:pt>
                <c:pt idx="242">
                  <c:v>6.2941995769728001</c:v>
                </c:pt>
                <c:pt idx="243">
                  <c:v>6.3091837414362004</c:v>
                </c:pt>
                <c:pt idx="244">
                  <c:v>6.3241679058996008</c:v>
                </c:pt>
                <c:pt idx="245">
                  <c:v>6.3391520703630002</c:v>
                </c:pt>
                <c:pt idx="246">
                  <c:v>6.3541362348264006</c:v>
                </c:pt>
                <c:pt idx="247">
                  <c:v>6.3691203992898009</c:v>
                </c:pt>
                <c:pt idx="248">
                  <c:v>6.3841045637532003</c:v>
                </c:pt>
                <c:pt idx="249">
                  <c:v>6.3990887282166007</c:v>
                </c:pt>
                <c:pt idx="250">
                  <c:v>6.414072892680001</c:v>
                </c:pt>
                <c:pt idx="251">
                  <c:v>6.4290570571433996</c:v>
                </c:pt>
                <c:pt idx="252">
                  <c:v>6.4440412216067999</c:v>
                </c:pt>
                <c:pt idx="253">
                  <c:v>6.4590253860702012</c:v>
                </c:pt>
                <c:pt idx="254">
                  <c:v>6.4740095505336006</c:v>
                </c:pt>
                <c:pt idx="255">
                  <c:v>6.4889937149970001</c:v>
                </c:pt>
                <c:pt idx="256">
                  <c:v>6.5039778794604004</c:v>
                </c:pt>
                <c:pt idx="257">
                  <c:v>6.5189620439238007</c:v>
                </c:pt>
                <c:pt idx="258">
                  <c:v>6.5339462083872011</c:v>
                </c:pt>
                <c:pt idx="259">
                  <c:v>6.5489303728506085</c:v>
                </c:pt>
                <c:pt idx="260">
                  <c:v>6.5639145373140009</c:v>
                </c:pt>
                <c:pt idx="261">
                  <c:v>6.5788987017774003</c:v>
                </c:pt>
                <c:pt idx="262">
                  <c:v>6.5938828662408007</c:v>
                </c:pt>
                <c:pt idx="263">
                  <c:v>6.6088670307042081</c:v>
                </c:pt>
                <c:pt idx="264">
                  <c:v>6.6238511951676005</c:v>
                </c:pt>
                <c:pt idx="265">
                  <c:v>6.6388353596310008</c:v>
                </c:pt>
                <c:pt idx="266">
                  <c:v>6.6538195240944011</c:v>
                </c:pt>
                <c:pt idx="267">
                  <c:v>6.6688036885578077</c:v>
                </c:pt>
                <c:pt idx="268">
                  <c:v>6.6837878530212009</c:v>
                </c:pt>
                <c:pt idx="269">
                  <c:v>6.6987720174846013</c:v>
                </c:pt>
                <c:pt idx="270">
                  <c:v>6.7137561819480016</c:v>
                </c:pt>
                <c:pt idx="271">
                  <c:v>6.7287403464114082</c:v>
                </c:pt>
                <c:pt idx="272">
                  <c:v>6.7437245108748005</c:v>
                </c:pt>
                <c:pt idx="273">
                  <c:v>6.7587086753382009</c:v>
                </c:pt>
                <c:pt idx="274">
                  <c:v>6.7736928398016012</c:v>
                </c:pt>
                <c:pt idx="275">
                  <c:v>6.7886770042650086</c:v>
                </c:pt>
                <c:pt idx="276">
                  <c:v>6.803661168728401</c:v>
                </c:pt>
                <c:pt idx="277">
                  <c:v>6.8186453331918004</c:v>
                </c:pt>
                <c:pt idx="278">
                  <c:v>6.8336294976552008</c:v>
                </c:pt>
                <c:pt idx="279">
                  <c:v>6.8486136621186073</c:v>
                </c:pt>
                <c:pt idx="280">
                  <c:v>6.8635978265820006</c:v>
                </c:pt>
                <c:pt idx="281">
                  <c:v>6.8785819910454009</c:v>
                </c:pt>
                <c:pt idx="282">
                  <c:v>6.8935661555088084</c:v>
                </c:pt>
                <c:pt idx="283">
                  <c:v>6.9085503199722096</c:v>
                </c:pt>
                <c:pt idx="284">
                  <c:v>6.9235344844356081</c:v>
                </c:pt>
                <c:pt idx="285">
                  <c:v>6.9385186488990014</c:v>
                </c:pt>
                <c:pt idx="286">
                  <c:v>6.9535028133624079</c:v>
                </c:pt>
                <c:pt idx="287">
                  <c:v>6.9684869778258083</c:v>
                </c:pt>
                <c:pt idx="288">
                  <c:v>6.9834711422892086</c:v>
                </c:pt>
                <c:pt idx="289">
                  <c:v>6.9984553067526001</c:v>
                </c:pt>
                <c:pt idx="290">
                  <c:v>7.0134394712160084</c:v>
                </c:pt>
                <c:pt idx="291">
                  <c:v>7.0284236356794088</c:v>
                </c:pt>
                <c:pt idx="292">
                  <c:v>7.0434078001428073</c:v>
                </c:pt>
                <c:pt idx="293">
                  <c:v>7.0583919646062023</c:v>
                </c:pt>
                <c:pt idx="294">
                  <c:v>7.0733761290696089</c:v>
                </c:pt>
                <c:pt idx="295">
                  <c:v>7.0883602935330092</c:v>
                </c:pt>
                <c:pt idx="296">
                  <c:v>7.1033444579964078</c:v>
                </c:pt>
                <c:pt idx="297">
                  <c:v>7.118328622459801</c:v>
                </c:pt>
                <c:pt idx="298">
                  <c:v>7.1333127869232076</c:v>
                </c:pt>
                <c:pt idx="299">
                  <c:v>7.1482969513866079</c:v>
                </c:pt>
                <c:pt idx="300">
                  <c:v>7.1632811158500083</c:v>
                </c:pt>
                <c:pt idx="301">
                  <c:v>7.1782652803133997</c:v>
                </c:pt>
                <c:pt idx="302">
                  <c:v>7.1932494447768089</c:v>
                </c:pt>
                <c:pt idx="303">
                  <c:v>7.2082336092402084</c:v>
                </c:pt>
                <c:pt idx="304">
                  <c:v>7.223217773703607</c:v>
                </c:pt>
                <c:pt idx="305">
                  <c:v>7.238201938167002</c:v>
                </c:pt>
                <c:pt idx="306">
                  <c:v>7.2531861026304085</c:v>
                </c:pt>
                <c:pt idx="307">
                  <c:v>7.2681702670938089</c:v>
                </c:pt>
                <c:pt idx="308">
                  <c:v>7.2831544315572092</c:v>
                </c:pt>
                <c:pt idx="309">
                  <c:v>7.2981385960206095</c:v>
                </c:pt>
                <c:pt idx="310">
                  <c:v>7.313122760484009</c:v>
                </c:pt>
                <c:pt idx="311">
                  <c:v>7.3281069249474076</c:v>
                </c:pt>
                <c:pt idx="312">
                  <c:v>7.3430910894108079</c:v>
                </c:pt>
                <c:pt idx="313">
                  <c:v>7.3580752538742082</c:v>
                </c:pt>
                <c:pt idx="314">
                  <c:v>7.3730594183376086</c:v>
                </c:pt>
                <c:pt idx="315">
                  <c:v>7.388043582801008</c:v>
                </c:pt>
                <c:pt idx="316">
                  <c:v>7.4030277472644084</c:v>
                </c:pt>
                <c:pt idx="317">
                  <c:v>7.4180119117278078</c:v>
                </c:pt>
                <c:pt idx="318">
                  <c:v>7.4329960761912082</c:v>
                </c:pt>
                <c:pt idx="319">
                  <c:v>7.4479802406546085</c:v>
                </c:pt>
                <c:pt idx="320">
                  <c:v>7.4629644051180088</c:v>
                </c:pt>
                <c:pt idx="321">
                  <c:v>7.4779485695814074</c:v>
                </c:pt>
                <c:pt idx="322">
                  <c:v>7.4929327340448086</c:v>
                </c:pt>
                <c:pt idx="323">
                  <c:v>7.5079168985082072</c:v>
                </c:pt>
                <c:pt idx="324">
                  <c:v>7.5229010629716075</c:v>
                </c:pt>
                <c:pt idx="325">
                  <c:v>7.5378852274350079</c:v>
                </c:pt>
                <c:pt idx="326">
                  <c:v>7.5528693918984091</c:v>
                </c:pt>
                <c:pt idx="327">
                  <c:v>7.5678535563618095</c:v>
                </c:pt>
                <c:pt idx="328">
                  <c:v>7.5828377208252098</c:v>
                </c:pt>
                <c:pt idx="329">
                  <c:v>7.5978218852886075</c:v>
                </c:pt>
                <c:pt idx="330">
                  <c:v>7.6128060497520078</c:v>
                </c:pt>
                <c:pt idx="331">
                  <c:v>7.6277902142154081</c:v>
                </c:pt>
                <c:pt idx="332">
                  <c:v>7.6427743786788085</c:v>
                </c:pt>
                <c:pt idx="333">
                  <c:v>7.6577585431422088</c:v>
                </c:pt>
                <c:pt idx="334">
                  <c:v>7.6727427076056092</c:v>
                </c:pt>
                <c:pt idx="335">
                  <c:v>7.6877268720690086</c:v>
                </c:pt>
                <c:pt idx="336">
                  <c:v>7.702711036532409</c:v>
                </c:pt>
                <c:pt idx="337">
                  <c:v>7.7176952009958084</c:v>
                </c:pt>
                <c:pt idx="338">
                  <c:v>7.7326793654592088</c:v>
                </c:pt>
                <c:pt idx="339">
                  <c:v>7.7476635299226091</c:v>
                </c:pt>
                <c:pt idx="340">
                  <c:v>7.7626476943860077</c:v>
                </c:pt>
                <c:pt idx="341">
                  <c:v>7.777631858849408</c:v>
                </c:pt>
                <c:pt idx="342">
                  <c:v>7.7926160233128074</c:v>
                </c:pt>
                <c:pt idx="343">
                  <c:v>7.8076001877762078</c:v>
                </c:pt>
                <c:pt idx="344">
                  <c:v>7.8225843522396081</c:v>
                </c:pt>
                <c:pt idx="345">
                  <c:v>7.8375685167030085</c:v>
                </c:pt>
                <c:pt idx="346">
                  <c:v>7.8525526811664097</c:v>
                </c:pt>
                <c:pt idx="347">
                  <c:v>7.8675368456298083</c:v>
                </c:pt>
                <c:pt idx="348">
                  <c:v>7.8825210100932068</c:v>
                </c:pt>
                <c:pt idx="349">
                  <c:v>7.8975051745566081</c:v>
                </c:pt>
                <c:pt idx="350">
                  <c:v>7.9124893390200084</c:v>
                </c:pt>
                <c:pt idx="351">
                  <c:v>7.9274735034834087</c:v>
                </c:pt>
                <c:pt idx="352">
                  <c:v>7.9424576679468091</c:v>
                </c:pt>
                <c:pt idx="353">
                  <c:v>7.9574418324102094</c:v>
                </c:pt>
                <c:pt idx="354">
                  <c:v>7.9724259968736089</c:v>
                </c:pt>
                <c:pt idx="355">
                  <c:v>7.9874101613370092</c:v>
                </c:pt>
                <c:pt idx="356">
                  <c:v>8.0023943258004078</c:v>
                </c:pt>
                <c:pt idx="357">
                  <c:v>8.017378490263809</c:v>
                </c:pt>
                <c:pt idx="358">
                  <c:v>8.0323626547272085</c:v>
                </c:pt>
                <c:pt idx="359">
                  <c:v>8.0473468191906097</c:v>
                </c:pt>
                <c:pt idx="360">
                  <c:v>8.0623309836540091</c:v>
                </c:pt>
                <c:pt idx="361">
                  <c:v>8.0773151481174086</c:v>
                </c:pt>
                <c:pt idx="362">
                  <c:v>8.092299312580808</c:v>
                </c:pt>
                <c:pt idx="363">
                  <c:v>8.1072834770442093</c:v>
                </c:pt>
                <c:pt idx="364">
                  <c:v>8.1222676415076087</c:v>
                </c:pt>
                <c:pt idx="365">
                  <c:v>8.1372518059710099</c:v>
                </c:pt>
                <c:pt idx="366">
                  <c:v>8.1522359704344076</c:v>
                </c:pt>
                <c:pt idx="367">
                  <c:v>8.1672201348978071</c:v>
                </c:pt>
                <c:pt idx="368">
                  <c:v>8.1822042993612083</c:v>
                </c:pt>
                <c:pt idx="369">
                  <c:v>8.1971884638246078</c:v>
                </c:pt>
                <c:pt idx="370">
                  <c:v>8.212172628288009</c:v>
                </c:pt>
                <c:pt idx="371">
                  <c:v>8.2271567927514084</c:v>
                </c:pt>
                <c:pt idx="372">
                  <c:v>8.2421409572148097</c:v>
                </c:pt>
                <c:pt idx="373">
                  <c:v>8.2571251216782091</c:v>
                </c:pt>
                <c:pt idx="374">
                  <c:v>8.2721092861416068</c:v>
                </c:pt>
                <c:pt idx="375">
                  <c:v>8.287093450605008</c:v>
                </c:pt>
                <c:pt idx="376">
                  <c:v>8.3020776150684092</c:v>
                </c:pt>
                <c:pt idx="377">
                  <c:v>8.3170617795318087</c:v>
                </c:pt>
                <c:pt idx="378">
                  <c:v>8.3320459439952099</c:v>
                </c:pt>
                <c:pt idx="379">
                  <c:v>8.3470301084586094</c:v>
                </c:pt>
                <c:pt idx="380">
                  <c:v>8.3620142729220088</c:v>
                </c:pt>
                <c:pt idx="381">
                  <c:v>8.3769984373854083</c:v>
                </c:pt>
                <c:pt idx="382">
                  <c:v>8.3919826018488077</c:v>
                </c:pt>
                <c:pt idx="383">
                  <c:v>8.406966766312209</c:v>
                </c:pt>
                <c:pt idx="384">
                  <c:v>8.4219509307756102</c:v>
                </c:pt>
                <c:pt idx="385">
                  <c:v>8.4369350952390079</c:v>
                </c:pt>
                <c:pt idx="386">
                  <c:v>8.4519192597024091</c:v>
                </c:pt>
                <c:pt idx="387">
                  <c:v>8.4669034241658085</c:v>
                </c:pt>
                <c:pt idx="388">
                  <c:v>8.481887588629208</c:v>
                </c:pt>
                <c:pt idx="389">
                  <c:v>8.4968717530926092</c:v>
                </c:pt>
                <c:pt idx="390">
                  <c:v>8.5118559175560087</c:v>
                </c:pt>
                <c:pt idx="391">
                  <c:v>8.5268400820194099</c:v>
                </c:pt>
                <c:pt idx="392">
                  <c:v>8.5418242464828076</c:v>
                </c:pt>
                <c:pt idx="393">
                  <c:v>8.556808410946207</c:v>
                </c:pt>
                <c:pt idx="394">
                  <c:v>8.5717925754096083</c:v>
                </c:pt>
                <c:pt idx="395">
                  <c:v>8.5867767398730095</c:v>
                </c:pt>
                <c:pt idx="396">
                  <c:v>8.6017609043364089</c:v>
                </c:pt>
                <c:pt idx="397">
                  <c:v>8.6167450687998102</c:v>
                </c:pt>
                <c:pt idx="398">
                  <c:v>8.6317292332632078</c:v>
                </c:pt>
                <c:pt idx="399">
                  <c:v>8.6467133977266091</c:v>
                </c:pt>
                <c:pt idx="400">
                  <c:v>8.6616975621900085</c:v>
                </c:pt>
                <c:pt idx="401">
                  <c:v>8.676681726653408</c:v>
                </c:pt>
                <c:pt idx="402">
                  <c:v>8.6916658911168092</c:v>
                </c:pt>
                <c:pt idx="403">
                  <c:v>8.7066500555802087</c:v>
                </c:pt>
                <c:pt idx="404">
                  <c:v>8.7216342200436081</c:v>
                </c:pt>
                <c:pt idx="405">
                  <c:v>8.7366183845070093</c:v>
                </c:pt>
                <c:pt idx="406">
                  <c:v>8.751602548970407</c:v>
                </c:pt>
                <c:pt idx="407">
                  <c:v>8.7665867134338082</c:v>
                </c:pt>
                <c:pt idx="408">
                  <c:v>8.7815708778972095</c:v>
                </c:pt>
                <c:pt idx="409">
                  <c:v>8.7965550423606089</c:v>
                </c:pt>
                <c:pt idx="410">
                  <c:v>8.8115392068240084</c:v>
                </c:pt>
                <c:pt idx="411">
                  <c:v>8.8265233712874096</c:v>
                </c:pt>
                <c:pt idx="412">
                  <c:v>8.8415075357508073</c:v>
                </c:pt>
                <c:pt idx="413">
                  <c:v>8.8564917002142085</c:v>
                </c:pt>
                <c:pt idx="414">
                  <c:v>8.871475864677608</c:v>
                </c:pt>
                <c:pt idx="415">
                  <c:v>8.8864600291410092</c:v>
                </c:pt>
                <c:pt idx="416">
                  <c:v>8.9014441936044104</c:v>
                </c:pt>
                <c:pt idx="417">
                  <c:v>8.9164283580678081</c:v>
                </c:pt>
                <c:pt idx="418">
                  <c:v>8.9314125225312093</c:v>
                </c:pt>
                <c:pt idx="419">
                  <c:v>8.9463966869946088</c:v>
                </c:pt>
                <c:pt idx="420">
                  <c:v>8.9613808514580082</c:v>
                </c:pt>
                <c:pt idx="421">
                  <c:v>8.9763650159214095</c:v>
                </c:pt>
                <c:pt idx="422">
                  <c:v>8.9913491803848089</c:v>
                </c:pt>
                <c:pt idx="423">
                  <c:v>9.0063333448482084</c:v>
                </c:pt>
                <c:pt idx="424">
                  <c:v>9.0213175093116096</c:v>
                </c:pt>
                <c:pt idx="425">
                  <c:v>9.0363016737750073</c:v>
                </c:pt>
                <c:pt idx="426">
                  <c:v>9.0512858382384085</c:v>
                </c:pt>
                <c:pt idx="427">
                  <c:v>9.0662700027018097</c:v>
                </c:pt>
                <c:pt idx="428">
                  <c:v>9.0812541671652092</c:v>
                </c:pt>
                <c:pt idx="429">
                  <c:v>9.0962383316286086</c:v>
                </c:pt>
                <c:pt idx="430">
                  <c:v>9.1112224960920081</c:v>
                </c:pt>
                <c:pt idx="431">
                  <c:v>9.1262066605554075</c:v>
                </c:pt>
                <c:pt idx="432">
                  <c:v>9.1411908250188088</c:v>
                </c:pt>
                <c:pt idx="433">
                  <c:v>9.1561749894822082</c:v>
                </c:pt>
                <c:pt idx="434">
                  <c:v>9.1711591539456094</c:v>
                </c:pt>
                <c:pt idx="435">
                  <c:v>9.1861433184090089</c:v>
                </c:pt>
                <c:pt idx="436">
                  <c:v>9.2011274828724083</c:v>
                </c:pt>
                <c:pt idx="437">
                  <c:v>9.2161116473358078</c:v>
                </c:pt>
                <c:pt idx="438">
                  <c:v>9.231095811799209</c:v>
                </c:pt>
                <c:pt idx="439">
                  <c:v>9.2460799762626085</c:v>
                </c:pt>
                <c:pt idx="440">
                  <c:v>9.2610641407260097</c:v>
                </c:pt>
                <c:pt idx="441">
                  <c:v>9.2760483051894091</c:v>
                </c:pt>
                <c:pt idx="442">
                  <c:v>9.2910324696528086</c:v>
                </c:pt>
                <c:pt idx="443">
                  <c:v>9.3060166341162098</c:v>
                </c:pt>
                <c:pt idx="444">
                  <c:v>9.3210007985796075</c:v>
                </c:pt>
                <c:pt idx="445">
                  <c:v>9.3359849630430087</c:v>
                </c:pt>
                <c:pt idx="446">
                  <c:v>9.3509691275064082</c:v>
                </c:pt>
                <c:pt idx="447">
                  <c:v>9.3659532919698094</c:v>
                </c:pt>
                <c:pt idx="448">
                  <c:v>9.3809374564332089</c:v>
                </c:pt>
                <c:pt idx="449">
                  <c:v>9.3959216208966083</c:v>
                </c:pt>
                <c:pt idx="450">
                  <c:v>9.4109057853600095</c:v>
                </c:pt>
              </c:numCache>
            </c:numRef>
          </c:xVal>
          <c:yVal>
            <c:numRef>
              <c:f>'fit_1NN_FCC&amp;HCP'!$L$19:$L$469</c:f>
              <c:numCache>
                <c:formatCode>General</c:formatCode>
                <c:ptCount val="451"/>
                <c:pt idx="0">
                  <c:v>0.12082334884889789</c:v>
                </c:pt>
                <c:pt idx="1">
                  <c:v>-3.5315679092351004E-2</c:v>
                </c:pt>
                <c:pt idx="2">
                  <c:v>-0.18489406202478165</c:v>
                </c:pt>
                <c:pt idx="3">
                  <c:v>-0.32813015825746561</c:v>
                </c:pt>
                <c:pt idx="4">
                  <c:v>-0.46523557585941866</c:v>
                </c:pt>
                <c:pt idx="5">
                  <c:v>-0.59641537543661372</c:v>
                </c:pt>
                <c:pt idx="6">
                  <c:v>-0.72186826688989392</c:v>
                </c:pt>
                <c:pt idx="7">
                  <c:v>-0.8417868003316169</c:v>
                </c:pt>
                <c:pt idx="8">
                  <c:v>-0.95635755133354206</c:v>
                </c:pt>
                <c:pt idx="9">
                  <c:v>-1.0657613006732953</c:v>
                </c:pt>
                <c:pt idx="10">
                  <c:v>-1.1701732087420416</c:v>
                </c:pt>
                <c:pt idx="11">
                  <c:v>-1.2697629847709688</c:v>
                </c:pt>
                <c:pt idx="12">
                  <c:v>-1.3646950510296838</c:v>
                </c:pt>
                <c:pt idx="13">
                  <c:v>-1.4551287021450774</c:v>
                </c:pt>
                <c:pt idx="14">
                  <c:v>-1.5412182596848014</c:v>
                </c:pt>
                <c:pt idx="15">
                  <c:v>-1.6231132221453075</c:v>
                </c:pt>
                <c:pt idx="16">
                  <c:v>-1.7009584104802276</c:v>
                </c:pt>
                <c:pt idx="17">
                  <c:v>-1.7748941093008881</c:v>
                </c:pt>
                <c:pt idx="18">
                  <c:v>-1.8450562038768936</c:v>
                </c:pt>
                <c:pt idx="19">
                  <c:v>-1.9115763130609063</c:v>
                </c:pt>
                <c:pt idx="20">
                  <c:v>-1.9745819182580764</c:v>
                </c:pt>
                <c:pt idx="21">
                  <c:v>-2.0341964885571038</c:v>
                </c:pt>
                <c:pt idx="22">
                  <c:v>-2.0905396021363716</c:v>
                </c:pt>
                <c:pt idx="23">
                  <c:v>-2.1437270640553283</c:v>
                </c:pt>
                <c:pt idx="24">
                  <c:v>-2.1938710205379488</c:v>
                </c:pt>
                <c:pt idx="25">
                  <c:v>-2.2410800698520799</c:v>
                </c:pt>
                <c:pt idx="26">
                  <c:v>-2.2854593698853041</c:v>
                </c:pt>
                <c:pt idx="27">
                  <c:v>-2.3271107425150683</c:v>
                </c:pt>
                <c:pt idx="28">
                  <c:v>-2.3661327748678662</c:v>
                </c:pt>
                <c:pt idx="29">
                  <c:v>-2.402620917559541</c:v>
                </c:pt>
                <c:pt idx="30">
                  <c:v>-2.4366675800060329</c:v>
                </c:pt>
                <c:pt idx="31">
                  <c:v>-2.4683622228912214</c:v>
                </c:pt>
                <c:pt idx="32">
                  <c:v>-2.4977914478760344</c:v>
                </c:pt>
                <c:pt idx="33">
                  <c:v>-2.5250390846304378</c:v>
                </c:pt>
                <c:pt idx="34">
                  <c:v>-2.5501862752675803</c:v>
                </c:pt>
                <c:pt idx="35">
                  <c:v>-2.5733115562569568</c:v>
                </c:pt>
                <c:pt idx="36">
                  <c:v>-2.5944909378912593</c:v>
                </c:pt>
                <c:pt idx="37">
                  <c:v>-2.6137979813793399</c:v>
                </c:pt>
                <c:pt idx="38">
                  <c:v>-2.6313038736355643</c:v>
                </c:pt>
                <c:pt idx="39">
                  <c:v>-2.6470774998338094</c:v>
                </c:pt>
                <c:pt idx="40">
                  <c:v>-2.6611855137922782</c:v>
                </c:pt>
                <c:pt idx="41">
                  <c:v>-2.6736924062534353</c:v>
                </c:pt>
                <c:pt idx="42">
                  <c:v>-2.6846605711213711</c:v>
                </c:pt>
                <c:pt idx="43">
                  <c:v>-2.6941503697171587</c:v>
                </c:pt>
                <c:pt idx="44">
                  <c:v>-2.7022201931109158</c:v>
                </c:pt>
                <c:pt idx="45">
                  <c:v>-2.7089265225875767</c:v>
                </c:pt>
                <c:pt idx="46">
                  <c:v>-2.714323988301699</c:v>
                </c:pt>
                <c:pt idx="47">
                  <c:v>-2.7184654261749883</c:v>
                </c:pt>
                <c:pt idx="48">
                  <c:v>-2.7214019330886385</c:v>
                </c:pt>
                <c:pt idx="49">
                  <c:v>-2.7231829204210616</c:v>
                </c:pt>
                <c:pt idx="50">
                  <c:v>-2.723856165980072</c:v>
                </c:pt>
                <c:pt idx="51">
                  <c:v>-2.7234678643771466</c:v>
                </c:pt>
                <c:pt idx="52">
                  <c:v>-2.7220626758899868</c:v>
                </c:pt>
                <c:pt idx="53">
                  <c:v>-2.7196837738582227</c:v>
                </c:pt>
                <c:pt idx="54">
                  <c:v>-2.7163728906558009</c:v>
                </c:pt>
                <c:pt idx="55">
                  <c:v>-2.712170362282289</c:v>
                </c:pt>
                <c:pt idx="56">
                  <c:v>-2.7071151716140953</c:v>
                </c:pt>
                <c:pt idx="57">
                  <c:v>-2.7012449903553866</c:v>
                </c:pt>
                <c:pt idx="58">
                  <c:v>-2.694596219727329</c:v>
                </c:pt>
                <c:pt idx="59">
                  <c:v>-2.687204029933091</c:v>
                </c:pt>
                <c:pt idx="60">
                  <c:v>-2.6791023984350026</c:v>
                </c:pt>
                <c:pt idx="61">
                  <c:v>-2.6703241470791426</c:v>
                </c:pt>
                <c:pt idx="62">
                  <c:v>-2.6609009781016022</c:v>
                </c:pt>
                <c:pt idx="63">
                  <c:v>-2.6508635090496586</c:v>
                </c:pt>
                <c:pt idx="64">
                  <c:v>-2.6402413066501249</c:v>
                </c:pt>
                <c:pt idx="65">
                  <c:v>-2.6290629196561461</c:v>
                </c:pt>
                <c:pt idx="66">
                  <c:v>-2.6173559107028508</c:v>
                </c:pt>
                <c:pt idx="67">
                  <c:v>-2.6051468872013079</c:v>
                </c:pt>
                <c:pt idx="68">
                  <c:v>-2.5924615312994082</c:v>
                </c:pt>
                <c:pt idx="69">
                  <c:v>-2.579324628937429</c:v>
                </c:pt>
                <c:pt idx="70">
                  <c:v>-2.5657600980252138</c:v>
                </c:pt>
                <c:pt idx="71">
                  <c:v>-2.5517910157671193</c:v>
                </c:pt>
                <c:pt idx="72">
                  <c:v>-2.5374396451601031</c:v>
                </c:pt>
                <c:pt idx="73">
                  <c:v>-2.5227274606895511</c:v>
                </c:pt>
                <c:pt idx="74">
                  <c:v>-2.507675173246763</c:v>
                </c:pt>
                <c:pt idx="75">
                  <c:v>-2.4923027542912668</c:v>
                </c:pt>
                <c:pt idx="76">
                  <c:v>-2.4766294592804567</c:v>
                </c:pt>
                <c:pt idx="77">
                  <c:v>-2.4606738503884111</c:v>
                </c:pt>
                <c:pt idx="78">
                  <c:v>-2.444453818535048</c:v>
                </c:pt>
                <c:pt idx="79">
                  <c:v>-2.427986604746208</c:v>
                </c:pt>
                <c:pt idx="80">
                  <c:v>-2.4112888208645993</c:v>
                </c:pt>
                <c:pt idx="81">
                  <c:v>-2.3943764696309762</c:v>
                </c:pt>
                <c:pt idx="82">
                  <c:v>-2.3772649641543304</c:v>
                </c:pt>
                <c:pt idx="83">
                  <c:v>-2.3599691467893553</c:v>
                </c:pt>
                <c:pt idx="84">
                  <c:v>-2.3425033074388288</c:v>
                </c:pt>
                <c:pt idx="85">
                  <c:v>-2.3248812012981466</c:v>
                </c:pt>
                <c:pt idx="86">
                  <c:v>-2.307116066058605</c:v>
                </c:pt>
                <c:pt idx="87">
                  <c:v>-2.2892206385856522</c:v>
                </c:pt>
                <c:pt idx="88">
                  <c:v>-2.2712071710877737</c:v>
                </c:pt>
                <c:pt idx="89">
                  <c:v>-2.2530874467912247</c:v>
                </c:pt>
                <c:pt idx="90">
                  <c:v>-2.2348727951354186</c:v>
                </c:pt>
                <c:pt idx="91">
                  <c:v>-2.2165741065032831</c:v>
                </c:pt>
                <c:pt idx="92">
                  <c:v>-2.1982018465004827</c:v>
                </c:pt>
                <c:pt idx="93">
                  <c:v>-2.1797660697970525</c:v>
                </c:pt>
                <c:pt idx="94">
                  <c:v>-2.1612764335444945</c:v>
                </c:pt>
                <c:pt idx="95">
                  <c:v>-2.1427422103810709</c:v>
                </c:pt>
                <c:pt idx="96">
                  <c:v>-2.1241723010376372</c:v>
                </c:pt>
                <c:pt idx="97">
                  <c:v>-2.1055752465559507</c:v>
                </c:pt>
                <c:pt idx="98">
                  <c:v>-2.0869592401311099</c:v>
                </c:pt>
                <c:pt idx="99">
                  <c:v>-2.0683321385893647</c:v>
                </c:pt>
                <c:pt idx="100">
                  <c:v>-2.0497014735122359</c:v>
                </c:pt>
                <c:pt idx="101">
                  <c:v>-2.031074462017568</c:v>
                </c:pt>
                <c:pt idx="102">
                  <c:v>-2.0124580172078077</c:v>
                </c:pt>
                <c:pt idx="103">
                  <c:v>-1.993858758295477</c:v>
                </c:pt>
                <c:pt idx="104">
                  <c:v>-1.9752830204155716</c:v>
                </c:pt>
                <c:pt idx="105">
                  <c:v>-1.9567368641342617</c:v>
                </c:pt>
                <c:pt idx="106">
                  <c:v>-1.9382260846630277</c:v>
                </c:pt>
                <c:pt idx="107">
                  <c:v>-1.9197562207871106</c:v>
                </c:pt>
                <c:pt idx="108">
                  <c:v>-1.9013325635168212</c:v>
                </c:pt>
                <c:pt idx="109">
                  <c:v>-1.8829601644701053</c:v>
                </c:pt>
                <c:pt idx="110">
                  <c:v>-1.8646438439944086</c:v>
                </c:pt>
                <c:pt idx="111">
                  <c:v>-1.8463881990357107</c:v>
                </c:pt>
                <c:pt idx="112">
                  <c:v>-1.8281976107623494</c:v>
                </c:pt>
                <c:pt idx="113">
                  <c:v>-1.8100762519510079</c:v>
                </c:pt>
                <c:pt idx="114">
                  <c:v>-1.7920280941420548</c:v>
                </c:pt>
                <c:pt idx="115">
                  <c:v>-1.7740569145711869</c:v>
                </c:pt>
                <c:pt idx="116">
                  <c:v>-1.7561663028841141</c:v>
                </c:pt>
                <c:pt idx="117">
                  <c:v>-1.7383596676408579</c:v>
                </c:pt>
                <c:pt idx="118">
                  <c:v>-1.7206402426160015</c:v>
                </c:pt>
                <c:pt idx="119">
                  <c:v>-1.7030110929010613</c:v>
                </c:pt>
                <c:pt idx="120">
                  <c:v>-1.6854751208149696</c:v>
                </c:pt>
                <c:pt idx="121">
                  <c:v>-1.6680350716284635</c:v>
                </c:pt>
                <c:pt idx="122">
                  <c:v>-1.6506935391080135</c:v>
                </c:pt>
                <c:pt idx="123">
                  <c:v>-1.6334529708847609</c:v>
                </c:pt>
                <c:pt idx="124">
                  <c:v>-1.6163156736537618</c:v>
                </c:pt>
                <c:pt idx="125">
                  <c:v>-1.5992838182086775</c:v>
                </c:pt>
                <c:pt idx="126">
                  <c:v>-1.5823594443169071</c:v>
                </c:pt>
                <c:pt idx="127">
                  <c:v>-1.5655444654400004</c:v>
                </c:pt>
                <c:pt idx="128">
                  <c:v>-1.5488406733040505</c:v>
                </c:pt>
                <c:pt idx="129">
                  <c:v>-1.5322497423246177</c:v>
                </c:pt>
                <c:pt idx="130">
                  <c:v>-1.5157732338906085</c:v>
                </c:pt>
                <c:pt idx="131">
                  <c:v>-1.4994126005114139</c:v>
                </c:pt>
                <c:pt idx="132">
                  <c:v>-1.4831691898314285</c:v>
                </c:pt>
                <c:pt idx="133">
                  <c:v>-1.4670442485160358</c:v>
                </c:pt>
                <c:pt idx="134">
                  <c:v>-1.4510389260129435</c:v>
                </c:pt>
                <c:pt idx="135">
                  <c:v>-1.4351542781926763</c:v>
                </c:pt>
                <c:pt idx="136">
                  <c:v>-1.419391270871919</c:v>
                </c:pt>
                <c:pt idx="137">
                  <c:v>-1.403750783223281</c:v>
                </c:pt>
                <c:pt idx="138">
                  <c:v>-1.3882336110749416</c:v>
                </c:pt>
                <c:pt idx="139">
                  <c:v>-1.3728404701035686</c:v>
                </c:pt>
                <c:pt idx="140">
                  <c:v>-1.3575719989237416</c:v>
                </c:pt>
                <c:pt idx="141">
                  <c:v>-1.3424287620770665</c:v>
                </c:pt>
                <c:pt idx="142">
                  <c:v>-1.3274112529240596</c:v>
                </c:pt>
                <c:pt idx="143">
                  <c:v>-1.3125198964417575</c:v>
                </c:pt>
                <c:pt idx="144">
                  <c:v>-1.2977550519299701</c:v>
                </c:pt>
                <c:pt idx="145">
                  <c:v>-1.2831170156289649</c:v>
                </c:pt>
                <c:pt idx="146">
                  <c:v>-1.2686060232513083</c:v>
                </c:pt>
                <c:pt idx="147">
                  <c:v>-1.2542222524305067</c:v>
                </c:pt>
                <c:pt idx="148">
                  <c:v>-1.2399658250889971</c:v>
                </c:pt>
                <c:pt idx="149">
                  <c:v>-1.2258368097279815</c:v>
                </c:pt>
                <c:pt idx="150">
                  <c:v>-1.2118352236415109</c:v>
                </c:pt>
                <c:pt idx="151">
                  <c:v>-1.1979610350571479</c:v>
                </c:pt>
                <c:pt idx="152">
                  <c:v>-1.1842141652054861</c:v>
                </c:pt>
                <c:pt idx="153">
                  <c:v>-1.1705944903207186</c:v>
                </c:pt>
                <c:pt idx="154">
                  <c:v>-1.1571018435743794</c:v>
                </c:pt>
                <c:pt idx="155">
                  <c:v>-1.1437360169443505</c:v>
                </c:pt>
                <c:pt idx="156">
                  <c:v>-1.1304967630211098</c:v>
                </c:pt>
                <c:pt idx="157">
                  <c:v>-1.1173837967531872</c:v>
                </c:pt>
                <c:pt idx="158">
                  <c:v>-1.1043967971337145</c:v>
                </c:pt>
                <c:pt idx="159">
                  <c:v>-1.0915354088298834</c:v>
                </c:pt>
                <c:pt idx="160">
                  <c:v>-1.0787992437571072</c:v>
                </c:pt>
                <c:pt idx="161">
                  <c:v>-1.0661878825996018</c:v>
                </c:pt>
                <c:pt idx="162">
                  <c:v>-1.0537008762790365</c:v>
                </c:pt>
                <c:pt idx="163">
                  <c:v>-1.0413377473729193</c:v>
                </c:pt>
                <c:pt idx="164">
                  <c:v>-1.0290979914842266</c:v>
                </c:pt>
                <c:pt idx="165">
                  <c:v>-1.0169810785638635</c:v>
                </c:pt>
                <c:pt idx="166">
                  <c:v>-1.0049864541873839</c:v>
                </c:pt>
                <c:pt idx="167">
                  <c:v>-0.99311354078742442</c:v>
                </c:pt>
                <c:pt idx="168">
                  <c:v>-0.98136173884324773</c:v>
                </c:pt>
                <c:pt idx="169">
                  <c:v>-0.96973042802872578</c:v>
                </c:pt>
                <c:pt idx="170">
                  <c:v>-0.95821896832007603</c:v>
                </c:pt>
                <c:pt idx="171">
                  <c:v>-0.94682670106463218</c:v>
                </c:pt>
                <c:pt idx="172">
                  <c:v>-0.93555295001185523</c:v>
                </c:pt>
                <c:pt idx="173">
                  <c:v>-0.92439702230778986</c:v>
                </c:pt>
                <c:pt idx="174">
                  <c:v>-0.91335820945412505</c:v>
                </c:pt>
                <c:pt idx="175">
                  <c:v>-0.90243578823296677</c:v>
                </c:pt>
                <c:pt idx="176">
                  <c:v>-0.8916290215984225</c:v>
                </c:pt>
                <c:pt idx="177">
                  <c:v>-0.88093715953604257</c:v>
                </c:pt>
                <c:pt idx="178">
                  <c:v>-0.87035943989114428</c:v>
                </c:pt>
                <c:pt idx="179">
                  <c:v>-0.85989508916700841</c:v>
                </c:pt>
                <c:pt idx="180">
                  <c:v>-0.84954332329390481</c:v>
                </c:pt>
                <c:pt idx="181">
                  <c:v>-0.83930334836988751</c:v>
                </c:pt>
                <c:pt idx="182">
                  <c:v>-0.82917436137425415</c:v>
                </c:pt>
                <c:pt idx="183">
                  <c:v>-0.81915555085454228</c:v>
                </c:pt>
                <c:pt idx="184">
                  <c:v>-0.80924609758792987</c:v>
                </c:pt>
                <c:pt idx="185">
                  <c:v>-0.79944517521783798</c:v>
                </c:pt>
                <c:pt idx="186">
                  <c:v>-0.7897519508665467</c:v>
                </c:pt>
                <c:pt idx="187">
                  <c:v>-0.78016558572460626</c:v>
                </c:pt>
                <c:pt idx="188">
                  <c:v>-0.77068523561777258</c:v>
                </c:pt>
                <c:pt idx="189">
                  <c:v>-0.76131005155220621</c:v>
                </c:pt>
                <c:pt idx="190">
                  <c:v>-0.75203918023864713</c:v>
                </c:pt>
                <c:pt idx="191">
                  <c:v>-0.74287176459622861</c:v>
                </c:pt>
                <c:pt idx="192">
                  <c:v>-0.73380694423660964</c:v>
                </c:pt>
                <c:pt idx="193">
                  <c:v>-0.72484385592905776</c:v>
                </c:pt>
                <c:pt idx="194">
                  <c:v>-0.71598163404711546</c:v>
                </c:pt>
                <c:pt idx="195">
                  <c:v>-0.70721941099743202</c:v>
                </c:pt>
                <c:pt idx="196">
                  <c:v>-0.69855631763137505</c:v>
                </c:pt>
                <c:pt idx="197">
                  <c:v>-0.6899914836399631</c:v>
                </c:pt>
                <c:pt idx="198">
                  <c:v>-0.68152403793267957</c:v>
                </c:pt>
                <c:pt idx="199">
                  <c:v>-0.67315310900069902</c:v>
                </c:pt>
                <c:pt idx="200">
                  <c:v>-0.66487782526504313</c:v>
                </c:pt>
                <c:pt idx="201">
                  <c:v>-0.65669731541016296</c:v>
                </c:pt>
                <c:pt idx="202">
                  <c:v>-0.6486107087034293</c:v>
                </c:pt>
                <c:pt idx="203">
                  <c:v>-0.64061713530101427</c:v>
                </c:pt>
                <c:pt idx="204">
                  <c:v>-0.63271572654060193</c:v>
                </c:pt>
                <c:pt idx="205">
                  <c:v>-0.62490561522137722</c:v>
                </c:pt>
                <c:pt idx="206">
                  <c:v>-0.61718593587172343</c:v>
                </c:pt>
                <c:pt idx="207">
                  <c:v>-0.60955582500503802</c:v>
                </c:pt>
                <c:pt idx="208">
                  <c:v>-0.60201442136406369</c:v>
                </c:pt>
                <c:pt idx="209">
                  <c:v>-0.59456086615413317</c:v>
                </c:pt>
                <c:pt idx="210">
                  <c:v>-0.58719430326570266</c:v>
                </c:pt>
                <c:pt idx="211">
                  <c:v>-0.57991387948652184</c:v>
                </c:pt>
                <c:pt idx="212">
                  <c:v>-0.57271874470382389</c:v>
                </c:pt>
                <c:pt idx="213">
                  <c:v>-0.56560805209685383</c:v>
                </c:pt>
                <c:pt idx="214">
                  <c:v>-0.55858095832007215</c:v>
                </c:pt>
                <c:pt idx="215">
                  <c:v>-0.55163662367736366</c:v>
                </c:pt>
                <c:pt idx="216">
                  <c:v>-0.54477421228755563</c:v>
                </c:pt>
                <c:pt idx="217">
                  <c:v>-0.53799289224154445</c:v>
                </c:pt>
                <c:pt idx="218">
                  <c:v>-0.5312918357513311</c:v>
                </c:pt>
                <c:pt idx="219">
                  <c:v>-0.52467021929124258</c:v>
                </c:pt>
                <c:pt idx="220">
                  <c:v>-0.51812722373161368</c:v>
                </c:pt>
                <c:pt idx="221">
                  <c:v>-0.5116620344651952</c:v>
                </c:pt>
                <c:pt idx="222">
                  <c:v>-0.50527384152655019</c:v>
                </c:pt>
                <c:pt idx="223">
                  <c:v>-0.49896183970467683</c:v>
                </c:pt>
                <c:pt idx="224">
                  <c:v>-0.49272522864910689</c:v>
                </c:pt>
                <c:pt idx="225">
                  <c:v>-0.48656321296971605</c:v>
                </c:pt>
                <c:pt idx="226">
                  <c:v>-0.48047500233046175</c:v>
                </c:pt>
                <c:pt idx="227">
                  <c:v>-0.47445981153727235</c:v>
                </c:pt>
                <c:pt idx="228">
                  <c:v>-0.46851686062030595</c:v>
                </c:pt>
                <c:pt idx="229">
                  <c:v>-0.46264537491077523</c:v>
                </c:pt>
                <c:pt idx="230">
                  <c:v>-0.45684458511253678</c:v>
                </c:pt>
                <c:pt idx="231">
                  <c:v>-0.45111372736864463</c:v>
                </c:pt>
                <c:pt idx="232">
                  <c:v>-0.44545204332304872</c:v>
                </c:pt>
                <c:pt idx="233">
                  <c:v>-0.43985878017761793</c:v>
                </c:pt>
                <c:pt idx="234">
                  <c:v>-0.4343331907446642</c:v>
                </c:pt>
                <c:pt idx="235">
                  <c:v>-0.42887453349513688</c:v>
                </c:pt>
                <c:pt idx="236">
                  <c:v>-0.42348207260264975</c:v>
                </c:pt>
                <c:pt idx="237">
                  <c:v>-0.41815507798349288</c:v>
                </c:pt>
                <c:pt idx="238">
                  <c:v>-0.41289282533279997</c:v>
                </c:pt>
                <c:pt idx="239">
                  <c:v>-0.40769459615699377</c:v>
                </c:pt>
                <c:pt idx="240">
                  <c:v>-0.40255967780267488</c:v>
                </c:pt>
                <c:pt idx="241">
                  <c:v>-0.39748736348208158</c:v>
                </c:pt>
                <c:pt idx="242">
                  <c:v>-0.39247695229525503</c:v>
                </c:pt>
                <c:pt idx="243">
                  <c:v>-0.38752774924904398</c:v>
                </c:pt>
                <c:pt idx="244">
                  <c:v>-0.38263906527307046</c:v>
                </c:pt>
                <c:pt idx="245">
                  <c:v>-0.37781021723278008</c:v>
                </c:pt>
                <c:pt idx="246">
                  <c:v>-0.37304052793968995</c:v>
                </c:pt>
                <c:pt idx="247">
                  <c:v>-0.36832932615895775</c:v>
                </c:pt>
                <c:pt idx="248">
                  <c:v>-0.36367594661436831</c:v>
                </c:pt>
                <c:pt idx="249">
                  <c:v>-0.35907972999085391</c:v>
                </c:pt>
                <c:pt idx="250">
                  <c:v>-0.35454002293464659</c:v>
                </c:pt>
                <c:pt idx="251">
                  <c:v>-0.35005617805116479</c:v>
                </c:pt>
                <c:pt idx="252">
                  <c:v>-0.34562755390072225</c:v>
                </c:pt>
                <c:pt idx="253">
                  <c:v>-0.34125351499216522</c:v>
                </c:pt>
                <c:pt idx="254">
                  <c:v>-0.33693343177451546</c:v>
                </c:pt>
                <c:pt idx="255">
                  <c:v>-0.33266668062670918</c:v>
                </c:pt>
                <c:pt idx="256">
                  <c:v>-0.32845264384552014</c:v>
                </c:pt>
                <c:pt idx="257">
                  <c:v>-0.32429070963174222</c:v>
                </c:pt>
                <c:pt idx="258">
                  <c:v>-0.32018027207471145</c:v>
                </c:pt>
                <c:pt idx="259">
                  <c:v>-0.31612073113524292</c:v>
                </c:pt>
                <c:pt idx="260">
                  <c:v>-0.31211149262706506</c:v>
                </c:pt>
                <c:pt idx="261">
                  <c:v>-0.3081519681967847</c:v>
                </c:pt>
                <c:pt idx="262">
                  <c:v>-0.3042415753025175</c:v>
                </c:pt>
                <c:pt idx="263">
                  <c:v>-0.30037973719117983</c:v>
                </c:pt>
                <c:pt idx="264">
                  <c:v>-0.29656588287455832</c:v>
                </c:pt>
                <c:pt idx="265">
                  <c:v>-0.29279944710416683</c:v>
                </c:pt>
                <c:pt idx="266">
                  <c:v>-0.28907987034501736</c:v>
                </c:pt>
                <c:pt idx="267">
                  <c:v>-0.28540659874829416</c:v>
                </c:pt>
                <c:pt idx="268">
                  <c:v>-0.28177908412303615</c:v>
                </c:pt>
                <c:pt idx="269">
                  <c:v>-0.27819678390683672</c:v>
                </c:pt>
                <c:pt idx="270">
                  <c:v>-0.27465916113566607</c:v>
                </c:pt>
                <c:pt idx="271">
                  <c:v>-0.27116568441281291</c:v>
                </c:pt>
                <c:pt idx="272">
                  <c:v>-0.2677158278770323</c:v>
                </c:pt>
                <c:pt idx="273">
                  <c:v>-0.26430907116990549</c:v>
                </c:pt>
                <c:pt idx="274">
                  <c:v>-0.26094489940251386</c:v>
                </c:pt>
                <c:pt idx="275">
                  <c:v>-0.2576228031214074</c:v>
                </c:pt>
                <c:pt idx="276">
                  <c:v>-0.25434227827395833</c:v>
                </c:pt>
                <c:pt idx="277">
                  <c:v>-0.25110282617309443</c:v>
                </c:pt>
                <c:pt idx="278">
                  <c:v>-0.24790395346150507</c:v>
                </c:pt>
                <c:pt idx="279">
                  <c:v>-0.24474517207530391</c:v>
                </c:pt>
                <c:pt idx="280">
                  <c:v>-0.24162599920722297</c:v>
                </c:pt>
                <c:pt idx="281">
                  <c:v>-0.23854595726933345</c:v>
                </c:pt>
                <c:pt idx="282">
                  <c:v>-0.23550457385537801</c:v>
                </c:pt>
                <c:pt idx="283">
                  <c:v>-0.23250138170270127</c:v>
                </c:pt>
                <c:pt idx="284">
                  <c:v>-0.22953591865382034</c:v>
                </c:pt>
                <c:pt idx="285">
                  <c:v>-0.2266077276176828</c:v>
                </c:pt>
                <c:pt idx="286">
                  <c:v>-0.22371635653061542</c:v>
                </c:pt>
                <c:pt idx="287">
                  <c:v>-0.22086135831702056</c:v>
                </c:pt>
                <c:pt idx="288">
                  <c:v>-0.21804229084980542</c:v>
                </c:pt>
                <c:pt idx="289">
                  <c:v>-0.21525871691061227</c:v>
                </c:pt>
                <c:pt idx="290">
                  <c:v>-0.21251020414983715</c:v>
                </c:pt>
                <c:pt idx="291">
                  <c:v>-0.20979632504650433</c:v>
                </c:pt>
                <c:pt idx="292">
                  <c:v>-0.20711665686795927</c:v>
                </c:pt>
                <c:pt idx="293">
                  <c:v>-0.20447078162945886</c:v>
                </c:pt>
                <c:pt idx="294">
                  <c:v>-0.20185828605364126</c:v>
                </c:pt>
                <c:pt idx="295">
                  <c:v>-0.19927876152992555</c:v>
                </c:pt>
                <c:pt idx="296">
                  <c:v>-0.19673180407382235</c:v>
                </c:pt>
                <c:pt idx="297">
                  <c:v>-0.19421701428621274</c:v>
                </c:pt>
                <c:pt idx="298">
                  <c:v>-0.19173399731258292</c:v>
                </c:pt>
                <c:pt idx="299">
                  <c:v>-0.18928236280226085</c:v>
                </c:pt>
                <c:pt idx="300">
                  <c:v>-0.18686172486763272</c:v>
                </c:pt>
                <c:pt idx="301">
                  <c:v>-0.18447170204339283</c:v>
                </c:pt>
                <c:pt idx="302">
                  <c:v>-0.1821119172458108</c:v>
                </c:pt>
                <c:pt idx="303">
                  <c:v>-0.17978199773206666</c:v>
                </c:pt>
                <c:pt idx="304">
                  <c:v>-0.17748157505961534</c:v>
                </c:pt>
                <c:pt idx="305">
                  <c:v>-0.17521028504564654</c:v>
                </c:pt>
                <c:pt idx="306">
                  <c:v>-0.17296776772661537</c:v>
                </c:pt>
                <c:pt idx="307">
                  <c:v>-0.1707536673178823</c:v>
                </c:pt>
                <c:pt idx="308">
                  <c:v>-0.1685676321734442</c:v>
                </c:pt>
                <c:pt idx="309">
                  <c:v>-0.16640931474579609</c:v>
                </c:pt>
                <c:pt idx="310">
                  <c:v>-0.16427837154591649</c:v>
                </c:pt>
                <c:pt idx="311">
                  <c:v>-0.16217446310339131</c:v>
                </c:pt>
                <c:pt idx="312">
                  <c:v>-0.16009725392668583</c:v>
                </c:pt>
                <c:pt idx="313">
                  <c:v>-0.15804641246357387</c:v>
                </c:pt>
                <c:pt idx="314">
                  <c:v>-0.15602161106173001</c:v>
                </c:pt>
                <c:pt idx="315">
                  <c:v>-0.15402252592949656</c:v>
                </c:pt>
                <c:pt idx="316">
                  <c:v>-0.15204883709682923</c:v>
                </c:pt>
                <c:pt idx="317">
                  <c:v>-0.15010022837643347</c:v>
                </c:pt>
                <c:pt idx="318">
                  <c:v>-0.14817638732509195</c:v>
                </c:pt>
                <c:pt idx="319">
                  <c:v>-0.14627700520519654</c:v>
                </c:pt>
                <c:pt idx="320">
                  <c:v>-0.14440177694648548</c:v>
                </c:pt>
                <c:pt idx="321">
                  <c:v>-0.14255040110799461</c:v>
                </c:pt>
                <c:pt idx="322">
                  <c:v>-0.14072257984022662</c:v>
                </c:pt>
                <c:pt idx="323">
                  <c:v>-0.13891801884754557</c:v>
                </c:pt>
                <c:pt idx="324">
                  <c:v>-0.13713642735079817</c:v>
                </c:pt>
                <c:pt idx="325">
                  <c:v>-0.13537751805017023</c:v>
                </c:pt>
                <c:pt idx="326">
                  <c:v>-0.13364100708827958</c:v>
                </c:pt>
                <c:pt idx="327">
                  <c:v>-0.1319266140135108</c:v>
                </c:pt>
                <c:pt idx="328">
                  <c:v>-0.13023406174359597</c:v>
                </c:pt>
                <c:pt idx="329">
                  <c:v>-0.12856307652944413</c:v>
                </c:pt>
                <c:pt idx="330">
                  <c:v>-0.12691338791922138</c:v>
                </c:pt>
                <c:pt idx="331">
                  <c:v>-0.12528472872269011</c:v>
                </c:pt>
                <c:pt idx="332">
                  <c:v>-0.12367683497580238</c:v>
                </c:pt>
                <c:pt idx="333">
                  <c:v>-0.12208944590555613</c:v>
                </c:pt>
                <c:pt idx="334">
                  <c:v>-0.12052230389511383</c:v>
                </c:pt>
                <c:pt idx="335">
                  <c:v>-0.11897515444918712</c:v>
                </c:pt>
                <c:pt idx="336">
                  <c:v>-0.11744774615968737</c:v>
                </c:pt>
                <c:pt idx="337">
                  <c:v>-0.1159398306716477</c:v>
                </c:pt>
                <c:pt idx="338">
                  <c:v>-0.11445116264941303</c:v>
                </c:pt>
                <c:pt idx="339">
                  <c:v>-0.1129814997431049</c:v>
                </c:pt>
                <c:pt idx="340">
                  <c:v>-0.11153060255535835</c:v>
                </c:pt>
                <c:pt idx="341">
                  <c:v>-0.11009823460833341</c:v>
                </c:pt>
                <c:pt idx="342">
                  <c:v>-0.10868416231100406</c:v>
                </c:pt>
                <c:pt idx="343">
                  <c:v>-0.10728815492672093</c:v>
                </c:pt>
                <c:pt idx="344">
                  <c:v>-0.10590998454105441</c:v>
                </c:pt>
                <c:pt idx="345">
                  <c:v>-0.10454942602991291</c:v>
                </c:pt>
                <c:pt idx="346">
                  <c:v>-0.1032062570279412</c:v>
                </c:pt>
                <c:pt idx="347">
                  <c:v>-0.10188025789719639</c:v>
                </c:pt>
                <c:pt idx="348">
                  <c:v>-0.10057121169610289</c:v>
                </c:pt>
                <c:pt idx="349">
                  <c:v>-9.9278904148686703E-2</c:v>
                </c:pt>
                <c:pt idx="350">
                  <c:v>-9.8003123614088195E-2</c:v>
                </c:pt>
                <c:pt idx="351">
                  <c:v>-9.6743661056353694E-2</c:v>
                </c:pt>
                <c:pt idx="352">
                  <c:v>-9.550031001450543E-2</c:v>
                </c:pt>
                <c:pt idx="353">
                  <c:v>-9.4272866572890079E-2</c:v>
                </c:pt>
                <c:pt idx="354">
                  <c:v>-9.306112933180466E-2</c:v>
                </c:pt>
                <c:pt idx="355">
                  <c:v>-9.18648993783997E-2</c:v>
                </c:pt>
                <c:pt idx="356">
                  <c:v>-9.0683980257859745E-2</c:v>
                </c:pt>
                <c:pt idx="357">
                  <c:v>-8.9518177944858779E-2</c:v>
                </c:pt>
                <c:pt idx="358">
                  <c:v>-8.8367300815291969E-2</c:v>
                </c:pt>
                <c:pt idx="359">
                  <c:v>-8.723115961828129E-2</c:v>
                </c:pt>
                <c:pt idx="360">
                  <c:v>-8.6109567448454771E-2</c:v>
                </c:pt>
                <c:pt idx="361">
                  <c:v>-8.5002339718498104E-2</c:v>
                </c:pt>
                <c:pt idx="362">
                  <c:v>-8.3909294131978646E-2</c:v>
                </c:pt>
                <c:pt idx="363">
                  <c:v>-8.283025065643887E-2</c:v>
                </c:pt>
                <c:pt idx="364">
                  <c:v>-8.176503149676044E-2</c:v>
                </c:pt>
                <c:pt idx="365">
                  <c:v>-8.0713461068794776E-2</c:v>
                </c:pt>
                <c:pt idx="366">
                  <c:v>-7.9675365973262427E-2</c:v>
                </c:pt>
                <c:pt idx="367">
                  <c:v>-7.8650574969916565E-2</c:v>
                </c:pt>
                <c:pt idx="368">
                  <c:v>-7.7638918951971669E-2</c:v>
                </c:pt>
                <c:pt idx="369">
                  <c:v>-7.6640230920794875E-2</c:v>
                </c:pt>
                <c:pt idx="370">
                  <c:v>-7.5654345960859001E-2</c:v>
                </c:pt>
                <c:pt idx="371">
                  <c:v>-7.4681101214955067E-2</c:v>
                </c:pt>
                <c:pt idx="372">
                  <c:v>-7.3720335859663713E-2</c:v>
                </c:pt>
                <c:pt idx="373">
                  <c:v>-7.2771891081084283E-2</c:v>
                </c:pt>
                <c:pt idx="374">
                  <c:v>-7.1835610050817969E-2</c:v>
                </c:pt>
                <c:pt idx="375">
                  <c:v>-7.0911337902205301E-2</c:v>
                </c:pt>
                <c:pt idx="376">
                  <c:v>-6.9998921706817374E-2</c:v>
                </c:pt>
                <c:pt idx="377">
                  <c:v>-6.909821045119488E-2</c:v>
                </c:pt>
                <c:pt idx="378">
                  <c:v>-6.8209055013838199E-2</c:v>
                </c:pt>
                <c:pt idx="379">
                  <c:v>-6.7331308142443466E-2</c:v>
                </c:pt>
                <c:pt idx="380">
                  <c:v>-6.6464824431384795E-2</c:v>
                </c:pt>
                <c:pt idx="381">
                  <c:v>-6.5609460299439551E-2</c:v>
                </c:pt>
                <c:pt idx="382">
                  <c:v>-6.4765073967756021E-2</c:v>
                </c:pt>
                <c:pt idx="383">
                  <c:v>-6.393152543806109E-2</c:v>
                </c:pt>
                <c:pt idx="384">
                  <c:v>-6.3108676471105962E-2</c:v>
                </c:pt>
                <c:pt idx="385">
                  <c:v>-6.2296390565349261E-2</c:v>
                </c:pt>
                <c:pt idx="386">
                  <c:v>-6.1494532935872731E-2</c:v>
                </c:pt>
                <c:pt idx="387">
                  <c:v>-6.0702970493533015E-2</c:v>
                </c:pt>
                <c:pt idx="388">
                  <c:v>-5.9921571824341033E-2</c:v>
                </c:pt>
                <c:pt idx="389">
                  <c:v>-5.9150207169073252E-2</c:v>
                </c:pt>
                <c:pt idx="390">
                  <c:v>-5.8388748403108183E-2</c:v>
                </c:pt>
                <c:pt idx="391">
                  <c:v>-5.7637069016489378E-2</c:v>
                </c:pt>
                <c:pt idx="392">
                  <c:v>-5.6895044094211866E-2</c:v>
                </c:pt>
                <c:pt idx="393">
                  <c:v>-5.6162550296728946E-2</c:v>
                </c:pt>
                <c:pt idx="394">
                  <c:v>-5.5439465840680817E-2</c:v>
                </c:pt>
                <c:pt idx="395">
                  <c:v>-5.472567047983895E-2</c:v>
                </c:pt>
                <c:pt idx="396">
                  <c:v>-5.4021045486267849E-2</c:v>
                </c:pt>
                <c:pt idx="397">
                  <c:v>-5.3325473631699351E-2</c:v>
                </c:pt>
                <c:pt idx="398">
                  <c:v>-5.2638839169120488E-2</c:v>
                </c:pt>
                <c:pt idx="399">
                  <c:v>-5.1961027814570362E-2</c:v>
                </c:pt>
                <c:pt idx="400">
                  <c:v>-5.1291926729146051E-2</c:v>
                </c:pt>
                <c:pt idx="401">
                  <c:v>-5.0631424501214231E-2</c:v>
                </c:pt>
                <c:pt idx="402">
                  <c:v>-4.9979411128827776E-2</c:v>
                </c:pt>
                <c:pt idx="403">
                  <c:v>-4.9335778002344809E-2</c:v>
                </c:pt>
                <c:pt idx="404">
                  <c:v>-4.8700417887247612E-2</c:v>
                </c:pt>
                <c:pt idx="405">
                  <c:v>-4.8073224907161829E-2</c:v>
                </c:pt>
                <c:pt idx="406">
                  <c:v>-4.7454094527071125E-2</c:v>
                </c:pt>
                <c:pt idx="407">
                  <c:v>-4.6842923536726963E-2</c:v>
                </c:pt>
                <c:pt idx="408">
                  <c:v>-4.623961003425292E-2</c:v>
                </c:pt>
                <c:pt idx="409">
                  <c:v>-4.564405340993806E-2</c:v>
                </c:pt>
                <c:pt idx="410">
                  <c:v>-4.5056154330221386E-2</c:v>
                </c:pt>
                <c:pt idx="411">
                  <c:v>-4.4475814721862406E-2</c:v>
                </c:pt>
                <c:pt idx="412">
                  <c:v>-4.3902937756299096E-2</c:v>
                </c:pt>
                <c:pt idx="413">
                  <c:v>-4.3337427834187182E-2</c:v>
                </c:pt>
                <c:pt idx="414">
                  <c:v>-4.2779190570123943E-2</c:v>
                </c:pt>
                <c:pt idx="415">
                  <c:v>-4.2228132777550186E-2</c:v>
                </c:pt>
                <c:pt idx="416">
                  <c:v>-4.1684162453831407E-2</c:v>
                </c:pt>
                <c:pt idx="417">
                  <c:v>-4.1147188765515187E-2</c:v>
                </c:pt>
                <c:pt idx="418">
                  <c:v>-4.0617122033763157E-2</c:v>
                </c:pt>
                <c:pt idx="419">
                  <c:v>-4.0093873719956118E-2</c:v>
                </c:pt>
                <c:pt idx="420">
                  <c:v>-3.9577356411469693E-2</c:v>
                </c:pt>
                <c:pt idx="421">
                  <c:v>-3.9067483807619999E-2</c:v>
                </c:pt>
                <c:pt idx="422">
                  <c:v>-3.8564170705776078E-2</c:v>
                </c:pt>
                <c:pt idx="423">
                  <c:v>-3.8067332987638661E-2</c:v>
                </c:pt>
                <c:pt idx="424">
                  <c:v>-3.7576887605682535E-2</c:v>
                </c:pt>
                <c:pt idx="425">
                  <c:v>-3.7092752569761703E-2</c:v>
                </c:pt>
                <c:pt idx="426">
                  <c:v>-3.6614846933874491E-2</c:v>
                </c:pt>
                <c:pt idx="427">
                  <c:v>-3.6143090783087986E-2</c:v>
                </c:pt>
                <c:pt idx="428">
                  <c:v>-3.5677405220619622E-2</c:v>
                </c:pt>
                <c:pt idx="429">
                  <c:v>-3.5217712355073615E-2</c:v>
                </c:pt>
                <c:pt idx="430">
                  <c:v>-3.4763935287831962E-2</c:v>
                </c:pt>
                <c:pt idx="431">
                  <c:v>-3.4315998100597218E-2</c:v>
                </c:pt>
                <c:pt idx="432">
                  <c:v>-3.3873825843085556E-2</c:v>
                </c:pt>
                <c:pt idx="433">
                  <c:v>-3.3437344520869029E-2</c:v>
                </c:pt>
                <c:pt idx="434">
                  <c:v>-3.3006481083364764E-2</c:v>
                </c:pt>
                <c:pt idx="435">
                  <c:v>-3.258116341196983E-2</c:v>
                </c:pt>
                <c:pt idx="436">
                  <c:v>-3.2161320308339958E-2</c:v>
                </c:pt>
                <c:pt idx="437">
                  <c:v>-3.1746881482810976E-2</c:v>
                </c:pt>
                <c:pt idx="438">
                  <c:v>-3.1337777542960535E-2</c:v>
                </c:pt>
                <c:pt idx="439">
                  <c:v>-3.0933939982309824E-2</c:v>
                </c:pt>
                <c:pt idx="440">
                  <c:v>-3.053530116916198E-2</c:v>
                </c:pt>
                <c:pt idx="441">
                  <c:v>-3.01417943355776E-2</c:v>
                </c:pt>
                <c:pt idx="442">
                  <c:v>-2.9753353566484342E-2</c:v>
                </c:pt>
                <c:pt idx="443">
                  <c:v>-2.9369913788919632E-2</c:v>
                </c:pt>
                <c:pt idx="444">
                  <c:v>-2.899141076140558E-2</c:v>
                </c:pt>
                <c:pt idx="445">
                  <c:v>-2.8617781063452804E-2</c:v>
                </c:pt>
                <c:pt idx="446">
                  <c:v>-2.8248962085194396E-2</c:v>
                </c:pt>
                <c:pt idx="447">
                  <c:v>-2.7884892017145807E-2</c:v>
                </c:pt>
                <c:pt idx="448">
                  <c:v>-2.7525509840091448E-2</c:v>
                </c:pt>
                <c:pt idx="449">
                  <c:v>-2.7170755315094622E-2</c:v>
                </c:pt>
                <c:pt idx="450">
                  <c:v>-2.6820568973631269E-2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79-49BC-A18C-80613E09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207037799520338"/>
          <c:y val="0.70022732305154989"/>
          <c:w val="0.30629836364794022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2.0599313635929168</c:v>
                </c:pt>
                <c:pt idx="1">
                  <c:v>2.0683374925863109</c:v>
                </c:pt>
                <c:pt idx="2">
                  <c:v>2.076743621579705</c:v>
                </c:pt>
                <c:pt idx="3">
                  <c:v>2.0851497505730991</c:v>
                </c:pt>
                <c:pt idx="4">
                  <c:v>2.0935558795664928</c:v>
                </c:pt>
                <c:pt idx="5">
                  <c:v>2.1019620085598869</c:v>
                </c:pt>
                <c:pt idx="6">
                  <c:v>2.110368137553281</c:v>
                </c:pt>
                <c:pt idx="7">
                  <c:v>2.1187742665466751</c:v>
                </c:pt>
                <c:pt idx="8">
                  <c:v>2.1271803955400688</c:v>
                </c:pt>
                <c:pt idx="9">
                  <c:v>2.1355865245334629</c:v>
                </c:pt>
                <c:pt idx="10">
                  <c:v>2.143992653526857</c:v>
                </c:pt>
                <c:pt idx="11">
                  <c:v>2.1523987825202511</c:v>
                </c:pt>
                <c:pt idx="12">
                  <c:v>2.1608049115136452</c:v>
                </c:pt>
                <c:pt idx="13">
                  <c:v>2.1692110405070393</c:v>
                </c:pt>
                <c:pt idx="14">
                  <c:v>2.1776171695004334</c:v>
                </c:pt>
                <c:pt idx="15">
                  <c:v>2.186023298493827</c:v>
                </c:pt>
                <c:pt idx="16">
                  <c:v>2.1944294274872211</c:v>
                </c:pt>
                <c:pt idx="17">
                  <c:v>2.2028355564806152</c:v>
                </c:pt>
                <c:pt idx="18">
                  <c:v>2.2112416854740093</c:v>
                </c:pt>
                <c:pt idx="19">
                  <c:v>2.219647814467403</c:v>
                </c:pt>
                <c:pt idx="20">
                  <c:v>2.2280539434607971</c:v>
                </c:pt>
                <c:pt idx="21">
                  <c:v>2.2364600724541912</c:v>
                </c:pt>
                <c:pt idx="22">
                  <c:v>2.2448662014475849</c:v>
                </c:pt>
                <c:pt idx="23">
                  <c:v>2.253272330440979</c:v>
                </c:pt>
                <c:pt idx="24">
                  <c:v>2.2616784594343731</c:v>
                </c:pt>
                <c:pt idx="25">
                  <c:v>2.2700845884277672</c:v>
                </c:pt>
                <c:pt idx="26">
                  <c:v>2.2784907174211613</c:v>
                </c:pt>
                <c:pt idx="27">
                  <c:v>2.2868968464145554</c:v>
                </c:pt>
                <c:pt idx="28">
                  <c:v>2.2953029754079495</c:v>
                </c:pt>
                <c:pt idx="29">
                  <c:v>2.3037091044013436</c:v>
                </c:pt>
                <c:pt idx="30">
                  <c:v>2.3121152333947377</c:v>
                </c:pt>
                <c:pt idx="31">
                  <c:v>2.3205213623881318</c:v>
                </c:pt>
                <c:pt idx="32">
                  <c:v>2.3289274913815254</c:v>
                </c:pt>
                <c:pt idx="33">
                  <c:v>2.3373336203749195</c:v>
                </c:pt>
                <c:pt idx="34">
                  <c:v>2.3457397493683136</c:v>
                </c:pt>
                <c:pt idx="35">
                  <c:v>2.3541458783617077</c:v>
                </c:pt>
                <c:pt idx="36">
                  <c:v>2.3625520073551018</c:v>
                </c:pt>
                <c:pt idx="37">
                  <c:v>2.3709581363484959</c:v>
                </c:pt>
                <c:pt idx="38">
                  <c:v>2.3793642653418896</c:v>
                </c:pt>
                <c:pt idx="39">
                  <c:v>2.3877703943352837</c:v>
                </c:pt>
                <c:pt idx="40">
                  <c:v>2.3961765233286778</c:v>
                </c:pt>
                <c:pt idx="41">
                  <c:v>2.4045826523220719</c:v>
                </c:pt>
                <c:pt idx="42">
                  <c:v>2.412988781315466</c:v>
                </c:pt>
                <c:pt idx="43">
                  <c:v>2.4213949103088601</c:v>
                </c:pt>
                <c:pt idx="44">
                  <c:v>2.4298010393022538</c:v>
                </c:pt>
                <c:pt idx="45">
                  <c:v>2.4382071682956479</c:v>
                </c:pt>
                <c:pt idx="46">
                  <c:v>2.446613297289042</c:v>
                </c:pt>
                <c:pt idx="47">
                  <c:v>2.4550194262824361</c:v>
                </c:pt>
                <c:pt idx="48">
                  <c:v>2.4634255552758297</c:v>
                </c:pt>
                <c:pt idx="49">
                  <c:v>2.4718316842692238</c:v>
                </c:pt>
                <c:pt idx="50">
                  <c:v>2.4802378132626175</c:v>
                </c:pt>
                <c:pt idx="51">
                  <c:v>2.4886439422560116</c:v>
                </c:pt>
                <c:pt idx="52">
                  <c:v>2.4970500712494057</c:v>
                </c:pt>
                <c:pt idx="53">
                  <c:v>2.5054562002427998</c:v>
                </c:pt>
                <c:pt idx="54">
                  <c:v>2.5138623292361939</c:v>
                </c:pt>
                <c:pt idx="55">
                  <c:v>2.5222684582295876</c:v>
                </c:pt>
                <c:pt idx="56">
                  <c:v>2.5306745872229817</c:v>
                </c:pt>
                <c:pt idx="57">
                  <c:v>2.5390807162163753</c:v>
                </c:pt>
                <c:pt idx="58">
                  <c:v>2.5474868452097694</c:v>
                </c:pt>
                <c:pt idx="59">
                  <c:v>2.5558929742031635</c:v>
                </c:pt>
                <c:pt idx="60">
                  <c:v>2.5642991031965576</c:v>
                </c:pt>
                <c:pt idx="61">
                  <c:v>2.5727052321899517</c:v>
                </c:pt>
                <c:pt idx="62">
                  <c:v>2.5811113611833454</c:v>
                </c:pt>
                <c:pt idx="63">
                  <c:v>2.5895174901767395</c:v>
                </c:pt>
                <c:pt idx="64">
                  <c:v>2.5979236191701336</c:v>
                </c:pt>
                <c:pt idx="65">
                  <c:v>2.6063297481635277</c:v>
                </c:pt>
                <c:pt idx="66">
                  <c:v>2.6147358771569218</c:v>
                </c:pt>
                <c:pt idx="67">
                  <c:v>2.6231420061503159</c:v>
                </c:pt>
                <c:pt idx="68">
                  <c:v>2.63154813514371</c:v>
                </c:pt>
                <c:pt idx="69">
                  <c:v>2.6399542641371041</c:v>
                </c:pt>
                <c:pt idx="70">
                  <c:v>2.6483603931304973</c:v>
                </c:pt>
                <c:pt idx="71">
                  <c:v>2.6567665221238914</c:v>
                </c:pt>
                <c:pt idx="72">
                  <c:v>2.6651726511172855</c:v>
                </c:pt>
                <c:pt idx="73">
                  <c:v>2.6735787801106796</c:v>
                </c:pt>
                <c:pt idx="74">
                  <c:v>2.6819849091040737</c:v>
                </c:pt>
                <c:pt idx="75">
                  <c:v>2.6903910380974678</c:v>
                </c:pt>
                <c:pt idx="76">
                  <c:v>2.6987971670908619</c:v>
                </c:pt>
                <c:pt idx="77">
                  <c:v>2.707203296084256</c:v>
                </c:pt>
                <c:pt idx="78">
                  <c:v>2.7156094250776501</c:v>
                </c:pt>
                <c:pt idx="79">
                  <c:v>2.7240155540710438</c:v>
                </c:pt>
                <c:pt idx="80">
                  <c:v>2.7324216830644379</c:v>
                </c:pt>
                <c:pt idx="81">
                  <c:v>2.740827812057832</c:v>
                </c:pt>
                <c:pt idx="82">
                  <c:v>2.7492339410512261</c:v>
                </c:pt>
                <c:pt idx="83">
                  <c:v>2.7576400700446198</c:v>
                </c:pt>
                <c:pt idx="84">
                  <c:v>2.7660461990380139</c:v>
                </c:pt>
                <c:pt idx="85">
                  <c:v>2.774452328031408</c:v>
                </c:pt>
                <c:pt idx="86">
                  <c:v>2.7828584570248016</c:v>
                </c:pt>
                <c:pt idx="87">
                  <c:v>2.7912645860181957</c:v>
                </c:pt>
                <c:pt idx="88">
                  <c:v>2.7996707150115898</c:v>
                </c:pt>
                <c:pt idx="89">
                  <c:v>2.8080768440049839</c:v>
                </c:pt>
                <c:pt idx="90">
                  <c:v>2.816482972998378</c:v>
                </c:pt>
                <c:pt idx="91">
                  <c:v>2.8248891019917721</c:v>
                </c:pt>
                <c:pt idx="92">
                  <c:v>2.8332952309851662</c:v>
                </c:pt>
                <c:pt idx="93">
                  <c:v>2.8417013599785603</c:v>
                </c:pt>
                <c:pt idx="94">
                  <c:v>2.8501074889719535</c:v>
                </c:pt>
                <c:pt idx="95">
                  <c:v>2.8585136179653481</c:v>
                </c:pt>
                <c:pt idx="96">
                  <c:v>2.8669197469587417</c:v>
                </c:pt>
                <c:pt idx="97">
                  <c:v>2.8753258759521358</c:v>
                </c:pt>
                <c:pt idx="98">
                  <c:v>2.8837320049455299</c:v>
                </c:pt>
                <c:pt idx="99">
                  <c:v>2.892138133938924</c:v>
                </c:pt>
                <c:pt idx="100">
                  <c:v>2.9005442629323182</c:v>
                </c:pt>
                <c:pt idx="101">
                  <c:v>2.9089503919257123</c:v>
                </c:pt>
                <c:pt idx="102">
                  <c:v>2.9173565209191059</c:v>
                </c:pt>
                <c:pt idx="103">
                  <c:v>2.9257626499125</c:v>
                </c:pt>
                <c:pt idx="104">
                  <c:v>2.9341687789058941</c:v>
                </c:pt>
                <c:pt idx="105">
                  <c:v>2.9425749078992882</c:v>
                </c:pt>
                <c:pt idx="106">
                  <c:v>2.9509810368926823</c:v>
                </c:pt>
                <c:pt idx="107">
                  <c:v>2.959387165886076</c:v>
                </c:pt>
                <c:pt idx="108">
                  <c:v>2.9677932948794701</c:v>
                </c:pt>
                <c:pt idx="109">
                  <c:v>2.9761994238728637</c:v>
                </c:pt>
                <c:pt idx="110">
                  <c:v>2.9846055528662578</c:v>
                </c:pt>
                <c:pt idx="111">
                  <c:v>2.9930116818596519</c:v>
                </c:pt>
                <c:pt idx="112">
                  <c:v>3.001417810853046</c:v>
                </c:pt>
                <c:pt idx="113">
                  <c:v>3.0098239398464401</c:v>
                </c:pt>
                <c:pt idx="114">
                  <c:v>3.0182300688398342</c:v>
                </c:pt>
                <c:pt idx="115">
                  <c:v>3.0266361978332283</c:v>
                </c:pt>
                <c:pt idx="116">
                  <c:v>3.0350423268266224</c:v>
                </c:pt>
                <c:pt idx="117">
                  <c:v>3.0434484558200166</c:v>
                </c:pt>
                <c:pt idx="118">
                  <c:v>3.0518545848134102</c:v>
                </c:pt>
                <c:pt idx="119">
                  <c:v>3.0602607138068043</c:v>
                </c:pt>
                <c:pt idx="120">
                  <c:v>3.068666842800198</c:v>
                </c:pt>
                <c:pt idx="121">
                  <c:v>3.0770729717935921</c:v>
                </c:pt>
                <c:pt idx="122">
                  <c:v>3.0854791007869862</c:v>
                </c:pt>
                <c:pt idx="123">
                  <c:v>3.0938852297803803</c:v>
                </c:pt>
                <c:pt idx="124">
                  <c:v>3.1022913587737744</c:v>
                </c:pt>
                <c:pt idx="125">
                  <c:v>3.110697487767168</c:v>
                </c:pt>
                <c:pt idx="126">
                  <c:v>3.1191036167605621</c:v>
                </c:pt>
                <c:pt idx="127">
                  <c:v>3.1275097457539562</c:v>
                </c:pt>
                <c:pt idx="128">
                  <c:v>3.1359158747473503</c:v>
                </c:pt>
                <c:pt idx="129">
                  <c:v>3.1443220037407444</c:v>
                </c:pt>
                <c:pt idx="130">
                  <c:v>3.1527281327341385</c:v>
                </c:pt>
                <c:pt idx="131">
                  <c:v>3.1611342617275326</c:v>
                </c:pt>
                <c:pt idx="132">
                  <c:v>3.1695403907209267</c:v>
                </c:pt>
                <c:pt idx="133">
                  <c:v>3.17794651971432</c:v>
                </c:pt>
                <c:pt idx="134">
                  <c:v>3.186352648707715</c:v>
                </c:pt>
                <c:pt idx="135">
                  <c:v>3.1947587777011082</c:v>
                </c:pt>
                <c:pt idx="136">
                  <c:v>3.2031649066945023</c:v>
                </c:pt>
                <c:pt idx="137">
                  <c:v>3.2115710356878964</c:v>
                </c:pt>
                <c:pt idx="138">
                  <c:v>3.2199771646812905</c:v>
                </c:pt>
                <c:pt idx="139">
                  <c:v>3.2283832936746846</c:v>
                </c:pt>
                <c:pt idx="140">
                  <c:v>3.2367894226680787</c:v>
                </c:pt>
                <c:pt idx="141">
                  <c:v>3.2451955516614728</c:v>
                </c:pt>
                <c:pt idx="142">
                  <c:v>3.2536016806548664</c:v>
                </c:pt>
                <c:pt idx="143">
                  <c:v>3.2620078096482605</c:v>
                </c:pt>
                <c:pt idx="144">
                  <c:v>3.2704139386416542</c:v>
                </c:pt>
                <c:pt idx="145">
                  <c:v>3.2788200676350487</c:v>
                </c:pt>
                <c:pt idx="146">
                  <c:v>3.2872261966284424</c:v>
                </c:pt>
                <c:pt idx="147">
                  <c:v>3.2956323256218365</c:v>
                </c:pt>
                <c:pt idx="148">
                  <c:v>3.3040384546152306</c:v>
                </c:pt>
                <c:pt idx="149">
                  <c:v>3.3124445836086243</c:v>
                </c:pt>
                <c:pt idx="150">
                  <c:v>3.3208507126020184</c:v>
                </c:pt>
                <c:pt idx="151">
                  <c:v>3.3292568415954125</c:v>
                </c:pt>
                <c:pt idx="152">
                  <c:v>3.3376629705888066</c:v>
                </c:pt>
                <c:pt idx="153">
                  <c:v>3.3460690995822007</c:v>
                </c:pt>
                <c:pt idx="154">
                  <c:v>3.3544752285755948</c:v>
                </c:pt>
                <c:pt idx="155">
                  <c:v>3.3628813575689889</c:v>
                </c:pt>
                <c:pt idx="156">
                  <c:v>3.371287486562383</c:v>
                </c:pt>
                <c:pt idx="157">
                  <c:v>3.3796936155557771</c:v>
                </c:pt>
                <c:pt idx="158">
                  <c:v>3.3880997445491707</c:v>
                </c:pt>
                <c:pt idx="159">
                  <c:v>3.3965058735425644</c:v>
                </c:pt>
                <c:pt idx="160">
                  <c:v>3.4049120025359589</c:v>
                </c:pt>
                <c:pt idx="161">
                  <c:v>3.4133181315293526</c:v>
                </c:pt>
                <c:pt idx="162">
                  <c:v>3.4217242605227471</c:v>
                </c:pt>
                <c:pt idx="163">
                  <c:v>3.4301303895161408</c:v>
                </c:pt>
                <c:pt idx="164">
                  <c:v>3.4385365185095349</c:v>
                </c:pt>
                <c:pt idx="165">
                  <c:v>3.4469426475029286</c:v>
                </c:pt>
                <c:pt idx="166">
                  <c:v>3.4553487764963227</c:v>
                </c:pt>
                <c:pt idx="167">
                  <c:v>3.4637549054897168</c:v>
                </c:pt>
                <c:pt idx="168">
                  <c:v>3.4721610344831109</c:v>
                </c:pt>
                <c:pt idx="169">
                  <c:v>3.480567163476505</c:v>
                </c:pt>
                <c:pt idx="170">
                  <c:v>3.4889732924698986</c:v>
                </c:pt>
                <c:pt idx="171">
                  <c:v>3.4973794214632932</c:v>
                </c:pt>
                <c:pt idx="172">
                  <c:v>3.5057855504566864</c:v>
                </c:pt>
                <c:pt idx="173">
                  <c:v>3.5141916794500805</c:v>
                </c:pt>
                <c:pt idx="174">
                  <c:v>3.5225978084434746</c:v>
                </c:pt>
                <c:pt idx="175">
                  <c:v>3.5310039374368687</c:v>
                </c:pt>
                <c:pt idx="176">
                  <c:v>3.5394100664302628</c:v>
                </c:pt>
                <c:pt idx="177">
                  <c:v>3.5478161954236569</c:v>
                </c:pt>
                <c:pt idx="178">
                  <c:v>3.556222324417051</c:v>
                </c:pt>
                <c:pt idx="179">
                  <c:v>3.5646284534104451</c:v>
                </c:pt>
                <c:pt idx="180">
                  <c:v>3.5730345824038392</c:v>
                </c:pt>
                <c:pt idx="181">
                  <c:v>3.5814407113972329</c:v>
                </c:pt>
                <c:pt idx="182">
                  <c:v>3.589846840390627</c:v>
                </c:pt>
                <c:pt idx="183">
                  <c:v>3.5982529693840211</c:v>
                </c:pt>
                <c:pt idx="184">
                  <c:v>3.6066590983774152</c:v>
                </c:pt>
                <c:pt idx="185">
                  <c:v>3.6150652273708088</c:v>
                </c:pt>
                <c:pt idx="186">
                  <c:v>3.6234713563642034</c:v>
                </c:pt>
                <c:pt idx="187">
                  <c:v>3.631877485357597</c:v>
                </c:pt>
                <c:pt idx="188">
                  <c:v>3.6402836143509911</c:v>
                </c:pt>
                <c:pt idx="189">
                  <c:v>3.6486897433443848</c:v>
                </c:pt>
                <c:pt idx="190">
                  <c:v>3.6570958723377789</c:v>
                </c:pt>
                <c:pt idx="191">
                  <c:v>3.665502001331173</c:v>
                </c:pt>
                <c:pt idx="192">
                  <c:v>3.6739081303245671</c:v>
                </c:pt>
                <c:pt idx="193">
                  <c:v>3.6823142593179612</c:v>
                </c:pt>
                <c:pt idx="194">
                  <c:v>3.6907203883113553</c:v>
                </c:pt>
                <c:pt idx="195">
                  <c:v>3.6991265173047494</c:v>
                </c:pt>
                <c:pt idx="196">
                  <c:v>3.7075326462981426</c:v>
                </c:pt>
                <c:pt idx="197">
                  <c:v>3.7159387752915376</c:v>
                </c:pt>
                <c:pt idx="198">
                  <c:v>3.7243449042849308</c:v>
                </c:pt>
                <c:pt idx="199">
                  <c:v>3.7327510332783254</c:v>
                </c:pt>
                <c:pt idx="200">
                  <c:v>3.741157162271719</c:v>
                </c:pt>
                <c:pt idx="201">
                  <c:v>3.7495632912651131</c:v>
                </c:pt>
                <c:pt idx="202">
                  <c:v>3.7579694202585072</c:v>
                </c:pt>
                <c:pt idx="203">
                  <c:v>3.7663755492519013</c:v>
                </c:pt>
                <c:pt idx="204">
                  <c:v>3.7747816782452954</c:v>
                </c:pt>
                <c:pt idx="205">
                  <c:v>3.7831878072386891</c:v>
                </c:pt>
                <c:pt idx="206">
                  <c:v>3.7915939362320832</c:v>
                </c:pt>
                <c:pt idx="207">
                  <c:v>3.8000000652254773</c:v>
                </c:pt>
                <c:pt idx="208">
                  <c:v>3.8084061942188714</c:v>
                </c:pt>
                <c:pt idx="209">
                  <c:v>3.816812323212265</c:v>
                </c:pt>
                <c:pt idx="210">
                  <c:v>3.8252184522056596</c:v>
                </c:pt>
                <c:pt idx="211">
                  <c:v>3.8336245811990532</c:v>
                </c:pt>
                <c:pt idx="212">
                  <c:v>3.8420307101924478</c:v>
                </c:pt>
                <c:pt idx="213">
                  <c:v>3.850436839185841</c:v>
                </c:pt>
                <c:pt idx="214">
                  <c:v>3.8588429681792351</c:v>
                </c:pt>
                <c:pt idx="215">
                  <c:v>3.8672490971726292</c:v>
                </c:pt>
                <c:pt idx="216">
                  <c:v>3.8756552261660233</c:v>
                </c:pt>
                <c:pt idx="217">
                  <c:v>3.8840613551594174</c:v>
                </c:pt>
                <c:pt idx="218">
                  <c:v>3.8924674841528115</c:v>
                </c:pt>
                <c:pt idx="219">
                  <c:v>3.9008736131462056</c:v>
                </c:pt>
                <c:pt idx="220">
                  <c:v>3.9092797421395988</c:v>
                </c:pt>
                <c:pt idx="221">
                  <c:v>3.9176858711329934</c:v>
                </c:pt>
                <c:pt idx="222">
                  <c:v>3.926092000126387</c:v>
                </c:pt>
                <c:pt idx="223">
                  <c:v>3.9344981291197816</c:v>
                </c:pt>
                <c:pt idx="224">
                  <c:v>3.9429042581131752</c:v>
                </c:pt>
                <c:pt idx="225">
                  <c:v>3.9513103871065698</c:v>
                </c:pt>
                <c:pt idx="226">
                  <c:v>3.9597165160999634</c:v>
                </c:pt>
                <c:pt idx="227">
                  <c:v>3.9681226450933575</c:v>
                </c:pt>
                <c:pt idx="228">
                  <c:v>3.9765287740867512</c:v>
                </c:pt>
                <c:pt idx="229">
                  <c:v>3.9849349030801453</c:v>
                </c:pt>
                <c:pt idx="230">
                  <c:v>3.9933410320735394</c:v>
                </c:pt>
                <c:pt idx="231">
                  <c:v>4.001747161066934</c:v>
                </c:pt>
                <c:pt idx="232">
                  <c:v>4.0101532900603276</c:v>
                </c:pt>
                <c:pt idx="233">
                  <c:v>4.0185594190537213</c:v>
                </c:pt>
                <c:pt idx="234">
                  <c:v>4.0269655480471158</c:v>
                </c:pt>
                <c:pt idx="235">
                  <c:v>4.0353716770405095</c:v>
                </c:pt>
                <c:pt idx="236">
                  <c:v>4.043777806033904</c:v>
                </c:pt>
                <c:pt idx="237">
                  <c:v>4.0521839350272977</c:v>
                </c:pt>
                <c:pt idx="238">
                  <c:v>4.0605900640206913</c:v>
                </c:pt>
                <c:pt idx="239">
                  <c:v>4.0689961930140859</c:v>
                </c:pt>
                <c:pt idx="240">
                  <c:v>4.0774023220074795</c:v>
                </c:pt>
                <c:pt idx="241">
                  <c:v>4.0858084510008732</c:v>
                </c:pt>
                <c:pt idx="242">
                  <c:v>4.0942145799942677</c:v>
                </c:pt>
                <c:pt idx="243">
                  <c:v>4.1026207089876614</c:v>
                </c:pt>
                <c:pt idx="244">
                  <c:v>4.1110268379810551</c:v>
                </c:pt>
                <c:pt idx="245">
                  <c:v>4.1194329669744496</c:v>
                </c:pt>
                <c:pt idx="246">
                  <c:v>4.1278390959678433</c:v>
                </c:pt>
                <c:pt idx="247">
                  <c:v>4.1362452249612378</c:v>
                </c:pt>
                <c:pt idx="248">
                  <c:v>4.1446513539546315</c:v>
                </c:pt>
                <c:pt idx="249">
                  <c:v>4.153057482948026</c:v>
                </c:pt>
                <c:pt idx="250">
                  <c:v>4.1614636119414197</c:v>
                </c:pt>
                <c:pt idx="251">
                  <c:v>4.1698697409348133</c:v>
                </c:pt>
                <c:pt idx="252">
                  <c:v>4.1782758699282079</c:v>
                </c:pt>
                <c:pt idx="253">
                  <c:v>4.1866819989216015</c:v>
                </c:pt>
                <c:pt idx="254">
                  <c:v>4.1950881279149961</c:v>
                </c:pt>
                <c:pt idx="255">
                  <c:v>4.2034942569083888</c:v>
                </c:pt>
                <c:pt idx="256">
                  <c:v>4.2119003859017834</c:v>
                </c:pt>
                <c:pt idx="257">
                  <c:v>4.2203065148951771</c:v>
                </c:pt>
                <c:pt idx="258">
                  <c:v>4.2287126438885716</c:v>
                </c:pt>
                <c:pt idx="259">
                  <c:v>4.2371187728819697</c:v>
                </c:pt>
                <c:pt idx="260">
                  <c:v>4.2455249018753598</c:v>
                </c:pt>
                <c:pt idx="261">
                  <c:v>4.2539310308687535</c:v>
                </c:pt>
                <c:pt idx="262">
                  <c:v>4.262337159862148</c:v>
                </c:pt>
                <c:pt idx="263">
                  <c:v>4.2707432888555461</c:v>
                </c:pt>
                <c:pt idx="264">
                  <c:v>4.2791494178489362</c:v>
                </c:pt>
                <c:pt idx="265">
                  <c:v>4.2875555468423299</c:v>
                </c:pt>
                <c:pt idx="266">
                  <c:v>4.2959616758357244</c:v>
                </c:pt>
                <c:pt idx="267">
                  <c:v>4.3043678048291225</c:v>
                </c:pt>
                <c:pt idx="268">
                  <c:v>4.3127739338225117</c:v>
                </c:pt>
                <c:pt idx="269">
                  <c:v>4.3211800628159063</c:v>
                </c:pt>
                <c:pt idx="270">
                  <c:v>4.3295861918092999</c:v>
                </c:pt>
                <c:pt idx="271">
                  <c:v>4.337992320802698</c:v>
                </c:pt>
                <c:pt idx="272">
                  <c:v>4.3463984497960881</c:v>
                </c:pt>
                <c:pt idx="273">
                  <c:v>4.3548045787894818</c:v>
                </c:pt>
                <c:pt idx="274">
                  <c:v>4.3632107077828763</c:v>
                </c:pt>
                <c:pt idx="275">
                  <c:v>4.3716168367762744</c:v>
                </c:pt>
                <c:pt idx="276">
                  <c:v>4.3800229657696637</c:v>
                </c:pt>
                <c:pt idx="277">
                  <c:v>4.3884290947630582</c:v>
                </c:pt>
                <c:pt idx="278">
                  <c:v>4.3968352237564519</c:v>
                </c:pt>
                <c:pt idx="279">
                  <c:v>4.40524135274985</c:v>
                </c:pt>
                <c:pt idx="280">
                  <c:v>4.4136474817432401</c:v>
                </c:pt>
                <c:pt idx="281">
                  <c:v>4.4220536107366337</c:v>
                </c:pt>
                <c:pt idx="282">
                  <c:v>4.4304597397300327</c:v>
                </c:pt>
                <c:pt idx="283">
                  <c:v>4.4388658687234264</c:v>
                </c:pt>
                <c:pt idx="284">
                  <c:v>4.4472719977168209</c:v>
                </c:pt>
                <c:pt idx="285">
                  <c:v>4.4556781267102101</c:v>
                </c:pt>
                <c:pt idx="286">
                  <c:v>4.4640842557036091</c:v>
                </c:pt>
                <c:pt idx="287">
                  <c:v>4.4724903846970019</c:v>
                </c:pt>
                <c:pt idx="288">
                  <c:v>4.4808965136903955</c:v>
                </c:pt>
                <c:pt idx="289">
                  <c:v>4.4893026426837856</c:v>
                </c:pt>
                <c:pt idx="290">
                  <c:v>4.4977087716771837</c:v>
                </c:pt>
                <c:pt idx="291">
                  <c:v>4.5061149006705783</c:v>
                </c:pt>
                <c:pt idx="292">
                  <c:v>4.514521029663972</c:v>
                </c:pt>
                <c:pt idx="293">
                  <c:v>4.5229271586573621</c:v>
                </c:pt>
                <c:pt idx="294">
                  <c:v>4.5313332876507602</c:v>
                </c:pt>
                <c:pt idx="295">
                  <c:v>4.5397394166441547</c:v>
                </c:pt>
                <c:pt idx="296">
                  <c:v>4.5481455456375484</c:v>
                </c:pt>
                <c:pt idx="297">
                  <c:v>4.5565516746309385</c:v>
                </c:pt>
                <c:pt idx="298">
                  <c:v>4.5649578036243366</c:v>
                </c:pt>
                <c:pt idx="299">
                  <c:v>4.5733639326177311</c:v>
                </c:pt>
                <c:pt idx="300">
                  <c:v>4.5817700616111248</c:v>
                </c:pt>
                <c:pt idx="301">
                  <c:v>4.590176190604514</c:v>
                </c:pt>
                <c:pt idx="302">
                  <c:v>4.5985823195979121</c:v>
                </c:pt>
                <c:pt idx="303">
                  <c:v>4.6069884485913066</c:v>
                </c:pt>
                <c:pt idx="304">
                  <c:v>4.6153945775847003</c:v>
                </c:pt>
                <c:pt idx="305">
                  <c:v>4.6238007065780904</c:v>
                </c:pt>
                <c:pt idx="306">
                  <c:v>4.6322068355714885</c:v>
                </c:pt>
                <c:pt idx="307">
                  <c:v>4.640612964564883</c:v>
                </c:pt>
                <c:pt idx="308">
                  <c:v>4.6490190935582767</c:v>
                </c:pt>
                <c:pt idx="309">
                  <c:v>4.6574252225516704</c:v>
                </c:pt>
                <c:pt idx="310">
                  <c:v>4.665831351545064</c:v>
                </c:pt>
                <c:pt idx="311">
                  <c:v>4.6742374805384586</c:v>
                </c:pt>
                <c:pt idx="312">
                  <c:v>4.6826436095318522</c:v>
                </c:pt>
                <c:pt idx="313">
                  <c:v>4.6910497385252468</c:v>
                </c:pt>
                <c:pt idx="314">
                  <c:v>4.6994558675186404</c:v>
                </c:pt>
                <c:pt idx="315">
                  <c:v>4.707861996512035</c:v>
                </c:pt>
                <c:pt idx="316">
                  <c:v>4.7162681255054286</c:v>
                </c:pt>
                <c:pt idx="317">
                  <c:v>4.7246742544988232</c:v>
                </c:pt>
                <c:pt idx="318">
                  <c:v>4.7330803834922159</c:v>
                </c:pt>
                <c:pt idx="319">
                  <c:v>4.7414865124856105</c:v>
                </c:pt>
                <c:pt idx="320">
                  <c:v>4.7498926414790041</c:v>
                </c:pt>
                <c:pt idx="321">
                  <c:v>4.7582987704723987</c:v>
                </c:pt>
                <c:pt idx="322">
                  <c:v>4.7667048994657923</c:v>
                </c:pt>
                <c:pt idx="323">
                  <c:v>4.7751110284591869</c:v>
                </c:pt>
                <c:pt idx="324">
                  <c:v>4.7835171574525805</c:v>
                </c:pt>
                <c:pt idx="325">
                  <c:v>4.7919232864459751</c:v>
                </c:pt>
                <c:pt idx="326">
                  <c:v>4.8003294154393688</c:v>
                </c:pt>
                <c:pt idx="327">
                  <c:v>4.8087355444327624</c:v>
                </c:pt>
                <c:pt idx="328">
                  <c:v>4.817141673426157</c:v>
                </c:pt>
                <c:pt idx="329">
                  <c:v>4.8255478024195506</c:v>
                </c:pt>
                <c:pt idx="330">
                  <c:v>4.8339539314129452</c:v>
                </c:pt>
                <c:pt idx="331">
                  <c:v>4.8423600604063388</c:v>
                </c:pt>
                <c:pt idx="332">
                  <c:v>4.8507661893997334</c:v>
                </c:pt>
                <c:pt idx="333">
                  <c:v>4.8591723183931261</c:v>
                </c:pt>
                <c:pt idx="334">
                  <c:v>4.8675784473865216</c:v>
                </c:pt>
                <c:pt idx="335">
                  <c:v>4.8759845763799143</c:v>
                </c:pt>
                <c:pt idx="336">
                  <c:v>4.8843907053733089</c:v>
                </c:pt>
                <c:pt idx="337">
                  <c:v>4.8927968343667025</c:v>
                </c:pt>
                <c:pt idx="338">
                  <c:v>4.9012029633600962</c:v>
                </c:pt>
                <c:pt idx="339">
                  <c:v>4.9096090923534907</c:v>
                </c:pt>
                <c:pt idx="340">
                  <c:v>4.9180152213468844</c:v>
                </c:pt>
                <c:pt idx="341">
                  <c:v>4.9264213503402789</c:v>
                </c:pt>
                <c:pt idx="342">
                  <c:v>4.9348274793336726</c:v>
                </c:pt>
                <c:pt idx="343">
                  <c:v>4.9432336083270672</c:v>
                </c:pt>
                <c:pt idx="344">
                  <c:v>4.9516397373204608</c:v>
                </c:pt>
                <c:pt idx="345">
                  <c:v>4.9600458663138554</c:v>
                </c:pt>
                <c:pt idx="346">
                  <c:v>4.968451995307249</c:v>
                </c:pt>
                <c:pt idx="347">
                  <c:v>4.9768581243006436</c:v>
                </c:pt>
                <c:pt idx="348">
                  <c:v>4.9852642532940372</c:v>
                </c:pt>
                <c:pt idx="349">
                  <c:v>4.9936703822874318</c:v>
                </c:pt>
                <c:pt idx="350">
                  <c:v>5.0020765112808245</c:v>
                </c:pt>
                <c:pt idx="351">
                  <c:v>5.0104826402742182</c:v>
                </c:pt>
                <c:pt idx="352">
                  <c:v>5.0188887692676127</c:v>
                </c:pt>
                <c:pt idx="353">
                  <c:v>5.0272948982610073</c:v>
                </c:pt>
                <c:pt idx="354">
                  <c:v>5.0357010272544009</c:v>
                </c:pt>
                <c:pt idx="355">
                  <c:v>5.0441071562477946</c:v>
                </c:pt>
                <c:pt idx="356">
                  <c:v>5.0525132852411891</c:v>
                </c:pt>
                <c:pt idx="357">
                  <c:v>5.0609194142345837</c:v>
                </c:pt>
                <c:pt idx="358">
                  <c:v>5.0693255432279773</c:v>
                </c:pt>
                <c:pt idx="359">
                  <c:v>5.077731672221371</c:v>
                </c:pt>
                <c:pt idx="360">
                  <c:v>5.0861378012147647</c:v>
                </c:pt>
                <c:pt idx="361">
                  <c:v>5.0945439302081601</c:v>
                </c:pt>
                <c:pt idx="362">
                  <c:v>5.1029500592015538</c:v>
                </c:pt>
                <c:pt idx="363">
                  <c:v>5.1113561881949474</c:v>
                </c:pt>
                <c:pt idx="364">
                  <c:v>5.1197623171883402</c:v>
                </c:pt>
                <c:pt idx="365">
                  <c:v>5.1281684461817356</c:v>
                </c:pt>
                <c:pt idx="366">
                  <c:v>5.1365745751751302</c:v>
                </c:pt>
                <c:pt idx="367">
                  <c:v>5.1449807041685229</c:v>
                </c:pt>
                <c:pt idx="368">
                  <c:v>5.1533868331619166</c:v>
                </c:pt>
                <c:pt idx="369">
                  <c:v>5.1617929621553102</c:v>
                </c:pt>
                <c:pt idx="370">
                  <c:v>5.1701990911487057</c:v>
                </c:pt>
                <c:pt idx="371">
                  <c:v>5.1786052201420993</c:v>
                </c:pt>
                <c:pt idx="372">
                  <c:v>5.187011349135493</c:v>
                </c:pt>
                <c:pt idx="373">
                  <c:v>5.1954174781288867</c:v>
                </c:pt>
                <c:pt idx="374">
                  <c:v>5.2038236071222812</c:v>
                </c:pt>
                <c:pt idx="375">
                  <c:v>5.2122297361156757</c:v>
                </c:pt>
                <c:pt idx="376">
                  <c:v>5.2206358651090694</c:v>
                </c:pt>
                <c:pt idx="377">
                  <c:v>5.2290419941024631</c:v>
                </c:pt>
                <c:pt idx="378">
                  <c:v>5.2374481230958576</c:v>
                </c:pt>
                <c:pt idx="379">
                  <c:v>5.2458542520892522</c:v>
                </c:pt>
                <c:pt idx="380">
                  <c:v>5.2542603810826458</c:v>
                </c:pt>
                <c:pt idx="381">
                  <c:v>5.2626665100760386</c:v>
                </c:pt>
                <c:pt idx="382">
                  <c:v>5.2710726390694331</c:v>
                </c:pt>
                <c:pt idx="383">
                  <c:v>5.2794787680628268</c:v>
                </c:pt>
                <c:pt idx="384">
                  <c:v>5.2878848970562213</c:v>
                </c:pt>
                <c:pt idx="385">
                  <c:v>5.296291026049615</c:v>
                </c:pt>
                <c:pt idx="386">
                  <c:v>5.3046971550430095</c:v>
                </c:pt>
                <c:pt idx="387">
                  <c:v>5.3131032840364032</c:v>
                </c:pt>
                <c:pt idx="388">
                  <c:v>5.3215094130297977</c:v>
                </c:pt>
                <c:pt idx="389">
                  <c:v>5.3299155420231914</c:v>
                </c:pt>
                <c:pt idx="390">
                  <c:v>5.3383216710165851</c:v>
                </c:pt>
                <c:pt idx="391">
                  <c:v>5.3467278000099796</c:v>
                </c:pt>
                <c:pt idx="392">
                  <c:v>5.3551339290033741</c:v>
                </c:pt>
                <c:pt idx="393">
                  <c:v>5.3635400579967678</c:v>
                </c:pt>
                <c:pt idx="394">
                  <c:v>5.3719461869901615</c:v>
                </c:pt>
                <c:pt idx="395">
                  <c:v>5.380352315983556</c:v>
                </c:pt>
                <c:pt idx="396">
                  <c:v>5.3887584449769488</c:v>
                </c:pt>
                <c:pt idx="397">
                  <c:v>5.3971645739703442</c:v>
                </c:pt>
                <c:pt idx="398">
                  <c:v>5.405570702963737</c:v>
                </c:pt>
                <c:pt idx="399">
                  <c:v>5.4139768319571306</c:v>
                </c:pt>
                <c:pt idx="400">
                  <c:v>5.4223829609505252</c:v>
                </c:pt>
                <c:pt idx="401">
                  <c:v>5.4307890899439197</c:v>
                </c:pt>
                <c:pt idx="402">
                  <c:v>5.4391952189373134</c:v>
                </c:pt>
                <c:pt idx="403">
                  <c:v>5.447601347930707</c:v>
                </c:pt>
                <c:pt idx="404">
                  <c:v>5.4560074769241016</c:v>
                </c:pt>
                <c:pt idx="405">
                  <c:v>5.4644136059174961</c:v>
                </c:pt>
                <c:pt idx="406">
                  <c:v>5.4728197349108898</c:v>
                </c:pt>
                <c:pt idx="407">
                  <c:v>5.4812258639042835</c:v>
                </c:pt>
                <c:pt idx="408">
                  <c:v>5.489631992897678</c:v>
                </c:pt>
                <c:pt idx="409">
                  <c:v>5.4980381218910725</c:v>
                </c:pt>
                <c:pt idx="410">
                  <c:v>5.5064442508844662</c:v>
                </c:pt>
                <c:pt idx="411">
                  <c:v>5.5148503798778599</c:v>
                </c:pt>
                <c:pt idx="412">
                  <c:v>5.5232565088712526</c:v>
                </c:pt>
                <c:pt idx="413">
                  <c:v>5.5316626378646472</c:v>
                </c:pt>
                <c:pt idx="414">
                  <c:v>5.5400687668580426</c:v>
                </c:pt>
                <c:pt idx="415">
                  <c:v>5.5484748958514354</c:v>
                </c:pt>
                <c:pt idx="416">
                  <c:v>5.556881024844829</c:v>
                </c:pt>
                <c:pt idx="417">
                  <c:v>5.5652871538382236</c:v>
                </c:pt>
                <c:pt idx="418">
                  <c:v>5.5736932828316181</c:v>
                </c:pt>
                <c:pt idx="419">
                  <c:v>5.5820994118250118</c:v>
                </c:pt>
                <c:pt idx="420">
                  <c:v>5.5905055408184054</c:v>
                </c:pt>
                <c:pt idx="421">
                  <c:v>5.5989116698117991</c:v>
                </c:pt>
                <c:pt idx="422">
                  <c:v>5.6073177988051945</c:v>
                </c:pt>
                <c:pt idx="423">
                  <c:v>5.6157239277985882</c:v>
                </c:pt>
                <c:pt idx="424">
                  <c:v>5.6241300567919819</c:v>
                </c:pt>
                <c:pt idx="425">
                  <c:v>5.6325361857853755</c:v>
                </c:pt>
                <c:pt idx="426">
                  <c:v>5.6409423147787701</c:v>
                </c:pt>
                <c:pt idx="427">
                  <c:v>5.6493484437721646</c:v>
                </c:pt>
                <c:pt idx="428">
                  <c:v>5.6577545727655583</c:v>
                </c:pt>
                <c:pt idx="429">
                  <c:v>5.666160701758951</c:v>
                </c:pt>
                <c:pt idx="430">
                  <c:v>5.6745668307523456</c:v>
                </c:pt>
                <c:pt idx="431">
                  <c:v>5.6829729597457401</c:v>
                </c:pt>
                <c:pt idx="432">
                  <c:v>5.6913790887391338</c:v>
                </c:pt>
                <c:pt idx="433">
                  <c:v>5.6997852177325274</c:v>
                </c:pt>
                <c:pt idx="434">
                  <c:v>5.708191346725922</c:v>
                </c:pt>
                <c:pt idx="435">
                  <c:v>5.7165974757193156</c:v>
                </c:pt>
                <c:pt idx="436">
                  <c:v>5.7250036047127102</c:v>
                </c:pt>
                <c:pt idx="437">
                  <c:v>5.7334097337061039</c:v>
                </c:pt>
                <c:pt idx="438">
                  <c:v>5.7418158626994975</c:v>
                </c:pt>
                <c:pt idx="439">
                  <c:v>5.7502219916928921</c:v>
                </c:pt>
                <c:pt idx="440">
                  <c:v>5.7586281206862866</c:v>
                </c:pt>
                <c:pt idx="441">
                  <c:v>5.7670342496796803</c:v>
                </c:pt>
                <c:pt idx="442">
                  <c:v>5.7754403786730739</c:v>
                </c:pt>
                <c:pt idx="443">
                  <c:v>5.7838465076664685</c:v>
                </c:pt>
                <c:pt idx="444">
                  <c:v>5.792252636659863</c:v>
                </c:pt>
                <c:pt idx="445">
                  <c:v>5.8006587656532558</c:v>
                </c:pt>
                <c:pt idx="446">
                  <c:v>5.8090648946466494</c:v>
                </c:pt>
                <c:pt idx="447">
                  <c:v>5.817471023640044</c:v>
                </c:pt>
                <c:pt idx="448">
                  <c:v>5.8258771526334376</c:v>
                </c:pt>
                <c:pt idx="449">
                  <c:v>5.8342832816268322</c:v>
                </c:pt>
                <c:pt idx="450">
                  <c:v>5.8426894106202258</c:v>
                </c:pt>
              </c:numCache>
            </c:numRef>
          </c:xVal>
          <c:yVal>
            <c:numRef>
              <c:f>fit_1NN_HCP!$H$19:$H$469</c:f>
              <c:numCache>
                <c:formatCode>0.0000</c:formatCode>
                <c:ptCount val="451"/>
                <c:pt idx="0">
                  <c:v>0.96611813606177166</c:v>
                </c:pt>
                <c:pt idx="1">
                  <c:v>0.51250217557823385</c:v>
                </c:pt>
                <c:pt idx="2">
                  <c:v>7.8655014347687069E-2</c:v>
                </c:pt>
                <c:pt idx="3">
                  <c:v>-0.33611528865959073</c:v>
                </c:pt>
                <c:pt idx="4">
                  <c:v>-0.73247843738059903</c:v>
                </c:pt>
                <c:pt idx="5">
                  <c:v>-1.1110825763245973</c:v>
                </c:pt>
                <c:pt idx="6">
                  <c:v>-1.4725549484277907</c:v>
                </c:pt>
                <c:pt idx="7">
                  <c:v>-1.81750253365681</c:v>
                </c:pt>
                <c:pt idx="8">
                  <c:v>-2.1465126689047027</c:v>
                </c:pt>
                <c:pt idx="9">
                  <c:v>-2.4601536497083027</c:v>
                </c:pt>
                <c:pt idx="10">
                  <c:v>-2.7589753143013236</c:v>
                </c:pt>
                <c:pt idx="11">
                  <c:v>-3.0435096105034467</c:v>
                </c:pt>
                <c:pt idx="12">
                  <c:v>-3.3142711459318801</c:v>
                </c:pt>
                <c:pt idx="13">
                  <c:v>-3.5717577220085714</c:v>
                </c:pt>
                <c:pt idx="14">
                  <c:v>-3.8164508522232019</c:v>
                </c:pt>
                <c:pt idx="15">
                  <c:v>-4.0488162650994299</c:v>
                </c:pt>
                <c:pt idx="16">
                  <c:v>-4.2693043922995502</c:v>
                </c:pt>
                <c:pt idx="17">
                  <c:v>-4.4783508422907508</c:v>
                </c:pt>
                <c:pt idx="18">
                  <c:v>-4.6763768599844111</c:v>
                </c:pt>
                <c:pt idx="19">
                  <c:v>-4.8637897727486461</c:v>
                </c:pt>
                <c:pt idx="20">
                  <c:v>-5.040983423183131</c:v>
                </c:pt>
                <c:pt idx="21">
                  <c:v>-5.2083385890345593</c:v>
                </c:pt>
                <c:pt idx="22">
                  <c:v>-5.366223390620589</c:v>
                </c:pt>
                <c:pt idx="23">
                  <c:v>-5.5149936861199702</c:v>
                </c:pt>
                <c:pt idx="24">
                  <c:v>-5.6549934550765952</c:v>
                </c:pt>
                <c:pt idx="25">
                  <c:v>-5.7865551704556255</c:v>
                </c:pt>
                <c:pt idx="26">
                  <c:v>-5.9100001595804104</c:v>
                </c:pt>
                <c:pt idx="27">
                  <c:v>-6.0256389542698319</c:v>
                </c:pt>
                <c:pt idx="28">
                  <c:v>-6.1337716304867644</c:v>
                </c:pt>
                <c:pt idx="29">
                  <c:v>-6.2346881377997789</c:v>
                </c:pt>
                <c:pt idx="30">
                  <c:v>-6.3286686189516894</c:v>
                </c:pt>
                <c:pt idx="31">
                  <c:v>-6.4159837198205336</c:v>
                </c:pt>
                <c:pt idx="32">
                  <c:v>-6.4968948900503767</c:v>
                </c:pt>
                <c:pt idx="33">
                  <c:v>-6.5716546746218434</c:v>
                </c:pt>
                <c:pt idx="34">
                  <c:v>-6.6405069966245183</c:v>
                </c:pt>
                <c:pt idx="35">
                  <c:v>-6.7036874314862018</c:v>
                </c:pt>
                <c:pt idx="36">
                  <c:v>-6.7614234729067135</c:v>
                </c:pt>
                <c:pt idx="37">
                  <c:v>-6.8139347907371901</c:v>
                </c:pt>
                <c:pt idx="38">
                  <c:v>-6.8614334810388176</c:v>
                </c:pt>
                <c:pt idx="39">
                  <c:v>-6.9041243085486643</c:v>
                </c:pt>
                <c:pt idx="40">
                  <c:v>-6.9422049417736167</c:v>
                </c:pt>
                <c:pt idx="41">
                  <c:v>-6.9758661809274347</c:v>
                </c:pt>
                <c:pt idx="42">
                  <c:v>-7.0052921789197011</c:v>
                </c:pt>
                <c:pt idx="43">
                  <c:v>-7.0306606555997391</c:v>
                </c:pt>
                <c:pt idx="44">
                  <c:v>-7.0521431054527008</c:v>
                </c:pt>
                <c:pt idx="45">
                  <c:v>-7.0699049989395668</c:v>
                </c:pt>
                <c:pt idx="46">
                  <c:v>-7.0841059776673401</c:v>
                </c:pt>
                <c:pt idx="47">
                  <c:v>-7.094900043570461</c:v>
                </c:pt>
                <c:pt idx="48">
                  <c:v>-7.1024357422793587</c:v>
                </c:pt>
                <c:pt idx="49">
                  <c:v>-7.1068563408470711</c:v>
                </c:pt>
                <c:pt idx="50">
                  <c:v>-7.1082999999999998</c:v>
                </c:pt>
                <c:pt idx="51">
                  <c:v>-7.1068999410742286</c:v>
                </c:pt>
                <c:pt idx="52">
                  <c:v>-7.1027846077941428</c:v>
                </c:pt>
                <c:pt idx="53">
                  <c:v>-7.0960778230457384</c:v>
                </c:pt>
                <c:pt idx="54">
                  <c:v>-7.0868989407926133</c:v>
                </c:pt>
                <c:pt idx="55">
                  <c:v>-7.0753629932784445</c:v>
                </c:pt>
                <c:pt idx="56">
                  <c:v>-7.0615808336556434</c:v>
                </c:pt>
                <c:pt idx="57">
                  <c:v>-7.0456592741759296</c:v>
                </c:pt>
                <c:pt idx="58">
                  <c:v>-7.0277012200746407</c:v>
                </c:pt>
                <c:pt idx="59">
                  <c:v>-7.0078057992768823</c:v>
                </c:pt>
                <c:pt idx="60">
                  <c:v>-6.9860684880499031</c:v>
                </c:pt>
                <c:pt idx="61">
                  <c:v>-6.9625812327225729</c:v>
                </c:pt>
                <c:pt idx="62">
                  <c:v>-6.9374325675893473</c:v>
                </c:pt>
                <c:pt idx="63">
                  <c:v>-6.910707729112735</c:v>
                </c:pt>
                <c:pt idx="64">
                  <c:v>-6.8824887665350207</c:v>
                </c:pt>
                <c:pt idx="65">
                  <c:v>-6.852854649006809</c:v>
                </c:pt>
                <c:pt idx="66">
                  <c:v>-6.8218813693368698</c:v>
                </c:pt>
                <c:pt idx="67">
                  <c:v>-6.789642044464733</c:v>
                </c:pt>
                <c:pt idx="68">
                  <c:v>-6.7562070127545883</c:v>
                </c:pt>
                <c:pt idx="69">
                  <c:v>-6.7216439282061637</c:v>
                </c:pt>
                <c:pt idx="70">
                  <c:v>-6.6860178516755413</c:v>
                </c:pt>
                <c:pt idx="71">
                  <c:v>-6.6493913391961206</c:v>
                </c:pt>
                <c:pt idx="72">
                  <c:v>-6.611824527487407</c:v>
                </c:pt>
                <c:pt idx="73">
                  <c:v>-6.5733752167366557</c:v>
                </c:pt>
                <c:pt idx="74">
                  <c:v>-6.5340989507360652</c:v>
                </c:pt>
                <c:pt idx="75">
                  <c:v>-6.494049094455689</c:v>
                </c:pt>
                <c:pt idx="76">
                  <c:v>-6.4532769091299835</c:v>
                </c:pt>
                <c:pt idx="77">
                  <c:v>-6.4118316249336287</c:v>
                </c:pt>
                <c:pt idx="78">
                  <c:v>-6.3697605113200257</c:v>
                </c:pt>
                <c:pt idx="79">
                  <c:v>-6.3271089450937534</c:v>
                </c:pt>
                <c:pt idx="80">
                  <c:v>-6.2839204762862177</c:v>
                </c:pt>
                <c:pt idx="81">
                  <c:v>-6.2402368919016293</c:v>
                </c:pt>
                <c:pt idx="82">
                  <c:v>-6.196098277598554</c:v>
                </c:pt>
                <c:pt idx="83">
                  <c:v>-6.1515430773703308</c:v>
                </c:pt>
                <c:pt idx="84">
                  <c:v>-6.1066081512858092</c:v>
                </c:pt>
                <c:pt idx="85">
                  <c:v>-6.0613288313500382</c:v>
                </c:pt>
                <c:pt idx="86">
                  <c:v>-6.0157389755428161</c:v>
                </c:pt>
                <c:pt idx="87">
                  <c:v>-5.969871020091273</c:v>
                </c:pt>
                <c:pt idx="88">
                  <c:v>-5.9237560300310346</c:v>
                </c:pt>
                <c:pt idx="89">
                  <c:v>-5.8774237481088765</c:v>
                </c:pt>
                <c:pt idx="90">
                  <c:v>-5.8309026420782448</c:v>
                </c:pt>
                <c:pt idx="91">
                  <c:v>-5.7842199504374809</c:v>
                </c:pt>
                <c:pt idx="92">
                  <c:v>-5.7374017266591189</c:v>
                </c:pt>
                <c:pt idx="93">
                  <c:v>-5.690472881957203</c:v>
                </c:pt>
                <c:pt idx="94">
                  <c:v>-5.6434572266381506</c:v>
                </c:pt>
                <c:pt idx="95">
                  <c:v>-5.5963775100793693</c:v>
                </c:pt>
                <c:pt idx="96">
                  <c:v>-5.5492554593784975</c:v>
                </c:pt>
                <c:pt idx="97">
                  <c:v>-5.502111816714879</c:v>
                </c:pt>
                <c:pt idx="98">
                  <c:v>-5.454966375463612</c:v>
                </c:pt>
                <c:pt idx="99">
                  <c:v>-5.4078380151013565</c:v>
                </c:pt>
                <c:pt idx="100">
                  <c:v>-5.3607447349418749</c:v>
                </c:pt>
                <c:pt idx="101">
                  <c:v>-5.3137036867381413</c:v>
                </c:pt>
                <c:pt idx="102">
                  <c:v>-5.2667312061867975</c:v>
                </c:pt>
                <c:pt idx="103">
                  <c:v>-5.2198428433696042</c:v>
                </c:pt>
                <c:pt idx="104">
                  <c:v>-5.1730533921655377</c:v>
                </c:pt>
                <c:pt idx="105">
                  <c:v>-5.1263769186661312</c:v>
                </c:pt>
                <c:pt idx="106">
                  <c:v>-5.0798267886257422</c:v>
                </c:pt>
                <c:pt idx="107">
                  <c:v>-5.0334156939773829</c:v>
                </c:pt>
                <c:pt idx="108">
                  <c:v>-4.9871556784439051</c:v>
                </c:pt>
                <c:pt idx="109">
                  <c:v>-4.9410581622734009</c:v>
                </c:pt>
                <c:pt idx="110">
                  <c:v>-4.8951339661267825</c:v>
                </c:pt>
                <c:pt idx="111">
                  <c:v>-4.8493933341447004</c:v>
                </c:pt>
                <c:pt idx="112">
                  <c:v>-4.8038459562201261</c:v>
                </c:pt>
                <c:pt idx="113">
                  <c:v>-4.7585009895020605</c:v>
                </c:pt>
                <c:pt idx="114">
                  <c:v>-4.713367079155188</c:v>
                </c:pt>
                <c:pt idx="115">
                  <c:v>-4.668452378399385</c:v>
                </c:pt>
                <c:pt idx="116">
                  <c:v>-4.6237645678523984</c:v>
                </c:pt>
                <c:pt idx="117">
                  <c:v>-4.5793108741981809</c:v>
                </c:pt>
                <c:pt idx="118">
                  <c:v>-4.5350980882027923</c:v>
                </c:pt>
                <c:pt idx="119">
                  <c:v>-4.4911325820989987</c:v>
                </c:pt>
                <c:pt idx="120">
                  <c:v>-4.4474203263601462</c:v>
                </c:pt>
                <c:pt idx="121">
                  <c:v>-4.4039669058831832</c:v>
                </c:pt>
                <c:pt idx="122">
                  <c:v>-4.3607775356001293</c:v>
                </c:pt>
                <c:pt idx="123">
                  <c:v>-4.3178570755366961</c:v>
                </c:pt>
                <c:pt idx="124">
                  <c:v>-4.2752100453361672</c:v>
                </c:pt>
                <c:pt idx="125">
                  <c:v>-4.2328406382661043</c:v>
                </c:pt>
                <c:pt idx="126">
                  <c:v>-4.190752734724879</c:v>
                </c:pt>
                <c:pt idx="127">
                  <c:v>-4.1489499152645433</c:v>
                </c:pt>
                <c:pt idx="128">
                  <c:v>-4.1074354731459914</c:v>
                </c:pt>
                <c:pt idx="129">
                  <c:v>-4.0662124264419059</c:v>
                </c:pt>
                <c:pt idx="130">
                  <c:v>-4.0252835297024792</c:v>
                </c:pt>
                <c:pt idx="131">
                  <c:v>-3.9846512851984386</c:v>
                </c:pt>
                <c:pt idx="132">
                  <c:v>-3.944317953755454</c:v>
                </c:pt>
                <c:pt idx="133">
                  <c:v>-3.9042855651935646</c:v>
                </c:pt>
                <c:pt idx="134">
                  <c:v>-3.8645559283848199</c:v>
                </c:pt>
                <c:pt idx="135">
                  <c:v>-3.8251306409419543</c:v>
                </c:pt>
                <c:pt idx="136">
                  <c:v>-3.7860110985504423</c:v>
                </c:pt>
                <c:pt idx="137">
                  <c:v>-3.747198503955993</c:v>
                </c:pt>
                <c:pt idx="138">
                  <c:v>-3.7086938756190446</c:v>
                </c:pt>
                <c:pt idx="139">
                  <c:v>-3.6704980560475686</c:v>
                </c:pt>
                <c:pt idx="140">
                  <c:v>-3.6326117198190384</c:v>
                </c:pt>
                <c:pt idx="141">
                  <c:v>-3.5950353813021474</c:v>
                </c:pt>
                <c:pt idx="142">
                  <c:v>-3.5577694020884723</c:v>
                </c:pt>
                <c:pt idx="143">
                  <c:v>-3.5208139981439937</c:v>
                </c:pt>
                <c:pt idx="144">
                  <c:v>-3.4841692466900329</c:v>
                </c:pt>
                <c:pt idx="145">
                  <c:v>-3.447835092822892</c:v>
                </c:pt>
                <c:pt idx="146">
                  <c:v>-3.4118113558811674</c:v>
                </c:pt>
                <c:pt idx="147">
                  <c:v>-3.3760977355694206</c:v>
                </c:pt>
                <c:pt idx="148">
                  <c:v>-3.3406938178466268</c:v>
                </c:pt>
                <c:pt idx="149">
                  <c:v>-3.3055990805875264</c:v>
                </c:pt>
                <c:pt idx="150">
                  <c:v>-3.2708128990247678</c:v>
                </c:pt>
                <c:pt idx="151">
                  <c:v>-3.2363345509794565</c:v>
                </c:pt>
                <c:pt idx="152">
                  <c:v>-3.2021632218874978</c:v>
                </c:pt>
                <c:pt idx="153">
                  <c:v>-3.1682980096288516</c:v>
                </c:pt>
                <c:pt idx="154">
                  <c:v>-3.1347379291666284</c:v>
                </c:pt>
                <c:pt idx="155">
                  <c:v>-3.101481917002689</c:v>
                </c:pt>
                <c:pt idx="156">
                  <c:v>-3.0685288354562235</c:v>
                </c:pt>
                <c:pt idx="157">
                  <c:v>-3.0358774767715535</c:v>
                </c:pt>
                <c:pt idx="158">
                  <c:v>-3.0035265670612192</c:v>
                </c:pt>
                <c:pt idx="159">
                  <c:v>-2.9714747700901847</c:v>
                </c:pt>
                <c:pt idx="160">
                  <c:v>-2.9397206909068361</c:v>
                </c:pt>
                <c:pt idx="161">
                  <c:v>-2.9082628793262311</c:v>
                </c:pt>
                <c:pt idx="162">
                  <c:v>-2.8770998332709041</c:v>
                </c:pt>
                <c:pt idx="163">
                  <c:v>-2.8462300019743347</c:v>
                </c:pt>
                <c:pt idx="164">
                  <c:v>-2.8156517890520307</c:v>
                </c:pt>
                <c:pt idx="165">
                  <c:v>-2.7853635554450134</c:v>
                </c:pt>
                <c:pt idx="166">
                  <c:v>-2.7553636222403219</c:v>
                </c:pt>
                <c:pt idx="167">
                  <c:v>-2.7256502733730161</c:v>
                </c:pt>
                <c:pt idx="168">
                  <c:v>-2.696221758213988</c:v>
                </c:pt>
                <c:pt idx="169">
                  <c:v>-2.6670762940477784</c:v>
                </c:pt>
                <c:pt idx="170">
                  <c:v>-2.6382120684444059</c:v>
                </c:pt>
                <c:pt idx="171">
                  <c:v>-2.6096272415291493</c:v>
                </c:pt>
                <c:pt idx="172">
                  <c:v>-2.5813199481540092</c:v>
                </c:pt>
                <c:pt idx="173">
                  <c:v>-2.5532882999745317</c:v>
                </c:pt>
                <c:pt idx="174">
                  <c:v>-2.5255303874354835</c:v>
                </c:pt>
                <c:pt idx="175">
                  <c:v>-2.4980442816688</c:v>
                </c:pt>
                <c:pt idx="176">
                  <c:v>-2.4708280363070778</c:v>
                </c:pt>
                <c:pt idx="177">
                  <c:v>-2.4438796892157928</c:v>
                </c:pt>
                <c:pt idx="178">
                  <c:v>-2.4171972641473003</c:v>
                </c:pt>
                <c:pt idx="179">
                  <c:v>-2.3907787723195884</c:v>
                </c:pt>
                <c:pt idx="180">
                  <c:v>-2.3646222139226287</c:v>
                </c:pt>
                <c:pt idx="181">
                  <c:v>-2.3387255795550983</c:v>
                </c:pt>
                <c:pt idx="182">
                  <c:v>-2.3130868515941261</c:v>
                </c:pt>
                <c:pt idx="183">
                  <c:v>-2.2877040055006477</c:v>
                </c:pt>
                <c:pt idx="184">
                  <c:v>-2.2625750110628378</c:v>
                </c:pt>
                <c:pt idx="185">
                  <c:v>-2.237697833580031</c:v>
                </c:pt>
                <c:pt idx="186">
                  <c:v>-2.2130704349894406</c:v>
                </c:pt>
                <c:pt idx="187">
                  <c:v>-2.1886907749379021</c:v>
                </c:pt>
                <c:pt idx="188">
                  <c:v>-2.1645568118008076</c:v>
                </c:pt>
                <c:pt idx="189">
                  <c:v>-2.1406665036502961</c:v>
                </c:pt>
                <c:pt idx="190">
                  <c:v>-2.1170178091747194</c:v>
                </c:pt>
                <c:pt idx="191">
                  <c:v>-2.0936086885513143</c:v>
                </c:pt>
                <c:pt idx="192">
                  <c:v>-2.0704371042739398</c:v>
                </c:pt>
                <c:pt idx="193">
                  <c:v>-2.0475010219376881</c:v>
                </c:pt>
                <c:pt idx="194">
                  <c:v>-2.0247984109821098</c:v>
                </c:pt>
                <c:pt idx="195">
                  <c:v>-2.0023272453947132</c:v>
                </c:pt>
                <c:pt idx="196">
                  <c:v>-1.9800855043763621</c:v>
                </c:pt>
                <c:pt idx="197">
                  <c:v>-1.9580711729701337</c:v>
                </c:pt>
                <c:pt idx="198">
                  <c:v>-1.9362822426551176</c:v>
                </c:pt>
                <c:pt idx="199">
                  <c:v>-1.9147167119066257</c:v>
                </c:pt>
                <c:pt idx="200">
                  <c:v>-1.8933725867241868</c:v>
                </c:pt>
                <c:pt idx="201">
                  <c:v>-1.8722478811286813</c:v>
                </c:pt>
                <c:pt idx="202">
                  <c:v>-1.8513406176299041</c:v>
                </c:pt>
                <c:pt idx="203">
                  <c:v>-1.8306488276658055</c:v>
                </c:pt>
                <c:pt idx="204">
                  <c:v>-1.8101705520146061</c:v>
                </c:pt>
                <c:pt idx="205">
                  <c:v>-1.7899038411809511</c:v>
                </c:pt>
                <c:pt idx="206">
                  <c:v>-1.7698467557572055</c:v>
                </c:pt>
                <c:pt idx="207">
                  <c:v>-1.7499973667609758</c:v>
                </c:pt>
                <c:pt idx="208">
                  <c:v>-1.7303537559498807</c:v>
                </c:pt>
                <c:pt idx="209">
                  <c:v>-1.7109140161145711</c:v>
                </c:pt>
                <c:pt idx="210">
                  <c:v>-1.6916762513509533</c:v>
                </c:pt>
                <c:pt idx="211">
                  <c:v>-1.6726385773125343</c:v>
                </c:pt>
                <c:pt idx="212">
                  <c:v>-1.6537991214437842</c:v>
                </c:pt>
                <c:pt idx="213">
                  <c:v>-1.6351560231953559</c:v>
                </c:pt>
                <c:pt idx="214">
                  <c:v>-1.6167074342219887</c:v>
                </c:pt>
                <c:pt idx="215">
                  <c:v>-1.5984515185638895</c:v>
                </c:pt>
                <c:pt idx="216">
                  <c:v>-1.5803864528123361</c:v>
                </c:pt>
                <c:pt idx="217">
                  <c:v>-1.5625104262602494</c:v>
                </c:pt>
                <c:pt idx="218">
                  <c:v>-1.5448216410384203</c:v>
                </c:pt>
                <c:pt idx="219">
                  <c:v>-1.527318312238074</c:v>
                </c:pt>
                <c:pt idx="220">
                  <c:v>-1.5099986680204167</c:v>
                </c:pt>
                <c:pt idx="221">
                  <c:v>-1.4928609497137899</c:v>
                </c:pt>
                <c:pt idx="222">
                  <c:v>-1.4759034118990215</c:v>
                </c:pt>
                <c:pt idx="223">
                  <c:v>-1.4591243224835653</c:v>
                </c:pt>
                <c:pt idx="224">
                  <c:v>-1.4425219627649557</c:v>
                </c:pt>
                <c:pt idx="225">
                  <c:v>-1.4260946274841326</c:v>
                </c:pt>
                <c:pt idx="226">
                  <c:v>-1.4098406248691275</c:v>
                </c:pt>
                <c:pt idx="227">
                  <c:v>-1.3937582766696071</c:v>
                </c:pt>
                <c:pt idx="228">
                  <c:v>-1.3778459181827367</c:v>
                </c:pt>
                <c:pt idx="229">
                  <c:v>-1.3621018982708204</c:v>
                </c:pt>
                <c:pt idx="230">
                  <c:v>-1.3465245793711433</c:v>
                </c:pt>
                <c:pt idx="231">
                  <c:v>-1.3311123374984297</c:v>
                </c:pt>
                <c:pt idx="232">
                  <c:v>-1.315863562240315</c:v>
                </c:pt>
                <c:pt idx="233">
                  <c:v>-1.3007766567462098</c:v>
                </c:pt>
                <c:pt idx="234">
                  <c:v>-1.2858500377099245</c:v>
                </c:pt>
                <c:pt idx="235">
                  <c:v>-1.2710821353463946</c:v>
                </c:pt>
                <c:pt idx="236">
                  <c:v>-1.2564713933628502</c:v>
                </c:pt>
                <c:pt idx="237">
                  <c:v>-1.2420162689247434</c:v>
                </c:pt>
                <c:pt idx="238">
                  <c:v>-1.2277152326167426</c:v>
                </c:pt>
                <c:pt idx="239">
                  <c:v>-1.2135667683990865</c:v>
                </c:pt>
                <c:pt idx="240">
                  <c:v>-1.1995693735595785</c:v>
                </c:pt>
                <c:pt idx="241">
                  <c:v>-1.1857215586614889</c:v>
                </c:pt>
                <c:pt idx="242">
                  <c:v>-1.1720218474876245</c:v>
                </c:pt>
                <c:pt idx="243">
                  <c:v>-1.1584687769808069</c:v>
                </c:pt>
                <c:pt idx="244">
                  <c:v>-1.1450608971809959</c:v>
                </c:pt>
                <c:pt idx="245">
                  <c:v>-1.131796771159286</c:v>
                </c:pt>
                <c:pt idx="246">
                  <c:v>-1.1186749749489828</c:v>
                </c:pt>
                <c:pt idx="247">
                  <c:v>-1.10569409747397</c:v>
                </c:pt>
                <c:pt idx="248">
                  <c:v>-1.0928527404745574</c:v>
                </c:pt>
                <c:pt idx="249">
                  <c:v>-1.0801495184310015</c:v>
                </c:pt>
                <c:pt idx="250">
                  <c:v>-1.0675830584848711</c:v>
                </c:pt>
                <c:pt idx="251">
                  <c:v>-1.0551520003584303</c:v>
                </c:pt>
                <c:pt idx="252">
                  <c:v>-1.0428549962721971</c:v>
                </c:pt>
                <c:pt idx="253">
                  <c:v>-1.0306907108608396</c:v>
                </c:pt>
                <c:pt idx="254">
                  <c:v>-1.0186578210875425</c:v>
                </c:pt>
                <c:pt idx="255">
                  <c:v>-1.0067550161569974</c:v>
                </c:pt>
                <c:pt idx="256">
                  <c:v>-0.99498099742713941</c:v>
                </c:pt>
                <c:pt idx="257">
                  <c:v>-0.98333447831976395</c:v>
                </c:pt>
                <c:pt idx="258">
                  <c:v>-0.97181418423013366</c:v>
                </c:pt>
                <c:pt idx="259">
                  <c:v>-0.9604188524356968</c:v>
                </c:pt>
                <c:pt idx="260">
                  <c:v>-0.94914723200405204</c:v>
                </c:pt>
                <c:pt idx="261">
                  <c:v>-0.93799808370015147</c:v>
                </c:pt>
                <c:pt idx="262">
                  <c:v>-0.92697017989303465</c:v>
                </c:pt>
                <c:pt idx="263">
                  <c:v>-0.91606230446198522</c:v>
                </c:pt>
                <c:pt idx="264">
                  <c:v>-0.90527325270234427</c:v>
                </c:pt>
                <c:pt idx="265">
                  <c:v>-0.89460183123092807</c:v>
                </c:pt>
                <c:pt idx="266">
                  <c:v>-0.88404685789130111</c:v>
                </c:pt>
                <c:pt idx="267">
                  <c:v>-0.87360716165880603</c:v>
                </c:pt>
                <c:pt idx="268">
                  <c:v>-0.86328158254554965</c:v>
                </c:pt>
                <c:pt idx="269">
                  <c:v>-0.85306897150528449</c:v>
                </c:pt>
                <c:pt idx="270">
                  <c:v>-0.84296819033841375</c:v>
                </c:pt>
                <c:pt idx="271">
                  <c:v>-0.83297811159701163</c:v>
                </c:pt>
                <c:pt idx="272">
                  <c:v>-0.82309761849004137</c:v>
                </c:pt>
                <c:pt idx="273">
                  <c:v>-0.81332560478869664</c:v>
                </c:pt>
                <c:pt idx="274">
                  <c:v>-0.80366097473207876</c:v>
                </c:pt>
                <c:pt idx="275">
                  <c:v>-0.79410264293309252</c:v>
                </c:pt>
                <c:pt idx="276">
                  <c:v>-0.78464953428472572</c:v>
                </c:pt>
                <c:pt idx="277">
                  <c:v>-0.77530058386663092</c:v>
                </c:pt>
                <c:pt idx="278">
                  <c:v>-0.76605473685221082</c:v>
                </c:pt>
                <c:pt idx="279">
                  <c:v>-0.75691094841606787</c:v>
                </c:pt>
                <c:pt idx="280">
                  <c:v>-0.74786818364199581</c:v>
                </c:pt>
                <c:pt idx="281">
                  <c:v>-0.73892541743139595</c:v>
                </c:pt>
                <c:pt idx="282">
                  <c:v>-0.73008163441232343</c:v>
                </c:pt>
                <c:pt idx="283">
                  <c:v>-0.72133582884904268</c:v>
                </c:pt>
                <c:pt idx="284">
                  <c:v>-0.71268700455215273</c:v>
                </c:pt>
                <c:pt idx="285">
                  <c:v>-0.70413417478936513</c:v>
                </c:pt>
                <c:pt idx="286">
                  <c:v>-0.69567636219685791</c:v>
                </c:pt>
                <c:pt idx="287">
                  <c:v>-0.68731259869134664</c:v>
                </c:pt>
                <c:pt idx="288">
                  <c:v>-0.67904192538272923</c:v>
                </c:pt>
                <c:pt idx="289">
                  <c:v>-0.6708633924874785</c:v>
                </c:pt>
                <c:pt idx="290">
                  <c:v>-0.6627760592426778</c:v>
                </c:pt>
                <c:pt idx="291">
                  <c:v>-0.65477899382081839</c:v>
                </c:pt>
                <c:pt idx="292">
                  <c:v>-0.64687127324524063</c:v>
                </c:pt>
                <c:pt idx="293">
                  <c:v>-0.6390519833063546</c:v>
                </c:pt>
                <c:pt idx="294">
                  <c:v>-0.63132021847855457</c:v>
                </c:pt>
                <c:pt idx="295">
                  <c:v>-0.62367508183792819</c:v>
                </c:pt>
                <c:pt idx="296">
                  <c:v>-0.61611568498064373</c:v>
                </c:pt>
                <c:pt idx="297">
                  <c:v>-0.60864114794214286</c:v>
                </c:pt>
                <c:pt idx="298">
                  <c:v>-0.60125059911705314</c:v>
                </c:pt>
                <c:pt idx="299">
                  <c:v>-0.59394317517991213</c:v>
                </c:pt>
                <c:pt idx="300">
                  <c:v>-0.58671802100658699</c:v>
                </c:pt>
                <c:pt idx="301">
                  <c:v>-0.57957428959651358</c:v>
                </c:pt>
                <c:pt idx="302">
                  <c:v>-0.57251114199565956</c:v>
                </c:pt>
                <c:pt idx="303">
                  <c:v>-0.56552774722031152</c:v>
                </c:pt>
                <c:pt idx="304">
                  <c:v>-0.55862328218155477</c:v>
                </c:pt>
                <c:pt idx="305">
                  <c:v>-0.55179693161057541</c:v>
                </c:pt>
                <c:pt idx="306">
                  <c:v>-0.54504788798468529</c:v>
                </c:pt>
                <c:pt idx="307">
                  <c:v>-0.53837535145416149</c:v>
                </c:pt>
                <c:pt idx="308">
                  <c:v>-0.53177852976977713</c:v>
                </c:pt>
                <c:pt idx="309">
                  <c:v>-0.52525663821113666</c:v>
                </c:pt>
                <c:pt idx="310">
                  <c:v>-0.5188088995157466</c:v>
                </c:pt>
                <c:pt idx="311">
                  <c:v>-0.51243454380883291</c:v>
                </c:pt>
                <c:pt idx="312">
                  <c:v>-0.50613280853390619</c:v>
                </c:pt>
                <c:pt idx="313">
                  <c:v>-0.49990293838406236</c:v>
                </c:pt>
                <c:pt idx="314">
                  <c:v>-0.49374418523401825</c:v>
                </c:pt>
                <c:pt idx="315">
                  <c:v>-0.48765580807287684</c:v>
                </c:pt>
                <c:pt idx="316">
                  <c:v>-0.48163707293761182</c:v>
                </c:pt>
                <c:pt idx="317">
                  <c:v>-0.47568725284727242</c:v>
                </c:pt>
                <c:pt idx="318">
                  <c:v>-0.46980562773789486</c:v>
                </c:pt>
                <c:pt idx="319">
                  <c:v>-0.46399148439812177</c:v>
                </c:pt>
                <c:pt idx="320">
                  <c:v>-0.45824411640551477</c:v>
                </c:pt>
                <c:pt idx="321">
                  <c:v>-0.45256282406356163</c:v>
                </c:pt>
                <c:pt idx="322">
                  <c:v>-0.4469469143393629</c:v>
                </c:pt>
                <c:pt idx="323">
                  <c:v>-0.44139570080199875</c:v>
                </c:pt>
                <c:pt idx="324">
                  <c:v>-0.43590850356156141</c:v>
                </c:pt>
                <c:pt idx="325">
                  <c:v>-0.4304846492088531</c:v>
                </c:pt>
                <c:pt idx="326">
                  <c:v>-0.42512347075573387</c:v>
                </c:pt>
                <c:pt idx="327">
                  <c:v>-0.41982430757612066</c:v>
                </c:pt>
                <c:pt idx="328">
                  <c:v>-0.41458650534762165</c:v>
                </c:pt>
                <c:pt idx="329">
                  <c:v>-0.40940941599380526</c:v>
                </c:pt>
                <c:pt idx="330">
                  <c:v>-0.40429239762708907</c:v>
                </c:pt>
                <c:pt idx="331">
                  <c:v>-0.39923481449224901</c:v>
                </c:pt>
                <c:pt idx="332">
                  <c:v>-0.39423603691053216</c:v>
                </c:pt>
                <c:pt idx="333">
                  <c:v>-0.38929544122437426</c:v>
                </c:pt>
                <c:pt idx="334">
                  <c:v>-0.38441240974270474</c:v>
                </c:pt>
                <c:pt idx="335">
                  <c:v>-0.37958633068684117</c:v>
                </c:pt>
                <c:pt idx="336">
                  <c:v>-0.37481659813695639</c:v>
                </c:pt>
                <c:pt idx="337">
                  <c:v>-0.37010261197911781</c:v>
                </c:pt>
                <c:pt idx="338">
                  <c:v>-0.36544377785288518</c:v>
                </c:pt>
                <c:pt idx="339">
                  <c:v>-0.36083950709946366</c:v>
                </c:pt>
                <c:pt idx="340">
                  <c:v>-0.35628921671040226</c:v>
                </c:pt>
                <c:pt idx="341">
                  <c:v>-0.35179232927682885</c:v>
                </c:pt>
                <c:pt idx="342">
                  <c:v>-0.34734827293921822</c:v>
                </c:pt>
                <c:pt idx="343">
                  <c:v>-0.34295648133767992</c:v>
                </c:pt>
                <c:pt idx="344">
                  <c:v>-0.33861639356276474</c:v>
                </c:pt>
                <c:pt idx="345">
                  <c:v>-0.33432745410677545</c:v>
                </c:pt>
                <c:pt idx="346">
                  <c:v>-0.33008911281558168</c:v>
                </c:pt>
                <c:pt idx="347">
                  <c:v>-0.32590082484092514</c:v>
                </c:pt>
                <c:pt idx="348">
                  <c:v>-0.32176205059321294</c:v>
                </c:pt>
                <c:pt idx="349">
                  <c:v>-0.31767225569478813</c:v>
                </c:pt>
                <c:pt idx="350">
                  <c:v>-0.31363091093367307</c:v>
                </c:pt>
                <c:pt idx="351">
                  <c:v>-0.30963749221777725</c:v>
                </c:pt>
                <c:pt idx="352">
                  <c:v>-0.30569148052956335</c:v>
                </c:pt>
                <c:pt idx="353">
                  <c:v>-0.30179236188116293</c:v>
                </c:pt>
                <c:pt idx="354">
                  <c:v>-0.29793962726993911</c:v>
                </c:pt>
                <c:pt idx="355">
                  <c:v>-0.2941327726344844</c:v>
                </c:pt>
                <c:pt idx="356">
                  <c:v>-0.29037129881105139</c:v>
                </c:pt>
                <c:pt idx="357">
                  <c:v>-0.28665471149040728</c:v>
                </c:pt>
                <c:pt idx="358">
                  <c:v>-0.2829825211751078</c:v>
                </c:pt>
                <c:pt idx="359">
                  <c:v>-0.27935424313718166</c:v>
                </c:pt>
                <c:pt idx="360">
                  <c:v>-0.27576939737622325</c:v>
                </c:pt>
                <c:pt idx="361">
                  <c:v>-0.27222750857788286</c:v>
                </c:pt>
                <c:pt idx="362">
                  <c:v>-0.26872810607275377</c:v>
                </c:pt>
                <c:pt idx="363">
                  <c:v>-0.26527072379564415</c:v>
                </c:pt>
                <c:pt idx="364">
                  <c:v>-0.26185490024523406</c:v>
                </c:pt>
                <c:pt idx="365">
                  <c:v>-0.25848017844410848</c:v>
                </c:pt>
                <c:pt idx="366">
                  <c:v>-0.25514610589916042</c:v>
                </c:pt>
                <c:pt idx="367">
                  <c:v>-0.25185223456236178</c:v>
                </c:pt>
                <c:pt idx="368">
                  <c:v>-0.248598120791892</c:v>
                </c:pt>
                <c:pt idx="369">
                  <c:v>-0.24538332531362503</c:v>
                </c:pt>
                <c:pt idx="370">
                  <c:v>-0.24220741318296238</c:v>
                </c:pt>
                <c:pt idx="371">
                  <c:v>-0.23906995374701542</c:v>
                </c:pt>
                <c:pt idx="372">
                  <c:v>-0.23597052060712317</c:v>
                </c:pt>
                <c:pt idx="373">
                  <c:v>-0.23290869158170907</c:v>
                </c:pt>
                <c:pt idx="374">
                  <c:v>-0.22988404866946455</c:v>
                </c:pt>
                <c:pt idx="375">
                  <c:v>-0.22689617801286169</c:v>
                </c:pt>
                <c:pt idx="376">
                  <c:v>-0.223944669861983</c:v>
                </c:pt>
                <c:pt idx="377">
                  <c:v>-0.22102911853867158</c:v>
                </c:pt>
                <c:pt idx="378">
                  <c:v>-0.21814912240098977</c:v>
                </c:pt>
                <c:pt idx="379">
                  <c:v>-0.21530428380798872</c:v>
                </c:pt>
                <c:pt idx="380">
                  <c:v>-0.21249420908477895</c:v>
                </c:pt>
                <c:pt idx="381">
                  <c:v>-0.20971850848790224</c:v>
                </c:pt>
                <c:pt idx="382">
                  <c:v>-0.20697679617099721</c:v>
                </c:pt>
                <c:pt idx="383">
                  <c:v>-0.20426869015075802</c:v>
                </c:pt>
                <c:pt idx="384">
                  <c:v>-0.20159381227317885</c:v>
                </c:pt>
                <c:pt idx="385">
                  <c:v>-0.19895178818008344</c:v>
                </c:pt>
                <c:pt idx="386">
                  <c:v>-0.19634224727593383</c:v>
                </c:pt>
                <c:pt idx="387">
                  <c:v>-0.19376482269491616</c:v>
                </c:pt>
                <c:pt idx="388">
                  <c:v>-0.19121915126829808</c:v>
                </c:pt>
                <c:pt idx="389">
                  <c:v>-0.18870487349205695</c:v>
                </c:pt>
                <c:pt idx="390">
                  <c:v>-0.18622163349477336</c:v>
                </c:pt>
                <c:pt idx="391">
                  <c:v>-0.18376907900578646</c:v>
                </c:pt>
                <c:pt idx="392">
                  <c:v>-0.18134686132361058</c:v>
                </c:pt>
                <c:pt idx="393">
                  <c:v>-0.17895463528460573</c:v>
                </c:pt>
                <c:pt idx="394">
                  <c:v>-0.17659205923190327</c:v>
                </c:pt>
                <c:pt idx="395">
                  <c:v>-0.17425879498458016</c:v>
                </c:pt>
                <c:pt idx="396">
                  <c:v>-0.17195450780708157</c:v>
                </c:pt>
                <c:pt idx="397">
                  <c:v>-0.16967886637888596</c:v>
                </c:pt>
                <c:pt idx="398">
                  <c:v>-0.16743154276441377</c:v>
                </c:pt>
                <c:pt idx="399">
                  <c:v>-0.16521221238317285</c:v>
                </c:pt>
                <c:pt idx="400">
                  <c:v>-0.16302055398014079</c:v>
                </c:pt>
                <c:pt idx="401">
                  <c:v>-0.16085624959638006</c:v>
                </c:pt>
                <c:pt idx="402">
                  <c:v>-0.15871898453988437</c:v>
                </c:pt>
                <c:pt idx="403">
                  <c:v>-0.15660844735665247</c:v>
                </c:pt>
                <c:pt idx="404">
                  <c:v>-0.15452432980198849</c:v>
                </c:pt>
                <c:pt idx="405">
                  <c:v>-0.15246632681202474</c:v>
                </c:pt>
                <c:pt idx="406">
                  <c:v>-0.15043413647546641</c:v>
                </c:pt>
                <c:pt idx="407">
                  <c:v>-0.14842746000555399</c:v>
                </c:pt>
                <c:pt idx="408">
                  <c:v>-0.14644600171224298</c:v>
                </c:pt>
                <c:pt idx="409">
                  <c:v>-0.14448946897459697</c:v>
                </c:pt>
                <c:pt idx="410">
                  <c:v>-0.14255757221339399</c:v>
                </c:pt>
                <c:pt idx="411">
                  <c:v>-0.14065002486394124</c:v>
                </c:pt>
                <c:pt idx="412">
                  <c:v>-0.13876654334909971</c:v>
                </c:pt>
                <c:pt idx="413">
                  <c:v>-0.13690684705251302</c:v>
                </c:pt>
                <c:pt idx="414">
                  <c:v>-0.13507065829204129</c:v>
                </c:pt>
                <c:pt idx="415">
                  <c:v>-0.13325770229339717</c:v>
                </c:pt>
                <c:pt idx="416">
                  <c:v>-0.13146770716398129</c:v>
                </c:pt>
                <c:pt idx="417">
                  <c:v>-0.12970040386691722</c:v>
                </c:pt>
                <c:pt idx="418">
                  <c:v>-0.12795552619528211</c:v>
                </c:pt>
                <c:pt idx="419">
                  <c:v>-0.12623281074653298</c:v>
                </c:pt>
                <c:pt idx="420">
                  <c:v>-0.12453199689712564</c:v>
                </c:pt>
                <c:pt idx="421">
                  <c:v>-0.12285282677732588</c:v>
                </c:pt>
                <c:pt idx="422">
                  <c:v>-0.12119504524620939</c:v>
                </c:pt>
                <c:pt idx="423">
                  <c:v>-0.11955839986685159</c:v>
                </c:pt>
                <c:pt idx="424">
                  <c:v>-0.11794264088170257</c:v>
                </c:pt>
                <c:pt idx="425">
                  <c:v>-0.11634752118814885</c:v>
                </c:pt>
                <c:pt idx="426">
                  <c:v>-0.11477279631425723</c:v>
                </c:pt>
                <c:pt idx="427">
                  <c:v>-0.11321822439470275</c:v>
                </c:pt>
                <c:pt idx="428">
                  <c:v>-0.11168356614687568</c:v>
                </c:pt>
                <c:pt idx="429">
                  <c:v>-0.11016858484716958</c:v>
                </c:pt>
                <c:pt idx="430">
                  <c:v>-0.10867304630744606</c:v>
                </c:pt>
                <c:pt idx="431">
                  <c:v>-0.1071967188516776</c:v>
                </c:pt>
                <c:pt idx="432">
                  <c:v>-0.10573937329276435</c:v>
                </c:pt>
                <c:pt idx="433">
                  <c:v>-0.10430078290952664</c:v>
                </c:pt>
                <c:pt idx="434">
                  <c:v>-0.10288072342386879</c:v>
                </c:pt>
                <c:pt idx="435">
                  <c:v>-0.10147897297811587</c:v>
                </c:pt>
                <c:pt idx="436">
                  <c:v>-0.10009531211251986</c:v>
                </c:pt>
                <c:pt idx="437">
                  <c:v>-9.8729523742935782E-2</c:v>
                </c:pt>
                <c:pt idx="438">
                  <c:v>-9.7381393138665284E-2</c:v>
                </c:pt>
                <c:pt idx="439">
                  <c:v>-9.6050707900467283E-2</c:v>
                </c:pt>
                <c:pt idx="440">
                  <c:v>-9.4737257938734831E-2</c:v>
                </c:pt>
                <c:pt idx="441">
                  <c:v>-9.344083545183561E-2</c:v>
                </c:pt>
                <c:pt idx="442">
                  <c:v>-9.2161234904617195E-2</c:v>
                </c:pt>
                <c:pt idx="443">
                  <c:v>-9.0898253007073576E-2</c:v>
                </c:pt>
                <c:pt idx="444">
                  <c:v>-8.9651688693174178E-2</c:v>
                </c:pt>
                <c:pt idx="445">
                  <c:v>-8.842134309985232E-2</c:v>
                </c:pt>
                <c:pt idx="446">
                  <c:v>-8.7207019546153938E-2</c:v>
                </c:pt>
                <c:pt idx="447">
                  <c:v>-8.6008523512543705E-2</c:v>
                </c:pt>
                <c:pt idx="448">
                  <c:v>-8.4825662620369432E-2</c:v>
                </c:pt>
                <c:pt idx="449">
                  <c:v>-8.3658246611481996E-2</c:v>
                </c:pt>
                <c:pt idx="450">
                  <c:v>-8.2506087328011499E-2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fit_1NN_HCP!$K$18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2.0599313635929168</c:v>
                </c:pt>
                <c:pt idx="1">
                  <c:v>2.0683374925863109</c:v>
                </c:pt>
                <c:pt idx="2">
                  <c:v>2.076743621579705</c:v>
                </c:pt>
                <c:pt idx="3">
                  <c:v>2.0851497505730991</c:v>
                </c:pt>
                <c:pt idx="4">
                  <c:v>2.0935558795664928</c:v>
                </c:pt>
                <c:pt idx="5">
                  <c:v>2.1019620085598869</c:v>
                </c:pt>
                <c:pt idx="6">
                  <c:v>2.110368137553281</c:v>
                </c:pt>
                <c:pt idx="7">
                  <c:v>2.1187742665466751</c:v>
                </c:pt>
                <c:pt idx="8">
                  <c:v>2.1271803955400688</c:v>
                </c:pt>
                <c:pt idx="9">
                  <c:v>2.1355865245334629</c:v>
                </c:pt>
                <c:pt idx="10">
                  <c:v>2.143992653526857</c:v>
                </c:pt>
                <c:pt idx="11">
                  <c:v>2.1523987825202511</c:v>
                </c:pt>
                <c:pt idx="12">
                  <c:v>2.1608049115136452</c:v>
                </c:pt>
                <c:pt idx="13">
                  <c:v>2.1692110405070393</c:v>
                </c:pt>
                <c:pt idx="14">
                  <c:v>2.1776171695004334</c:v>
                </c:pt>
                <c:pt idx="15">
                  <c:v>2.186023298493827</c:v>
                </c:pt>
                <c:pt idx="16">
                  <c:v>2.1944294274872211</c:v>
                </c:pt>
                <c:pt idx="17">
                  <c:v>2.2028355564806152</c:v>
                </c:pt>
                <c:pt idx="18">
                  <c:v>2.2112416854740093</c:v>
                </c:pt>
                <c:pt idx="19">
                  <c:v>2.219647814467403</c:v>
                </c:pt>
                <c:pt idx="20">
                  <c:v>2.2280539434607971</c:v>
                </c:pt>
                <c:pt idx="21">
                  <c:v>2.2364600724541912</c:v>
                </c:pt>
                <c:pt idx="22">
                  <c:v>2.2448662014475849</c:v>
                </c:pt>
                <c:pt idx="23">
                  <c:v>2.253272330440979</c:v>
                </c:pt>
                <c:pt idx="24">
                  <c:v>2.2616784594343731</c:v>
                </c:pt>
                <c:pt idx="25">
                  <c:v>2.2700845884277672</c:v>
                </c:pt>
                <c:pt idx="26">
                  <c:v>2.2784907174211613</c:v>
                </c:pt>
                <c:pt idx="27">
                  <c:v>2.2868968464145554</c:v>
                </c:pt>
                <c:pt idx="28">
                  <c:v>2.2953029754079495</c:v>
                </c:pt>
                <c:pt idx="29">
                  <c:v>2.3037091044013436</c:v>
                </c:pt>
                <c:pt idx="30">
                  <c:v>2.3121152333947377</c:v>
                </c:pt>
                <c:pt idx="31">
                  <c:v>2.3205213623881318</c:v>
                </c:pt>
                <c:pt idx="32">
                  <c:v>2.3289274913815254</c:v>
                </c:pt>
                <c:pt idx="33">
                  <c:v>2.3373336203749195</c:v>
                </c:pt>
                <c:pt idx="34">
                  <c:v>2.3457397493683136</c:v>
                </c:pt>
                <c:pt idx="35">
                  <c:v>2.3541458783617077</c:v>
                </c:pt>
                <c:pt idx="36">
                  <c:v>2.3625520073551018</c:v>
                </c:pt>
                <c:pt idx="37">
                  <c:v>2.3709581363484959</c:v>
                </c:pt>
                <c:pt idx="38">
                  <c:v>2.3793642653418896</c:v>
                </c:pt>
                <c:pt idx="39">
                  <c:v>2.3877703943352837</c:v>
                </c:pt>
                <c:pt idx="40">
                  <c:v>2.3961765233286778</c:v>
                </c:pt>
                <c:pt idx="41">
                  <c:v>2.4045826523220719</c:v>
                </c:pt>
                <c:pt idx="42">
                  <c:v>2.412988781315466</c:v>
                </c:pt>
                <c:pt idx="43">
                  <c:v>2.4213949103088601</c:v>
                </c:pt>
                <c:pt idx="44">
                  <c:v>2.4298010393022538</c:v>
                </c:pt>
                <c:pt idx="45">
                  <c:v>2.4382071682956479</c:v>
                </c:pt>
                <c:pt idx="46">
                  <c:v>2.446613297289042</c:v>
                </c:pt>
                <c:pt idx="47">
                  <c:v>2.4550194262824361</c:v>
                </c:pt>
                <c:pt idx="48">
                  <c:v>2.4634255552758297</c:v>
                </c:pt>
                <c:pt idx="49">
                  <c:v>2.4718316842692238</c:v>
                </c:pt>
                <c:pt idx="50">
                  <c:v>2.4802378132626175</c:v>
                </c:pt>
                <c:pt idx="51">
                  <c:v>2.4886439422560116</c:v>
                </c:pt>
                <c:pt idx="52">
                  <c:v>2.4970500712494057</c:v>
                </c:pt>
                <c:pt idx="53">
                  <c:v>2.5054562002427998</c:v>
                </c:pt>
                <c:pt idx="54">
                  <c:v>2.5138623292361939</c:v>
                </c:pt>
                <c:pt idx="55">
                  <c:v>2.5222684582295876</c:v>
                </c:pt>
                <c:pt idx="56">
                  <c:v>2.5306745872229817</c:v>
                </c:pt>
                <c:pt idx="57">
                  <c:v>2.5390807162163753</c:v>
                </c:pt>
                <c:pt idx="58">
                  <c:v>2.5474868452097694</c:v>
                </c:pt>
                <c:pt idx="59">
                  <c:v>2.5558929742031635</c:v>
                </c:pt>
                <c:pt idx="60">
                  <c:v>2.5642991031965576</c:v>
                </c:pt>
                <c:pt idx="61">
                  <c:v>2.5727052321899517</c:v>
                </c:pt>
                <c:pt idx="62">
                  <c:v>2.5811113611833454</c:v>
                </c:pt>
                <c:pt idx="63">
                  <c:v>2.5895174901767395</c:v>
                </c:pt>
                <c:pt idx="64">
                  <c:v>2.5979236191701336</c:v>
                </c:pt>
                <c:pt idx="65">
                  <c:v>2.6063297481635277</c:v>
                </c:pt>
                <c:pt idx="66">
                  <c:v>2.6147358771569218</c:v>
                </c:pt>
                <c:pt idx="67">
                  <c:v>2.6231420061503159</c:v>
                </c:pt>
                <c:pt idx="68">
                  <c:v>2.63154813514371</c:v>
                </c:pt>
                <c:pt idx="69">
                  <c:v>2.6399542641371041</c:v>
                </c:pt>
                <c:pt idx="70">
                  <c:v>2.6483603931304973</c:v>
                </c:pt>
                <c:pt idx="71">
                  <c:v>2.6567665221238914</c:v>
                </c:pt>
                <c:pt idx="72">
                  <c:v>2.6651726511172855</c:v>
                </c:pt>
                <c:pt idx="73">
                  <c:v>2.6735787801106796</c:v>
                </c:pt>
                <c:pt idx="74">
                  <c:v>2.6819849091040737</c:v>
                </c:pt>
                <c:pt idx="75">
                  <c:v>2.6903910380974678</c:v>
                </c:pt>
                <c:pt idx="76">
                  <c:v>2.6987971670908619</c:v>
                </c:pt>
                <c:pt idx="77">
                  <c:v>2.707203296084256</c:v>
                </c:pt>
                <c:pt idx="78">
                  <c:v>2.7156094250776501</c:v>
                </c:pt>
                <c:pt idx="79">
                  <c:v>2.7240155540710438</c:v>
                </c:pt>
                <c:pt idx="80">
                  <c:v>2.7324216830644379</c:v>
                </c:pt>
                <c:pt idx="81">
                  <c:v>2.740827812057832</c:v>
                </c:pt>
                <c:pt idx="82">
                  <c:v>2.7492339410512261</c:v>
                </c:pt>
                <c:pt idx="83">
                  <c:v>2.7576400700446198</c:v>
                </c:pt>
                <c:pt idx="84">
                  <c:v>2.7660461990380139</c:v>
                </c:pt>
                <c:pt idx="85">
                  <c:v>2.774452328031408</c:v>
                </c:pt>
                <c:pt idx="86">
                  <c:v>2.7828584570248016</c:v>
                </c:pt>
                <c:pt idx="87">
                  <c:v>2.7912645860181957</c:v>
                </c:pt>
                <c:pt idx="88">
                  <c:v>2.7996707150115898</c:v>
                </c:pt>
                <c:pt idx="89">
                  <c:v>2.8080768440049839</c:v>
                </c:pt>
                <c:pt idx="90">
                  <c:v>2.816482972998378</c:v>
                </c:pt>
                <c:pt idx="91">
                  <c:v>2.8248891019917721</c:v>
                </c:pt>
                <c:pt idx="92">
                  <c:v>2.8332952309851662</c:v>
                </c:pt>
                <c:pt idx="93">
                  <c:v>2.8417013599785603</c:v>
                </c:pt>
                <c:pt idx="94">
                  <c:v>2.8501074889719535</c:v>
                </c:pt>
                <c:pt idx="95">
                  <c:v>2.8585136179653481</c:v>
                </c:pt>
                <c:pt idx="96">
                  <c:v>2.8669197469587417</c:v>
                </c:pt>
                <c:pt idx="97">
                  <c:v>2.8753258759521358</c:v>
                </c:pt>
                <c:pt idx="98">
                  <c:v>2.8837320049455299</c:v>
                </c:pt>
                <c:pt idx="99">
                  <c:v>2.892138133938924</c:v>
                </c:pt>
                <c:pt idx="100">
                  <c:v>2.9005442629323182</c:v>
                </c:pt>
                <c:pt idx="101">
                  <c:v>2.9089503919257123</c:v>
                </c:pt>
                <c:pt idx="102">
                  <c:v>2.9173565209191059</c:v>
                </c:pt>
                <c:pt idx="103">
                  <c:v>2.9257626499125</c:v>
                </c:pt>
                <c:pt idx="104">
                  <c:v>2.9341687789058941</c:v>
                </c:pt>
                <c:pt idx="105">
                  <c:v>2.9425749078992882</c:v>
                </c:pt>
                <c:pt idx="106">
                  <c:v>2.9509810368926823</c:v>
                </c:pt>
                <c:pt idx="107">
                  <c:v>2.959387165886076</c:v>
                </c:pt>
                <c:pt idx="108">
                  <c:v>2.9677932948794701</c:v>
                </c:pt>
                <c:pt idx="109">
                  <c:v>2.9761994238728637</c:v>
                </c:pt>
                <c:pt idx="110">
                  <c:v>2.9846055528662578</c:v>
                </c:pt>
                <c:pt idx="111">
                  <c:v>2.9930116818596519</c:v>
                </c:pt>
                <c:pt idx="112">
                  <c:v>3.001417810853046</c:v>
                </c:pt>
                <c:pt idx="113">
                  <c:v>3.0098239398464401</c:v>
                </c:pt>
                <c:pt idx="114">
                  <c:v>3.0182300688398342</c:v>
                </c:pt>
                <c:pt idx="115">
                  <c:v>3.0266361978332283</c:v>
                </c:pt>
                <c:pt idx="116">
                  <c:v>3.0350423268266224</c:v>
                </c:pt>
                <c:pt idx="117">
                  <c:v>3.0434484558200166</c:v>
                </c:pt>
                <c:pt idx="118">
                  <c:v>3.0518545848134102</c:v>
                </c:pt>
                <c:pt idx="119">
                  <c:v>3.0602607138068043</c:v>
                </c:pt>
                <c:pt idx="120">
                  <c:v>3.068666842800198</c:v>
                </c:pt>
                <c:pt idx="121">
                  <c:v>3.0770729717935921</c:v>
                </c:pt>
                <c:pt idx="122">
                  <c:v>3.0854791007869862</c:v>
                </c:pt>
                <c:pt idx="123">
                  <c:v>3.0938852297803803</c:v>
                </c:pt>
                <c:pt idx="124">
                  <c:v>3.1022913587737744</c:v>
                </c:pt>
                <c:pt idx="125">
                  <c:v>3.110697487767168</c:v>
                </c:pt>
                <c:pt idx="126">
                  <c:v>3.1191036167605621</c:v>
                </c:pt>
                <c:pt idx="127">
                  <c:v>3.1275097457539562</c:v>
                </c:pt>
                <c:pt idx="128">
                  <c:v>3.1359158747473503</c:v>
                </c:pt>
                <c:pt idx="129">
                  <c:v>3.1443220037407444</c:v>
                </c:pt>
                <c:pt idx="130">
                  <c:v>3.1527281327341385</c:v>
                </c:pt>
                <c:pt idx="131">
                  <c:v>3.1611342617275326</c:v>
                </c:pt>
                <c:pt idx="132">
                  <c:v>3.1695403907209267</c:v>
                </c:pt>
                <c:pt idx="133">
                  <c:v>3.17794651971432</c:v>
                </c:pt>
                <c:pt idx="134">
                  <c:v>3.186352648707715</c:v>
                </c:pt>
                <c:pt idx="135">
                  <c:v>3.1947587777011082</c:v>
                </c:pt>
                <c:pt idx="136">
                  <c:v>3.2031649066945023</c:v>
                </c:pt>
                <c:pt idx="137">
                  <c:v>3.2115710356878964</c:v>
                </c:pt>
                <c:pt idx="138">
                  <c:v>3.2199771646812905</c:v>
                </c:pt>
                <c:pt idx="139">
                  <c:v>3.2283832936746846</c:v>
                </c:pt>
                <c:pt idx="140">
                  <c:v>3.2367894226680787</c:v>
                </c:pt>
                <c:pt idx="141">
                  <c:v>3.2451955516614728</c:v>
                </c:pt>
                <c:pt idx="142">
                  <c:v>3.2536016806548664</c:v>
                </c:pt>
                <c:pt idx="143">
                  <c:v>3.2620078096482605</c:v>
                </c:pt>
                <c:pt idx="144">
                  <c:v>3.2704139386416542</c:v>
                </c:pt>
                <c:pt idx="145">
                  <c:v>3.2788200676350487</c:v>
                </c:pt>
                <c:pt idx="146">
                  <c:v>3.2872261966284424</c:v>
                </c:pt>
                <c:pt idx="147">
                  <c:v>3.2956323256218365</c:v>
                </c:pt>
                <c:pt idx="148">
                  <c:v>3.3040384546152306</c:v>
                </c:pt>
                <c:pt idx="149">
                  <c:v>3.3124445836086243</c:v>
                </c:pt>
                <c:pt idx="150">
                  <c:v>3.3208507126020184</c:v>
                </c:pt>
                <c:pt idx="151">
                  <c:v>3.3292568415954125</c:v>
                </c:pt>
                <c:pt idx="152">
                  <c:v>3.3376629705888066</c:v>
                </c:pt>
                <c:pt idx="153">
                  <c:v>3.3460690995822007</c:v>
                </c:pt>
                <c:pt idx="154">
                  <c:v>3.3544752285755948</c:v>
                </c:pt>
                <c:pt idx="155">
                  <c:v>3.3628813575689889</c:v>
                </c:pt>
                <c:pt idx="156">
                  <c:v>3.371287486562383</c:v>
                </c:pt>
                <c:pt idx="157">
                  <c:v>3.3796936155557771</c:v>
                </c:pt>
                <c:pt idx="158">
                  <c:v>3.3880997445491707</c:v>
                </c:pt>
                <c:pt idx="159">
                  <c:v>3.3965058735425644</c:v>
                </c:pt>
                <c:pt idx="160">
                  <c:v>3.4049120025359589</c:v>
                </c:pt>
                <c:pt idx="161">
                  <c:v>3.4133181315293526</c:v>
                </c:pt>
                <c:pt idx="162">
                  <c:v>3.4217242605227471</c:v>
                </c:pt>
                <c:pt idx="163">
                  <c:v>3.4301303895161408</c:v>
                </c:pt>
                <c:pt idx="164">
                  <c:v>3.4385365185095349</c:v>
                </c:pt>
                <c:pt idx="165">
                  <c:v>3.4469426475029286</c:v>
                </c:pt>
                <c:pt idx="166">
                  <c:v>3.4553487764963227</c:v>
                </c:pt>
                <c:pt idx="167">
                  <c:v>3.4637549054897168</c:v>
                </c:pt>
                <c:pt idx="168">
                  <c:v>3.4721610344831109</c:v>
                </c:pt>
                <c:pt idx="169">
                  <c:v>3.480567163476505</c:v>
                </c:pt>
                <c:pt idx="170">
                  <c:v>3.4889732924698986</c:v>
                </c:pt>
                <c:pt idx="171">
                  <c:v>3.4973794214632932</c:v>
                </c:pt>
                <c:pt idx="172">
                  <c:v>3.5057855504566864</c:v>
                </c:pt>
                <c:pt idx="173">
                  <c:v>3.5141916794500805</c:v>
                </c:pt>
                <c:pt idx="174">
                  <c:v>3.5225978084434746</c:v>
                </c:pt>
                <c:pt idx="175">
                  <c:v>3.5310039374368687</c:v>
                </c:pt>
                <c:pt idx="176">
                  <c:v>3.5394100664302628</c:v>
                </c:pt>
                <c:pt idx="177">
                  <c:v>3.5478161954236569</c:v>
                </c:pt>
                <c:pt idx="178">
                  <c:v>3.556222324417051</c:v>
                </c:pt>
                <c:pt idx="179">
                  <c:v>3.5646284534104451</c:v>
                </c:pt>
                <c:pt idx="180">
                  <c:v>3.5730345824038392</c:v>
                </c:pt>
                <c:pt idx="181">
                  <c:v>3.5814407113972329</c:v>
                </c:pt>
                <c:pt idx="182">
                  <c:v>3.589846840390627</c:v>
                </c:pt>
                <c:pt idx="183">
                  <c:v>3.5982529693840211</c:v>
                </c:pt>
                <c:pt idx="184">
                  <c:v>3.6066590983774152</c:v>
                </c:pt>
                <c:pt idx="185">
                  <c:v>3.6150652273708088</c:v>
                </c:pt>
                <c:pt idx="186">
                  <c:v>3.6234713563642034</c:v>
                </c:pt>
                <c:pt idx="187">
                  <c:v>3.631877485357597</c:v>
                </c:pt>
                <c:pt idx="188">
                  <c:v>3.6402836143509911</c:v>
                </c:pt>
                <c:pt idx="189">
                  <c:v>3.6486897433443848</c:v>
                </c:pt>
                <c:pt idx="190">
                  <c:v>3.6570958723377789</c:v>
                </c:pt>
                <c:pt idx="191">
                  <c:v>3.665502001331173</c:v>
                </c:pt>
                <c:pt idx="192">
                  <c:v>3.6739081303245671</c:v>
                </c:pt>
                <c:pt idx="193">
                  <c:v>3.6823142593179612</c:v>
                </c:pt>
                <c:pt idx="194">
                  <c:v>3.6907203883113553</c:v>
                </c:pt>
                <c:pt idx="195">
                  <c:v>3.6991265173047494</c:v>
                </c:pt>
                <c:pt idx="196">
                  <c:v>3.7075326462981426</c:v>
                </c:pt>
                <c:pt idx="197">
                  <c:v>3.7159387752915376</c:v>
                </c:pt>
                <c:pt idx="198">
                  <c:v>3.7243449042849308</c:v>
                </c:pt>
                <c:pt idx="199">
                  <c:v>3.7327510332783254</c:v>
                </c:pt>
                <c:pt idx="200">
                  <c:v>3.741157162271719</c:v>
                </c:pt>
                <c:pt idx="201">
                  <c:v>3.7495632912651131</c:v>
                </c:pt>
                <c:pt idx="202">
                  <c:v>3.7579694202585072</c:v>
                </c:pt>
                <c:pt idx="203">
                  <c:v>3.7663755492519013</c:v>
                </c:pt>
                <c:pt idx="204">
                  <c:v>3.7747816782452954</c:v>
                </c:pt>
                <c:pt idx="205">
                  <c:v>3.7831878072386891</c:v>
                </c:pt>
                <c:pt idx="206">
                  <c:v>3.7915939362320832</c:v>
                </c:pt>
                <c:pt idx="207">
                  <c:v>3.8000000652254773</c:v>
                </c:pt>
                <c:pt idx="208">
                  <c:v>3.8084061942188714</c:v>
                </c:pt>
                <c:pt idx="209">
                  <c:v>3.816812323212265</c:v>
                </c:pt>
                <c:pt idx="210">
                  <c:v>3.8252184522056596</c:v>
                </c:pt>
                <c:pt idx="211">
                  <c:v>3.8336245811990532</c:v>
                </c:pt>
                <c:pt idx="212">
                  <c:v>3.8420307101924478</c:v>
                </c:pt>
                <c:pt idx="213">
                  <c:v>3.850436839185841</c:v>
                </c:pt>
                <c:pt idx="214">
                  <c:v>3.8588429681792351</c:v>
                </c:pt>
                <c:pt idx="215">
                  <c:v>3.8672490971726292</c:v>
                </c:pt>
                <c:pt idx="216">
                  <c:v>3.8756552261660233</c:v>
                </c:pt>
                <c:pt idx="217">
                  <c:v>3.8840613551594174</c:v>
                </c:pt>
                <c:pt idx="218">
                  <c:v>3.8924674841528115</c:v>
                </c:pt>
                <c:pt idx="219">
                  <c:v>3.9008736131462056</c:v>
                </c:pt>
                <c:pt idx="220">
                  <c:v>3.9092797421395988</c:v>
                </c:pt>
                <c:pt idx="221">
                  <c:v>3.9176858711329934</c:v>
                </c:pt>
                <c:pt idx="222">
                  <c:v>3.926092000126387</c:v>
                </c:pt>
                <c:pt idx="223">
                  <c:v>3.9344981291197816</c:v>
                </c:pt>
                <c:pt idx="224">
                  <c:v>3.9429042581131752</c:v>
                </c:pt>
                <c:pt idx="225">
                  <c:v>3.9513103871065698</c:v>
                </c:pt>
                <c:pt idx="226">
                  <c:v>3.9597165160999634</c:v>
                </c:pt>
                <c:pt idx="227">
                  <c:v>3.9681226450933575</c:v>
                </c:pt>
                <c:pt idx="228">
                  <c:v>3.9765287740867512</c:v>
                </c:pt>
                <c:pt idx="229">
                  <c:v>3.9849349030801453</c:v>
                </c:pt>
                <c:pt idx="230">
                  <c:v>3.9933410320735394</c:v>
                </c:pt>
                <c:pt idx="231">
                  <c:v>4.001747161066934</c:v>
                </c:pt>
                <c:pt idx="232">
                  <c:v>4.0101532900603276</c:v>
                </c:pt>
                <c:pt idx="233">
                  <c:v>4.0185594190537213</c:v>
                </c:pt>
                <c:pt idx="234">
                  <c:v>4.0269655480471158</c:v>
                </c:pt>
                <c:pt idx="235">
                  <c:v>4.0353716770405095</c:v>
                </c:pt>
                <c:pt idx="236">
                  <c:v>4.043777806033904</c:v>
                </c:pt>
                <c:pt idx="237">
                  <c:v>4.0521839350272977</c:v>
                </c:pt>
                <c:pt idx="238">
                  <c:v>4.0605900640206913</c:v>
                </c:pt>
                <c:pt idx="239">
                  <c:v>4.0689961930140859</c:v>
                </c:pt>
                <c:pt idx="240">
                  <c:v>4.0774023220074795</c:v>
                </c:pt>
                <c:pt idx="241">
                  <c:v>4.0858084510008732</c:v>
                </c:pt>
                <c:pt idx="242">
                  <c:v>4.0942145799942677</c:v>
                </c:pt>
                <c:pt idx="243">
                  <c:v>4.1026207089876614</c:v>
                </c:pt>
                <c:pt idx="244">
                  <c:v>4.1110268379810551</c:v>
                </c:pt>
                <c:pt idx="245">
                  <c:v>4.1194329669744496</c:v>
                </c:pt>
                <c:pt idx="246">
                  <c:v>4.1278390959678433</c:v>
                </c:pt>
                <c:pt idx="247">
                  <c:v>4.1362452249612378</c:v>
                </c:pt>
                <c:pt idx="248">
                  <c:v>4.1446513539546315</c:v>
                </c:pt>
                <c:pt idx="249">
                  <c:v>4.153057482948026</c:v>
                </c:pt>
                <c:pt idx="250">
                  <c:v>4.1614636119414197</c:v>
                </c:pt>
                <c:pt idx="251">
                  <c:v>4.1698697409348133</c:v>
                </c:pt>
                <c:pt idx="252">
                  <c:v>4.1782758699282079</c:v>
                </c:pt>
                <c:pt idx="253">
                  <c:v>4.1866819989216015</c:v>
                </c:pt>
                <c:pt idx="254">
                  <c:v>4.1950881279149961</c:v>
                </c:pt>
                <c:pt idx="255">
                  <c:v>4.2034942569083888</c:v>
                </c:pt>
                <c:pt idx="256">
                  <c:v>4.2119003859017834</c:v>
                </c:pt>
                <c:pt idx="257">
                  <c:v>4.2203065148951771</c:v>
                </c:pt>
                <c:pt idx="258">
                  <c:v>4.2287126438885716</c:v>
                </c:pt>
                <c:pt idx="259">
                  <c:v>4.2371187728819697</c:v>
                </c:pt>
                <c:pt idx="260">
                  <c:v>4.2455249018753598</c:v>
                </c:pt>
                <c:pt idx="261">
                  <c:v>4.2539310308687535</c:v>
                </c:pt>
                <c:pt idx="262">
                  <c:v>4.262337159862148</c:v>
                </c:pt>
                <c:pt idx="263">
                  <c:v>4.2707432888555461</c:v>
                </c:pt>
                <c:pt idx="264">
                  <c:v>4.2791494178489362</c:v>
                </c:pt>
                <c:pt idx="265">
                  <c:v>4.2875555468423299</c:v>
                </c:pt>
                <c:pt idx="266">
                  <c:v>4.2959616758357244</c:v>
                </c:pt>
                <c:pt idx="267">
                  <c:v>4.3043678048291225</c:v>
                </c:pt>
                <c:pt idx="268">
                  <c:v>4.3127739338225117</c:v>
                </c:pt>
                <c:pt idx="269">
                  <c:v>4.3211800628159063</c:v>
                </c:pt>
                <c:pt idx="270">
                  <c:v>4.3295861918092999</c:v>
                </c:pt>
                <c:pt idx="271">
                  <c:v>4.337992320802698</c:v>
                </c:pt>
                <c:pt idx="272">
                  <c:v>4.3463984497960881</c:v>
                </c:pt>
                <c:pt idx="273">
                  <c:v>4.3548045787894818</c:v>
                </c:pt>
                <c:pt idx="274">
                  <c:v>4.3632107077828763</c:v>
                </c:pt>
                <c:pt idx="275">
                  <c:v>4.3716168367762744</c:v>
                </c:pt>
                <c:pt idx="276">
                  <c:v>4.3800229657696637</c:v>
                </c:pt>
                <c:pt idx="277">
                  <c:v>4.3884290947630582</c:v>
                </c:pt>
                <c:pt idx="278">
                  <c:v>4.3968352237564519</c:v>
                </c:pt>
                <c:pt idx="279">
                  <c:v>4.40524135274985</c:v>
                </c:pt>
                <c:pt idx="280">
                  <c:v>4.4136474817432401</c:v>
                </c:pt>
                <c:pt idx="281">
                  <c:v>4.4220536107366337</c:v>
                </c:pt>
                <c:pt idx="282">
                  <c:v>4.4304597397300327</c:v>
                </c:pt>
                <c:pt idx="283">
                  <c:v>4.4388658687234264</c:v>
                </c:pt>
                <c:pt idx="284">
                  <c:v>4.4472719977168209</c:v>
                </c:pt>
                <c:pt idx="285">
                  <c:v>4.4556781267102101</c:v>
                </c:pt>
                <c:pt idx="286">
                  <c:v>4.4640842557036091</c:v>
                </c:pt>
                <c:pt idx="287">
                  <c:v>4.4724903846970019</c:v>
                </c:pt>
                <c:pt idx="288">
                  <c:v>4.4808965136903955</c:v>
                </c:pt>
                <c:pt idx="289">
                  <c:v>4.4893026426837856</c:v>
                </c:pt>
                <c:pt idx="290">
                  <c:v>4.4977087716771837</c:v>
                </c:pt>
                <c:pt idx="291">
                  <c:v>4.5061149006705783</c:v>
                </c:pt>
                <c:pt idx="292">
                  <c:v>4.514521029663972</c:v>
                </c:pt>
                <c:pt idx="293">
                  <c:v>4.5229271586573621</c:v>
                </c:pt>
                <c:pt idx="294">
                  <c:v>4.5313332876507602</c:v>
                </c:pt>
                <c:pt idx="295">
                  <c:v>4.5397394166441547</c:v>
                </c:pt>
                <c:pt idx="296">
                  <c:v>4.5481455456375484</c:v>
                </c:pt>
                <c:pt idx="297">
                  <c:v>4.5565516746309385</c:v>
                </c:pt>
                <c:pt idx="298">
                  <c:v>4.5649578036243366</c:v>
                </c:pt>
                <c:pt idx="299">
                  <c:v>4.5733639326177311</c:v>
                </c:pt>
                <c:pt idx="300">
                  <c:v>4.5817700616111248</c:v>
                </c:pt>
                <c:pt idx="301">
                  <c:v>4.590176190604514</c:v>
                </c:pt>
                <c:pt idx="302">
                  <c:v>4.5985823195979121</c:v>
                </c:pt>
                <c:pt idx="303">
                  <c:v>4.6069884485913066</c:v>
                </c:pt>
                <c:pt idx="304">
                  <c:v>4.6153945775847003</c:v>
                </c:pt>
                <c:pt idx="305">
                  <c:v>4.6238007065780904</c:v>
                </c:pt>
                <c:pt idx="306">
                  <c:v>4.6322068355714885</c:v>
                </c:pt>
                <c:pt idx="307">
                  <c:v>4.640612964564883</c:v>
                </c:pt>
                <c:pt idx="308">
                  <c:v>4.6490190935582767</c:v>
                </c:pt>
                <c:pt idx="309">
                  <c:v>4.6574252225516704</c:v>
                </c:pt>
                <c:pt idx="310">
                  <c:v>4.665831351545064</c:v>
                </c:pt>
                <c:pt idx="311">
                  <c:v>4.6742374805384586</c:v>
                </c:pt>
                <c:pt idx="312">
                  <c:v>4.6826436095318522</c:v>
                </c:pt>
                <c:pt idx="313">
                  <c:v>4.6910497385252468</c:v>
                </c:pt>
                <c:pt idx="314">
                  <c:v>4.6994558675186404</c:v>
                </c:pt>
                <c:pt idx="315">
                  <c:v>4.707861996512035</c:v>
                </c:pt>
                <c:pt idx="316">
                  <c:v>4.7162681255054286</c:v>
                </c:pt>
                <c:pt idx="317">
                  <c:v>4.7246742544988232</c:v>
                </c:pt>
                <c:pt idx="318">
                  <c:v>4.7330803834922159</c:v>
                </c:pt>
                <c:pt idx="319">
                  <c:v>4.7414865124856105</c:v>
                </c:pt>
                <c:pt idx="320">
                  <c:v>4.7498926414790041</c:v>
                </c:pt>
                <c:pt idx="321">
                  <c:v>4.7582987704723987</c:v>
                </c:pt>
                <c:pt idx="322">
                  <c:v>4.7667048994657923</c:v>
                </c:pt>
                <c:pt idx="323">
                  <c:v>4.7751110284591869</c:v>
                </c:pt>
                <c:pt idx="324">
                  <c:v>4.7835171574525805</c:v>
                </c:pt>
                <c:pt idx="325">
                  <c:v>4.7919232864459751</c:v>
                </c:pt>
                <c:pt idx="326">
                  <c:v>4.8003294154393688</c:v>
                </c:pt>
                <c:pt idx="327">
                  <c:v>4.8087355444327624</c:v>
                </c:pt>
                <c:pt idx="328">
                  <c:v>4.817141673426157</c:v>
                </c:pt>
                <c:pt idx="329">
                  <c:v>4.8255478024195506</c:v>
                </c:pt>
                <c:pt idx="330">
                  <c:v>4.8339539314129452</c:v>
                </c:pt>
                <c:pt idx="331">
                  <c:v>4.8423600604063388</c:v>
                </c:pt>
                <c:pt idx="332">
                  <c:v>4.8507661893997334</c:v>
                </c:pt>
                <c:pt idx="333">
                  <c:v>4.8591723183931261</c:v>
                </c:pt>
                <c:pt idx="334">
                  <c:v>4.8675784473865216</c:v>
                </c:pt>
                <c:pt idx="335">
                  <c:v>4.8759845763799143</c:v>
                </c:pt>
                <c:pt idx="336">
                  <c:v>4.8843907053733089</c:v>
                </c:pt>
                <c:pt idx="337">
                  <c:v>4.8927968343667025</c:v>
                </c:pt>
                <c:pt idx="338">
                  <c:v>4.9012029633600962</c:v>
                </c:pt>
                <c:pt idx="339">
                  <c:v>4.9096090923534907</c:v>
                </c:pt>
                <c:pt idx="340">
                  <c:v>4.9180152213468844</c:v>
                </c:pt>
                <c:pt idx="341">
                  <c:v>4.9264213503402789</c:v>
                </c:pt>
                <c:pt idx="342">
                  <c:v>4.9348274793336726</c:v>
                </c:pt>
                <c:pt idx="343">
                  <c:v>4.9432336083270672</c:v>
                </c:pt>
                <c:pt idx="344">
                  <c:v>4.9516397373204608</c:v>
                </c:pt>
                <c:pt idx="345">
                  <c:v>4.9600458663138554</c:v>
                </c:pt>
                <c:pt idx="346">
                  <c:v>4.968451995307249</c:v>
                </c:pt>
                <c:pt idx="347">
                  <c:v>4.9768581243006436</c:v>
                </c:pt>
                <c:pt idx="348">
                  <c:v>4.9852642532940372</c:v>
                </c:pt>
                <c:pt idx="349">
                  <c:v>4.9936703822874318</c:v>
                </c:pt>
                <c:pt idx="350">
                  <c:v>5.0020765112808245</c:v>
                </c:pt>
                <c:pt idx="351">
                  <c:v>5.0104826402742182</c:v>
                </c:pt>
                <c:pt idx="352">
                  <c:v>5.0188887692676127</c:v>
                </c:pt>
                <c:pt idx="353">
                  <c:v>5.0272948982610073</c:v>
                </c:pt>
                <c:pt idx="354">
                  <c:v>5.0357010272544009</c:v>
                </c:pt>
                <c:pt idx="355">
                  <c:v>5.0441071562477946</c:v>
                </c:pt>
                <c:pt idx="356">
                  <c:v>5.0525132852411891</c:v>
                </c:pt>
                <c:pt idx="357">
                  <c:v>5.0609194142345837</c:v>
                </c:pt>
                <c:pt idx="358">
                  <c:v>5.0693255432279773</c:v>
                </c:pt>
                <c:pt idx="359">
                  <c:v>5.077731672221371</c:v>
                </c:pt>
                <c:pt idx="360">
                  <c:v>5.0861378012147647</c:v>
                </c:pt>
                <c:pt idx="361">
                  <c:v>5.0945439302081601</c:v>
                </c:pt>
                <c:pt idx="362">
                  <c:v>5.1029500592015538</c:v>
                </c:pt>
                <c:pt idx="363">
                  <c:v>5.1113561881949474</c:v>
                </c:pt>
                <c:pt idx="364">
                  <c:v>5.1197623171883402</c:v>
                </c:pt>
                <c:pt idx="365">
                  <c:v>5.1281684461817356</c:v>
                </c:pt>
                <c:pt idx="366">
                  <c:v>5.1365745751751302</c:v>
                </c:pt>
                <c:pt idx="367">
                  <c:v>5.1449807041685229</c:v>
                </c:pt>
                <c:pt idx="368">
                  <c:v>5.1533868331619166</c:v>
                </c:pt>
                <c:pt idx="369">
                  <c:v>5.1617929621553102</c:v>
                </c:pt>
                <c:pt idx="370">
                  <c:v>5.1701990911487057</c:v>
                </c:pt>
                <c:pt idx="371">
                  <c:v>5.1786052201420993</c:v>
                </c:pt>
                <c:pt idx="372">
                  <c:v>5.187011349135493</c:v>
                </c:pt>
                <c:pt idx="373">
                  <c:v>5.1954174781288867</c:v>
                </c:pt>
                <c:pt idx="374">
                  <c:v>5.2038236071222812</c:v>
                </c:pt>
                <c:pt idx="375">
                  <c:v>5.2122297361156757</c:v>
                </c:pt>
                <c:pt idx="376">
                  <c:v>5.2206358651090694</c:v>
                </c:pt>
                <c:pt idx="377">
                  <c:v>5.2290419941024631</c:v>
                </c:pt>
                <c:pt idx="378">
                  <c:v>5.2374481230958576</c:v>
                </c:pt>
                <c:pt idx="379">
                  <c:v>5.2458542520892522</c:v>
                </c:pt>
                <c:pt idx="380">
                  <c:v>5.2542603810826458</c:v>
                </c:pt>
                <c:pt idx="381">
                  <c:v>5.2626665100760386</c:v>
                </c:pt>
                <c:pt idx="382">
                  <c:v>5.2710726390694331</c:v>
                </c:pt>
                <c:pt idx="383">
                  <c:v>5.2794787680628268</c:v>
                </c:pt>
                <c:pt idx="384">
                  <c:v>5.2878848970562213</c:v>
                </c:pt>
                <c:pt idx="385">
                  <c:v>5.296291026049615</c:v>
                </c:pt>
                <c:pt idx="386">
                  <c:v>5.3046971550430095</c:v>
                </c:pt>
                <c:pt idx="387">
                  <c:v>5.3131032840364032</c:v>
                </c:pt>
                <c:pt idx="388">
                  <c:v>5.3215094130297977</c:v>
                </c:pt>
                <c:pt idx="389">
                  <c:v>5.3299155420231914</c:v>
                </c:pt>
                <c:pt idx="390">
                  <c:v>5.3383216710165851</c:v>
                </c:pt>
                <c:pt idx="391">
                  <c:v>5.3467278000099796</c:v>
                </c:pt>
                <c:pt idx="392">
                  <c:v>5.3551339290033741</c:v>
                </c:pt>
                <c:pt idx="393">
                  <c:v>5.3635400579967678</c:v>
                </c:pt>
                <c:pt idx="394">
                  <c:v>5.3719461869901615</c:v>
                </c:pt>
                <c:pt idx="395">
                  <c:v>5.380352315983556</c:v>
                </c:pt>
                <c:pt idx="396">
                  <c:v>5.3887584449769488</c:v>
                </c:pt>
                <c:pt idx="397">
                  <c:v>5.3971645739703442</c:v>
                </c:pt>
                <c:pt idx="398">
                  <c:v>5.405570702963737</c:v>
                </c:pt>
                <c:pt idx="399">
                  <c:v>5.4139768319571306</c:v>
                </c:pt>
                <c:pt idx="400">
                  <c:v>5.4223829609505252</c:v>
                </c:pt>
                <c:pt idx="401">
                  <c:v>5.4307890899439197</c:v>
                </c:pt>
                <c:pt idx="402">
                  <c:v>5.4391952189373134</c:v>
                </c:pt>
                <c:pt idx="403">
                  <c:v>5.447601347930707</c:v>
                </c:pt>
                <c:pt idx="404">
                  <c:v>5.4560074769241016</c:v>
                </c:pt>
                <c:pt idx="405">
                  <c:v>5.4644136059174961</c:v>
                </c:pt>
                <c:pt idx="406">
                  <c:v>5.4728197349108898</c:v>
                </c:pt>
                <c:pt idx="407">
                  <c:v>5.4812258639042835</c:v>
                </c:pt>
                <c:pt idx="408">
                  <c:v>5.489631992897678</c:v>
                </c:pt>
                <c:pt idx="409">
                  <c:v>5.4980381218910725</c:v>
                </c:pt>
                <c:pt idx="410">
                  <c:v>5.5064442508844662</c:v>
                </c:pt>
                <c:pt idx="411">
                  <c:v>5.5148503798778599</c:v>
                </c:pt>
                <c:pt idx="412">
                  <c:v>5.5232565088712526</c:v>
                </c:pt>
                <c:pt idx="413">
                  <c:v>5.5316626378646472</c:v>
                </c:pt>
                <c:pt idx="414">
                  <c:v>5.5400687668580426</c:v>
                </c:pt>
                <c:pt idx="415">
                  <c:v>5.5484748958514354</c:v>
                </c:pt>
                <c:pt idx="416">
                  <c:v>5.556881024844829</c:v>
                </c:pt>
                <c:pt idx="417">
                  <c:v>5.5652871538382236</c:v>
                </c:pt>
                <c:pt idx="418">
                  <c:v>5.5736932828316181</c:v>
                </c:pt>
                <c:pt idx="419">
                  <c:v>5.5820994118250118</c:v>
                </c:pt>
                <c:pt idx="420">
                  <c:v>5.5905055408184054</c:v>
                </c:pt>
                <c:pt idx="421">
                  <c:v>5.5989116698117991</c:v>
                </c:pt>
                <c:pt idx="422">
                  <c:v>5.6073177988051945</c:v>
                </c:pt>
                <c:pt idx="423">
                  <c:v>5.6157239277985882</c:v>
                </c:pt>
                <c:pt idx="424">
                  <c:v>5.6241300567919819</c:v>
                </c:pt>
                <c:pt idx="425">
                  <c:v>5.6325361857853755</c:v>
                </c:pt>
                <c:pt idx="426">
                  <c:v>5.6409423147787701</c:v>
                </c:pt>
                <c:pt idx="427">
                  <c:v>5.6493484437721646</c:v>
                </c:pt>
                <c:pt idx="428">
                  <c:v>5.6577545727655583</c:v>
                </c:pt>
                <c:pt idx="429">
                  <c:v>5.666160701758951</c:v>
                </c:pt>
                <c:pt idx="430">
                  <c:v>5.6745668307523456</c:v>
                </c:pt>
                <c:pt idx="431">
                  <c:v>5.6829729597457401</c:v>
                </c:pt>
                <c:pt idx="432">
                  <c:v>5.6913790887391338</c:v>
                </c:pt>
                <c:pt idx="433">
                  <c:v>5.6997852177325274</c:v>
                </c:pt>
                <c:pt idx="434">
                  <c:v>5.708191346725922</c:v>
                </c:pt>
                <c:pt idx="435">
                  <c:v>5.7165974757193156</c:v>
                </c:pt>
                <c:pt idx="436">
                  <c:v>5.7250036047127102</c:v>
                </c:pt>
                <c:pt idx="437">
                  <c:v>5.7334097337061039</c:v>
                </c:pt>
                <c:pt idx="438">
                  <c:v>5.7418158626994975</c:v>
                </c:pt>
                <c:pt idx="439">
                  <c:v>5.7502219916928921</c:v>
                </c:pt>
                <c:pt idx="440">
                  <c:v>5.7586281206862866</c:v>
                </c:pt>
                <c:pt idx="441">
                  <c:v>5.7670342496796803</c:v>
                </c:pt>
                <c:pt idx="442">
                  <c:v>5.7754403786730739</c:v>
                </c:pt>
                <c:pt idx="443">
                  <c:v>5.7838465076664685</c:v>
                </c:pt>
                <c:pt idx="444">
                  <c:v>5.792252636659863</c:v>
                </c:pt>
                <c:pt idx="445">
                  <c:v>5.8006587656532558</c:v>
                </c:pt>
                <c:pt idx="446">
                  <c:v>5.8090648946466494</c:v>
                </c:pt>
                <c:pt idx="447">
                  <c:v>5.817471023640044</c:v>
                </c:pt>
                <c:pt idx="448">
                  <c:v>5.8258771526334376</c:v>
                </c:pt>
                <c:pt idx="449">
                  <c:v>5.8342832816268322</c:v>
                </c:pt>
                <c:pt idx="450">
                  <c:v>5.8426894106202258</c:v>
                </c:pt>
              </c:numCache>
            </c:numRef>
          </c:xVal>
          <c:yVal>
            <c:numRef>
              <c:f>fit_1NN_HCP!$K$19:$K$469</c:f>
              <c:numCache>
                <c:formatCode>General</c:formatCode>
                <c:ptCount val="451"/>
                <c:pt idx="0">
                  <c:v>0.50311294745757795</c:v>
                </c:pt>
                <c:pt idx="1">
                  <c:v>0.30567761008547212</c:v>
                </c:pt>
                <c:pt idx="2">
                  <c:v>0.11756492082892045</c:v>
                </c:pt>
                <c:pt idx="3">
                  <c:v>-6.1601087773272667E-2</c:v>
                </c:pt>
                <c:pt idx="4">
                  <c:v>-0.23218172404858883</c:v>
                </c:pt>
                <c:pt idx="5">
                  <c:v>-0.39452420414960354</c:v>
                </c:pt>
                <c:pt idx="6">
                  <c:v>-0.54896219712839223</c:v>
                </c:pt>
                <c:pt idx="7">
                  <c:v>-0.69581634897096745</c:v>
                </c:pt>
                <c:pt idx="8">
                  <c:v>-0.83539478640345521</c:v>
                </c:pt>
                <c:pt idx="9">
                  <c:v>-0.96799360125042266</c:v>
                </c:pt>
                <c:pt idx="10">
                  <c:v>-1.0938973160956573</c:v>
                </c:pt>
                <c:pt idx="11">
                  <c:v>-1.2133793319668911</c:v>
                </c:pt>
                <c:pt idx="12">
                  <c:v>-1.3267023587378999</c:v>
                </c:pt>
                <c:pt idx="13">
                  <c:v>-1.434118828914861</c:v>
                </c:pt>
                <c:pt idx="14">
                  <c:v>-1.5358712954479854</c:v>
                </c:pt>
                <c:pt idx="15">
                  <c:v>-1.632192814184795</c:v>
                </c:pt>
                <c:pt idx="16">
                  <c:v>-1.7233073115576483</c:v>
                </c:pt>
                <c:pt idx="17">
                  <c:v>-1.8094299380751169</c:v>
                </c:pt>
                <c:pt idx="18">
                  <c:v>-1.8907674081650674</c:v>
                </c:pt>
                <c:pt idx="19">
                  <c:v>-1.9675183268959682</c:v>
                </c:pt>
                <c:pt idx="20">
                  <c:v>-2.039873504082744</c:v>
                </c:pt>
                <c:pt idx="21">
                  <c:v>-2.1080162562638849</c:v>
                </c:pt>
                <c:pt idx="22">
                  <c:v>-2.1721226970178416</c:v>
                </c:pt>
                <c:pt idx="23">
                  <c:v>-2.2323620160686355</c:v>
                </c:pt>
                <c:pt idx="24">
                  <c:v>-2.2888967476131583</c:v>
                </c:pt>
                <c:pt idx="25">
                  <c:v>-2.3418830282861549</c:v>
                </c:pt>
                <c:pt idx="26">
                  <c:v>-2.3914708451626536</c:v>
                </c:pt>
                <c:pt idx="27">
                  <c:v>-2.437804274182275</c:v>
                </c:pt>
                <c:pt idx="28">
                  <c:v>-2.4810217093650078</c:v>
                </c:pt>
                <c:pt idx="29">
                  <c:v>-2.5212560831737578</c:v>
                </c:pt>
                <c:pt idx="30">
                  <c:v>-2.5586350783652962</c:v>
                </c:pt>
                <c:pt idx="31">
                  <c:v>-2.5932813316580492</c:v>
                </c:pt>
                <c:pt idx="32">
                  <c:v>-2.6253126295324822</c:v>
                </c:pt>
                <c:pt idx="33">
                  <c:v>-2.6548420964676849</c:v>
                </c:pt>
                <c:pt idx="34">
                  <c:v>-2.6819783759059908</c:v>
                </c:pt>
                <c:pt idx="35">
                  <c:v>-2.7068258042262925</c:v>
                </c:pt>
                <c:pt idx="36">
                  <c:v>-2.7294845779958177</c:v>
                </c:pt>
                <c:pt idx="37">
                  <c:v>-2.7500509147597239</c:v>
                </c:pt>
                <c:pt idx="38">
                  <c:v>-2.7686172076179378</c:v>
                </c:pt>
                <c:pt idx="39">
                  <c:v>-2.7852721738289401</c:v>
                </c:pt>
                <c:pt idx="40">
                  <c:v>-2.8001009976710298</c:v>
                </c:pt>
                <c:pt idx="41">
                  <c:v>-2.8131854677826649</c:v>
                </c:pt>
                <c:pt idx="42">
                  <c:v>-2.824604109194957</c:v>
                </c:pt>
                <c:pt idx="43">
                  <c:v>-2.83443231026114</c:v>
                </c:pt>
                <c:pt idx="44">
                  <c:v>-2.8427424446799696</c:v>
                </c:pt>
                <c:pt idx="45">
                  <c:v>-2.8496039888023907</c:v>
                </c:pt>
                <c:pt idx="46">
                  <c:v>-2.8550836344035</c:v>
                </c:pt>
                <c:pt idx="47">
                  <c:v>-2.8592453970948357</c:v>
                </c:pt>
                <c:pt idx="48">
                  <c:v>-2.8621507205452401</c:v>
                </c:pt>
                <c:pt idx="49">
                  <c:v>-2.8638585766720754</c:v>
                </c:pt>
                <c:pt idx="50">
                  <c:v>-2.8644255619583174</c:v>
                </c:pt>
                <c:pt idx="51">
                  <c:v>-2.8639059900450596</c:v>
                </c:pt>
                <c:pt idx="52">
                  <c:v>-2.8623519807431865</c:v>
                </c:pt>
                <c:pt idx="53">
                  <c:v>-2.8598135456024298</c:v>
                </c:pt>
                <c:pt idx="54">
                  <c:v>-2.856338670170687</c:v>
                </c:pt>
                <c:pt idx="55">
                  <c:v>-2.8519733930713711</c:v>
                </c:pt>
                <c:pt idx="56">
                  <c:v>-2.8467618820215912</c:v>
                </c:pt>
                <c:pt idx="57">
                  <c:v>-2.840746506909281</c:v>
                </c:pt>
                <c:pt idx="58">
                  <c:v>-2.8339679100427846</c:v>
                </c:pt>
                <c:pt idx="59">
                  <c:v>-2.8264650736820651</c:v>
                </c:pt>
                <c:pt idx="60">
                  <c:v>-2.8182753849564675</c:v>
                </c:pt>
                <c:pt idx="61">
                  <c:v>-2.8094346982699294</c:v>
                </c:pt>
                <c:pt idx="62">
                  <c:v>-2.7999773952906457</c:v>
                </c:pt>
                <c:pt idx="63">
                  <c:v>-2.7899364426184272</c:v>
                </c:pt>
                <c:pt idx="64">
                  <c:v>-2.7793434472194329</c:v>
                </c:pt>
                <c:pt idx="65">
                  <c:v>-2.7682287097144567</c:v>
                </c:pt>
                <c:pt idx="66">
                  <c:v>-2.756621275603651</c:v>
                </c:pt>
                <c:pt idx="67">
                  <c:v>-2.7445489845073654</c:v>
                </c:pt>
                <c:pt idx="68">
                  <c:v>-2.7320385174996922</c:v>
                </c:pt>
                <c:pt idx="69">
                  <c:v>-2.7191154426083739</c:v>
                </c:pt>
                <c:pt idx="70">
                  <c:v>-2.7058042585518773</c:v>
                </c:pt>
                <c:pt idx="71">
                  <c:v>-2.6921284367816956</c:v>
                </c:pt>
                <c:pt idx="72">
                  <c:v>-2.6781104618953466</c:v>
                </c:pt>
                <c:pt idx="73">
                  <c:v>-2.6637718704829614</c:v>
                </c:pt>
                <c:pt idx="74">
                  <c:v>-2.6491332884679766</c:v>
                </c:pt>
                <c:pt idx="75">
                  <c:v>-2.6342144670000827</c:v>
                </c:pt>
                <c:pt idx="76">
                  <c:v>-2.619034316956339</c:v>
                </c:pt>
                <c:pt idx="77">
                  <c:v>-2.6036109421042246</c:v>
                </c:pt>
                <c:pt idx="78">
                  <c:v>-2.5879616709782942</c:v>
                </c:pt>
                <c:pt idx="79">
                  <c:v>-2.5721030875201341</c:v>
                </c:pt>
                <c:pt idx="80">
                  <c:v>-2.5560510605293936</c:v>
                </c:pt>
                <c:pt idx="81">
                  <c:v>-2.5398207719718187</c:v>
                </c:pt>
                <c:pt idx="82">
                  <c:v>-2.5234267441884337</c:v>
                </c:pt>
                <c:pt idx="83">
                  <c:v>-2.5068828660483415</c:v>
                </c:pt>
                <c:pt idx="84">
                  <c:v>-2.4902024180859317</c:v>
                </c:pt>
                <c:pt idx="85">
                  <c:v>-2.4733980966617679</c:v>
                </c:pt>
                <c:pt idx="86">
                  <c:v>-2.4564820371848417</c:v>
                </c:pt>
                <c:pt idx="87">
                  <c:v>-2.4394658364324964</c:v>
                </c:pt>
                <c:pt idx="88">
                  <c:v>-2.4223605740028642</c:v>
                </c:pt>
                <c:pt idx="89">
                  <c:v>-2.405176832933356</c:v>
                </c:pt>
                <c:pt idx="90">
                  <c:v>-2.3879247195174305</c:v>
                </c:pt>
                <c:pt idx="91">
                  <c:v>-2.3706138823506167</c:v>
                </c:pt>
                <c:pt idx="92">
                  <c:v>-2.3532535306356048</c:v>
                </c:pt>
                <c:pt idx="93">
                  <c:v>-2.3358524517750197</c:v>
                </c:pt>
                <c:pt idx="94">
                  <c:v>-2.3184190282794299</c:v>
                </c:pt>
                <c:pt idx="95">
                  <c:v>-2.3009612540170523</c:v>
                </c:pt>
                <c:pt idx="96">
                  <c:v>-2.2834867498306286</c:v>
                </c:pt>
                <c:pt idx="97">
                  <c:v>-2.2660027785458943</c:v>
                </c:pt>
                <c:pt idx="98">
                  <c:v>-2.2485162593952195</c:v>
                </c:pt>
                <c:pt idx="99">
                  <c:v>-2.2310337818789989</c:v>
                </c:pt>
                <c:pt idx="100">
                  <c:v>-2.2135616190865521</c:v>
                </c:pt>
                <c:pt idx="101">
                  <c:v>-2.1961057404974289</c:v>
                </c:pt>
                <c:pt idx="102">
                  <c:v>-2.1786718242832306</c:v>
                </c:pt>
                <c:pt idx="103">
                  <c:v>-2.1612652691292467</c:v>
                </c:pt>
                <c:pt idx="104">
                  <c:v>-2.143891205594509</c:v>
                </c:pt>
                <c:pt idx="105">
                  <c:v>-2.1265545070280996</c:v>
                </c:pt>
                <c:pt idx="106">
                  <c:v>-2.1092598000588931</c:v>
                </c:pt>
                <c:pt idx="107">
                  <c:v>-2.0920114746752434</c:v>
                </c:pt>
                <c:pt idx="108">
                  <c:v>-2.0748136939104631</c:v>
                </c:pt>
                <c:pt idx="109">
                  <c:v>-2.0576704031493858</c:v>
                </c:pt>
                <c:pt idx="110">
                  <c:v>-2.0405853390706463</c:v>
                </c:pt>
                <c:pt idx="111">
                  <c:v>-2.0235620382388042</c:v>
                </c:pt>
                <c:pt idx="112">
                  <c:v>-2.0066038453598503</c:v>
                </c:pt>
                <c:pt idx="113">
                  <c:v>-1.9897139212131409</c:v>
                </c:pt>
                <c:pt idx="114">
                  <c:v>-1.9728952502722858</c:v>
                </c:pt>
                <c:pt idx="115">
                  <c:v>-1.9561506480270381</c:v>
                </c:pt>
                <c:pt idx="116">
                  <c:v>-1.9394827680177629</c:v>
                </c:pt>
                <c:pt idx="117">
                  <c:v>-1.9228941085936293</c:v>
                </c:pt>
                <c:pt idx="118">
                  <c:v>-1.9063870194052168</c:v>
                </c:pt>
                <c:pt idx="119">
                  <c:v>-1.8899637076418347</c:v>
                </c:pt>
                <c:pt idx="120">
                  <c:v>-1.873626244023451</c:v>
                </c:pt>
                <c:pt idx="121">
                  <c:v>-1.8573765685567325</c:v>
                </c:pt>
                <c:pt idx="122">
                  <c:v>-1.8412164960643513</c:v>
                </c:pt>
                <c:pt idx="123">
                  <c:v>-1.8251477214963385</c:v>
                </c:pt>
                <c:pt idx="124">
                  <c:v>-1.8091718250319448</c:v>
                </c:pt>
                <c:pt idx="125">
                  <c:v>-1.7932902769801287</c:v>
                </c:pt>
                <c:pt idx="126">
                  <c:v>-1.7775044424864808</c:v>
                </c:pt>
                <c:pt idx="127">
                  <c:v>-1.7618155860541072</c:v>
                </c:pt>
                <c:pt idx="128">
                  <c:v>-1.7462248758856693</c:v>
                </c:pt>
                <c:pt idx="129">
                  <c:v>-1.730733388053542</c:v>
                </c:pt>
                <c:pt idx="130">
                  <c:v>-1.7153421105047493</c:v>
                </c:pt>
                <c:pt idx="131">
                  <c:v>-1.7000519469070974</c:v>
                </c:pt>
                <c:pt idx="132">
                  <c:v>-1.6848637203426728</c:v>
                </c:pt>
                <c:pt idx="133">
                  <c:v>-1.6697781768546285</c:v>
                </c:pt>
                <c:pt idx="134">
                  <c:v>-1.6547959888529586</c:v>
                </c:pt>
                <c:pt idx="135">
                  <c:v>-1.6399177583847626</c:v>
                </c:pt>
                <c:pt idx="136">
                  <c:v>-1.6251440202742142</c:v>
                </c:pt>
                <c:pt idx="137">
                  <c:v>-1.6104752451373658</c:v>
                </c:pt>
                <c:pt idx="138">
                  <c:v>-1.5959118422766014</c:v>
                </c:pt>
                <c:pt idx="139">
                  <c:v>-1.5814541624594483</c:v>
                </c:pt>
                <c:pt idx="140">
                  <c:v>-1.5671025005862369</c:v>
                </c:pt>
                <c:pt idx="141">
                  <c:v>-1.5528570982509353</c:v>
                </c:pt>
                <c:pt idx="142">
                  <c:v>-1.5387181461993173</c:v>
                </c:pt>
                <c:pt idx="143">
                  <c:v>-1.524685786688458</c:v>
                </c:pt>
                <c:pt idx="144">
                  <c:v>-1.5107601157514075</c:v>
                </c:pt>
                <c:pt idx="145">
                  <c:v>-1.4969411853707237</c:v>
                </c:pt>
                <c:pt idx="146">
                  <c:v>-1.4832290055644388</c:v>
                </c:pt>
                <c:pt idx="147">
                  <c:v>-1.4696235463878371</c:v>
                </c:pt>
                <c:pt idx="148">
                  <c:v>-1.456124739854366</c:v>
                </c:pt>
                <c:pt idx="149">
                  <c:v>-1.4427324817788092</c:v>
                </c:pt>
                <c:pt idx="150">
                  <c:v>-1.4294466335457603</c:v>
                </c:pt>
                <c:pt idx="151">
                  <c:v>-1.4162670238063213</c:v>
                </c:pt>
                <c:pt idx="152">
                  <c:v>-1.4031934501058183</c:v>
                </c:pt>
                <c:pt idx="153">
                  <c:v>-1.390225680445234</c:v>
                </c:pt>
                <c:pt idx="154">
                  <c:v>-1.377363454778946</c:v>
                </c:pt>
                <c:pt idx="155">
                  <c:v>-1.3646064864512635</c:v>
                </c:pt>
                <c:pt idx="156">
                  <c:v>-1.3519544635741507</c:v>
                </c:pt>
                <c:pt idx="157">
                  <c:v>-1.339407050348445</c:v>
                </c:pt>
                <c:pt idx="158">
                  <c:v>-1.3269638883307728</c:v>
                </c:pt>
                <c:pt idx="159">
                  <c:v>-1.3146245976482993</c:v>
                </c:pt>
                <c:pt idx="160">
                  <c:v>-1.3023887781633452</c:v>
                </c:pt>
                <c:pt idx="161">
                  <c:v>-1.2902560105898544</c:v>
                </c:pt>
                <c:pt idx="162">
                  <c:v>-1.278225857563567</c:v>
                </c:pt>
                <c:pt idx="163">
                  <c:v>-1.2662978646677598</c:v>
                </c:pt>
                <c:pt idx="164">
                  <c:v>-1.254471561416248</c:v>
                </c:pt>
                <c:pt idx="165">
                  <c:v>-1.2427464621953763</c:v>
                </c:pt>
                <c:pt idx="166">
                  <c:v>-1.2311220671665701</c:v>
                </c:pt>
                <c:pt idx="167">
                  <c:v>-1.2195978631310265</c:v>
                </c:pt>
                <c:pt idx="168">
                  <c:v>-1.2081733243580135</c:v>
                </c:pt>
                <c:pt idx="169">
                  <c:v>-1.1968479133782277</c:v>
                </c:pt>
                <c:pt idx="170">
                  <c:v>-1.1856210817435762</c:v>
                </c:pt>
                <c:pt idx="171">
                  <c:v>-1.1744922707547036</c:v>
                </c:pt>
                <c:pt idx="172">
                  <c:v>-1.1634609121575596</c:v>
                </c:pt>
                <c:pt idx="173">
                  <c:v>-1.1525264288101842</c:v>
                </c:pt>
                <c:pt idx="174">
                  <c:v>-1.1416882353209408</c:v>
                </c:pt>
                <c:pt idx="175">
                  <c:v>-1.1309457386592856</c:v>
                </c:pt>
                <c:pt idx="176">
                  <c:v>-1.1202983387401737</c:v>
                </c:pt>
                <c:pt idx="177">
                  <c:v>-1.1097454289831541</c:v>
                </c:pt>
                <c:pt idx="178">
                  <c:v>-1.0992863968471358</c:v>
                </c:pt>
                <c:pt idx="179">
                  <c:v>-1.0889206243418146</c:v>
                </c:pt>
                <c:pt idx="180">
                  <c:v>-1.0786474885166644</c:v>
                </c:pt>
                <c:pt idx="181">
                  <c:v>-1.0684663619284009</c:v>
                </c:pt>
                <c:pt idx="182">
                  <c:v>-1.0583766130877632</c:v>
                </c:pt>
                <c:pt idx="183">
                  <c:v>-1.0483776068864412</c:v>
                </c:pt>
                <c:pt idx="184">
                  <c:v>-1.0384687050049402</c:v>
                </c:pt>
                <c:pt idx="185">
                  <c:v>-1.0286492663021383</c:v>
                </c:pt>
                <c:pt idx="186">
                  <c:v>-1.0189186471872733</c:v>
                </c:pt>
                <c:pt idx="187">
                  <c:v>-1.0092762019750599</c:v>
                </c:pt>
                <c:pt idx="188">
                  <c:v>-0.99972128322460196</c:v>
                </c:pt>
                <c:pt idx="189">
                  <c:v>-0.99025324206277088</c:v>
                </c:pt>
                <c:pt idx="190">
                  <c:v>-0.98087142849264675</c:v>
                </c:pt>
                <c:pt idx="191">
                  <c:v>-0.97157519168764361</c:v>
                </c:pt>
                <c:pt idx="192">
                  <c:v>-0.9623638802718818</c:v>
                </c:pt>
                <c:pt idx="193">
                  <c:v>-0.95323684258736374</c:v>
                </c:pt>
                <c:pt idx="194">
                  <c:v>-0.94419342694848685</c:v>
                </c:pt>
                <c:pt idx="195">
                  <c:v>-0.93523298188440518</c:v>
                </c:pt>
                <c:pt idx="196">
                  <c:v>-0.9263548563697267</c:v>
                </c:pt>
                <c:pt idx="197">
                  <c:v>-0.91755840004401912</c:v>
                </c:pt>
                <c:pt idx="198">
                  <c:v>-0.9088429634205899</c:v>
                </c:pt>
                <c:pt idx="199">
                  <c:v>-0.90020789808494661</c:v>
                </c:pt>
                <c:pt idx="200">
                  <c:v>-0.89165255688339906</c:v>
                </c:pt>
                <c:pt idx="201">
                  <c:v>-0.88317629410216103</c:v>
                </c:pt>
                <c:pt idx="202">
                  <c:v>-0.87477846563737593</c:v>
                </c:pt>
                <c:pt idx="203">
                  <c:v>-0.8664584291564118</c:v>
                </c:pt>
                <c:pt idx="204">
                  <c:v>-0.85821554425079716</c:v>
                </c:pt>
                <c:pt idx="205">
                  <c:v>-0.85004917258113566</c:v>
                </c:pt>
                <c:pt idx="206">
                  <c:v>-0.84195867801432833</c:v>
                </c:pt>
                <c:pt idx="207">
                  <c:v>-0.83394342675342648</c:v>
                </c:pt>
                <c:pt idx="208">
                  <c:v>-0.82600278746040856</c:v>
                </c:pt>
                <c:pt idx="209">
                  <c:v>-0.81813613137218577</c:v>
                </c:pt>
                <c:pt idx="210">
                  <c:v>-0.81034283241010552</c:v>
                </c:pt>
                <c:pt idx="211">
                  <c:v>-0.80262226728323871</c:v>
                </c:pt>
                <c:pt idx="212">
                  <c:v>-0.79497381558568525</c:v>
                </c:pt>
                <c:pt idx="213">
                  <c:v>-0.78739685988817831</c:v>
                </c:pt>
                <c:pt idx="214">
                  <c:v>-0.7798907858241948</c:v>
                </c:pt>
                <c:pt idx="215">
                  <c:v>-0.77245498217083075</c:v>
                </c:pt>
                <c:pt idx="216">
                  <c:v>-0.76508884092463991</c:v>
                </c:pt>
                <c:pt idx="217">
                  <c:v>-0.75779175737266224</c:v>
                </c:pt>
                <c:pt idx="218">
                  <c:v>-0.75056313015883791</c:v>
                </c:pt>
                <c:pt idx="219">
                  <c:v>-0.74340236134600823</c:v>
                </c:pt>
                <c:pt idx="220">
                  <c:v>-0.73630885647368771</c:v>
                </c:pt>
                <c:pt idx="221">
                  <c:v>-0.72928202461178671</c:v>
                </c:pt>
                <c:pt idx="222">
                  <c:v>-0.72232127841046989</c:v>
                </c:pt>
                <c:pt idx="223">
                  <c:v>-0.71542603414629369</c:v>
                </c:pt>
                <c:pt idx="224">
                  <c:v>-0.70859571176481273</c:v>
                </c:pt>
                <c:pt idx="225">
                  <c:v>-0.70182973491977829</c:v>
                </c:pt>
                <c:pt idx="226">
                  <c:v>-0.69512753100910774</c:v>
                </c:pt>
                <c:pt idx="227">
                  <c:v>-0.6884885312077329</c:v>
                </c:pt>
                <c:pt idx="228">
                  <c:v>-0.68191217049749686</c:v>
                </c:pt>
                <c:pt idx="229">
                  <c:v>-0.6753978876942045</c:v>
                </c:pt>
                <c:pt idx="230">
                  <c:v>-0.66894512547196572</c:v>
                </c:pt>
                <c:pt idx="231">
                  <c:v>-0.66255333038494768</c:v>
                </c:pt>
                <c:pt idx="232">
                  <c:v>-0.65622195288665341</c:v>
                </c:pt>
                <c:pt idx="233">
                  <c:v>-0.64995044734683327</c:v>
                </c:pt>
                <c:pt idx="234">
                  <c:v>-0.64373827206614431</c:v>
                </c:pt>
                <c:pt idx="235">
                  <c:v>-0.63758488928865364</c:v>
                </c:pt>
                <c:pt idx="236">
                  <c:v>-0.63148976521228184</c:v>
                </c:pt>
                <c:pt idx="237">
                  <c:v>-0.62545236999729226</c:v>
                </c:pt>
                <c:pt idx="238">
                  <c:v>-0.61947217777290187</c:v>
                </c:pt>
                <c:pt idx="239">
                  <c:v>-0.61354866664211172</c:v>
                </c:pt>
                <c:pt idx="240">
                  <c:v>-0.60768131868483821</c:v>
                </c:pt>
                <c:pt idx="241">
                  <c:v>-0.60186961995941923</c:v>
                </c:pt>
                <c:pt idx="242">
                  <c:v>-0.59611306050257984</c:v>
                </c:pt>
                <c:pt idx="243">
                  <c:v>-0.59041113432793013</c:v>
                </c:pt>
                <c:pt idx="244">
                  <c:v>-0.58476333942305814</c:v>
                </c:pt>
                <c:pt idx="245">
                  <c:v>-0.57916917774529597</c:v>
                </c:pt>
                <c:pt idx="246">
                  <c:v>-0.57362815521622201</c:v>
                </c:pt>
                <c:pt idx="247">
                  <c:v>-0.56813978171495061</c:v>
                </c:pt>
                <c:pt idx="248">
                  <c:v>-0.56270357107029156</c:v>
                </c:pt>
                <c:pt idx="249">
                  <c:v>-0.55731904105181085</c:v>
                </c:pt>
                <c:pt idx="250">
                  <c:v>-0.55198571335987123</c:v>
                </c:pt>
                <c:pt idx="251">
                  <c:v>-0.54670311361468604</c:v>
                </c:pt>
                <c:pt idx="252">
                  <c:v>-0.54147077134445376</c:v>
                </c:pt>
                <c:pt idx="253">
                  <c:v>-0.53628821997261011</c:v>
                </c:pt>
                <c:pt idx="254">
                  <c:v>-0.53115499680424849</c:v>
                </c:pt>
                <c:pt idx="255">
                  <c:v>-0.52607064301175721</c:v>
                </c:pt>
                <c:pt idx="256">
                  <c:v>-0.52103470361970439</c:v>
                </c:pt>
                <c:pt idx="257">
                  <c:v>-0.51604672748903391</c:v>
                </c:pt>
                <c:pt idx="258">
                  <c:v>-0.51110626730058295</c:v>
                </c:pt>
                <c:pt idx="259">
                  <c:v>-0.50621287953798433</c:v>
                </c:pt>
                <c:pt idx="260">
                  <c:v>-0.50136612446998341</c:v>
                </c:pt>
                <c:pt idx="261">
                  <c:v>-0.49656556613217306</c:v>
                </c:pt>
                <c:pt idx="262">
                  <c:v>-0.49181077230824755</c:v>
                </c:pt>
                <c:pt idx="263">
                  <c:v>-0.48710131451073779</c:v>
                </c:pt>
                <c:pt idx="264">
                  <c:v>-0.48243676796130541</c:v>
                </c:pt>
                <c:pt idx="265">
                  <c:v>-0.47781671157057859</c:v>
                </c:pt>
                <c:pt idx="266">
                  <c:v>-0.47324072791762695</c:v>
                </c:pt>
                <c:pt idx="267">
                  <c:v>-0.46870840322902851</c:v>
                </c:pt>
                <c:pt idx="268">
                  <c:v>-0.46421932735761101</c:v>
                </c:pt>
                <c:pt idx="269">
                  <c:v>-0.45977309376083481</c:v>
                </c:pt>
                <c:pt idx="270">
                  <c:v>-0.45536929947891963</c:v>
                </c:pt>
                <c:pt idx="271">
                  <c:v>-0.45100754511265501</c:v>
                </c:pt>
                <c:pt idx="272">
                  <c:v>-0.44668743480098017</c:v>
                </c:pt>
                <c:pt idx="273">
                  <c:v>-0.4424085761982966</c:v>
                </c:pt>
                <c:pt idx="274">
                  <c:v>-0.43817058045159879</c:v>
                </c:pt>
                <c:pt idx="275">
                  <c:v>-0.43397306217738141</c:v>
                </c:pt>
                <c:pt idx="276">
                  <c:v>-0.42981563943838641</c:v>
                </c:pt>
                <c:pt idx="277">
                  <c:v>-0.42569793372015247</c:v>
                </c:pt>
                <c:pt idx="278">
                  <c:v>-0.42161956990746707</c:v>
                </c:pt>
                <c:pt idx="279">
                  <c:v>-0.4175801762606457</c:v>
                </c:pt>
                <c:pt idx="280">
                  <c:v>-0.41357938439172537</c:v>
                </c:pt>
                <c:pt idx="281">
                  <c:v>-0.40961682924052428</c:v>
                </c:pt>
                <c:pt idx="282">
                  <c:v>-0.40569214905064827</c:v>
                </c:pt>
                <c:pt idx="283">
                  <c:v>-0.40180498534540832</c:v>
                </c:pt>
                <c:pt idx="284">
                  <c:v>-0.3979549829036621</c:v>
                </c:pt>
                <c:pt idx="285">
                  <c:v>-0.39414178973562897</c:v>
                </c:pt>
                <c:pt idx="286">
                  <c:v>-0.39036505705864327</c:v>
                </c:pt>
                <c:pt idx="287">
                  <c:v>-0.38662443927291196</c:v>
                </c:pt>
                <c:pt idx="288">
                  <c:v>-0.38291959393721053</c:v>
                </c:pt>
                <c:pt idx="289">
                  <c:v>-0.3792501817446115</c:v>
                </c:pt>
                <c:pt idx="290">
                  <c:v>-0.37561586649818191</c:v>
                </c:pt>
                <c:pt idx="291">
                  <c:v>-0.37201631508672645</c:v>
                </c:pt>
                <c:pt idx="292">
                  <c:v>-0.36845119746051141</c:v>
                </c:pt>
                <c:pt idx="293">
                  <c:v>-0.36492018660704306</c:v>
                </c:pt>
                <c:pt idx="294">
                  <c:v>-0.36142295852686307</c:v>
                </c:pt>
                <c:pt idx="295">
                  <c:v>-0.35795919220940764</c:v>
                </c:pt>
                <c:pt idx="296">
                  <c:v>-0.35452856960888951</c:v>
                </c:pt>
                <c:pt idx="297">
                  <c:v>-0.35113077562025202</c:v>
                </c:pt>
                <c:pt idx="298">
                  <c:v>-0.34776549805517543</c:v>
                </c:pt>
                <c:pt idx="299">
                  <c:v>-0.34443242761816928</c:v>
                </c:pt>
                <c:pt idx="300">
                  <c:v>-0.34113125788270965</c:v>
                </c:pt>
                <c:pt idx="301">
                  <c:v>-0.33786168526747851</c:v>
                </c:pt>
                <c:pt idx="302">
                  <c:v>-0.33462340901266763</c:v>
                </c:pt>
                <c:pt idx="303">
                  <c:v>-0.33141613115639923</c:v>
                </c:pt>
                <c:pt idx="304">
                  <c:v>-0.32823955651120446</c:v>
                </c:pt>
                <c:pt idx="305">
                  <c:v>-0.3250933926406232</c:v>
                </c:pt>
                <c:pt idx="306">
                  <c:v>-0.32197734983589121</c:v>
                </c:pt>
                <c:pt idx="307">
                  <c:v>-0.31889114109275257</c:v>
                </c:pt>
                <c:pt idx="308">
                  <c:v>-0.31583448208835119</c:v>
                </c:pt>
                <c:pt idx="309">
                  <c:v>-0.31280709115825744</c:v>
                </c:pt>
                <c:pt idx="310">
                  <c:v>-0.30980868927359967</c:v>
                </c:pt>
                <c:pt idx="311">
                  <c:v>-0.30683900001831649</c:v>
                </c:pt>
                <c:pt idx="312">
                  <c:v>-0.30389774956652954</c:v>
                </c:pt>
                <c:pt idx="313">
                  <c:v>-0.30098466666003748</c:v>
                </c:pt>
                <c:pt idx="314">
                  <c:v>-0.2980994825859396</c:v>
                </c:pt>
                <c:pt idx="315">
                  <c:v>-0.29524193115438307</c:v>
                </c:pt>
                <c:pt idx="316">
                  <c:v>-0.29241174867644454</c:v>
                </c:pt>
                <c:pt idx="317">
                  <c:v>-0.28960867394213968</c:v>
                </c:pt>
                <c:pt idx="318">
                  <c:v>-0.2868324481985714</c:v>
                </c:pt>
                <c:pt idx="319">
                  <c:v>-0.28408281512820749</c:v>
                </c:pt>
                <c:pt idx="320">
                  <c:v>-0.28135952082730253</c:v>
                </c:pt>
                <c:pt idx="321">
                  <c:v>-0.27866231378445278</c:v>
                </c:pt>
                <c:pt idx="322">
                  <c:v>-0.27599094485929326</c:v>
                </c:pt>
                <c:pt idx="323">
                  <c:v>-0.27334516726133573</c:v>
                </c:pt>
                <c:pt idx="324">
                  <c:v>-0.27072473652894957</c:v>
                </c:pt>
                <c:pt idx="325">
                  <c:v>-0.26812941050848271</c:v>
                </c:pt>
                <c:pt idx="326">
                  <c:v>-0.26555894933353208</c:v>
                </c:pt>
                <c:pt idx="327">
                  <c:v>-0.26301311540435224</c:v>
                </c:pt>
                <c:pt idx="328">
                  <c:v>-0.2604916733674153</c:v>
                </c:pt>
                <c:pt idx="329">
                  <c:v>-0.25799439009511466</c:v>
                </c:pt>
                <c:pt idx="330">
                  <c:v>-0.25552103466561293</c:v>
                </c:pt>
                <c:pt idx="331">
                  <c:v>-0.25307137834284255</c:v>
                </c:pt>
                <c:pt idx="332">
                  <c:v>-0.25064519455664747</c:v>
                </c:pt>
                <c:pt idx="333">
                  <c:v>-0.24824225888307902</c:v>
                </c:pt>
                <c:pt idx="334">
                  <c:v>-0.24586234902483248</c:v>
                </c:pt>
                <c:pt idx="335">
                  <c:v>-0.24350524479184091</c:v>
                </c:pt>
                <c:pt idx="336">
                  <c:v>-0.24117072808200679</c:v>
                </c:pt>
                <c:pt idx="337">
                  <c:v>-0.23885858286209113</c:v>
                </c:pt>
                <c:pt idx="338">
                  <c:v>-0.23656859514874548</c:v>
                </c:pt>
                <c:pt idx="339">
                  <c:v>-0.23430055298969346</c:v>
                </c:pt>
                <c:pt idx="340">
                  <c:v>-0.23205424644506156</c:v>
                </c:pt>
                <c:pt idx="341">
                  <c:v>-0.22982946756885561</c:v>
                </c:pt>
                <c:pt idx="342">
                  <c:v>-0.22762601039058705</c:v>
                </c:pt>
                <c:pt idx="343">
                  <c:v>-0.22544367089704534</c:v>
                </c:pt>
                <c:pt idx="344">
                  <c:v>-0.22328224701421867</c:v>
                </c:pt>
                <c:pt idx="345">
                  <c:v>-0.22114153858935889</c:v>
                </c:pt>
                <c:pt idx="346">
                  <c:v>-0.21902134737319703</c:v>
                </c:pt>
                <c:pt idx="347">
                  <c:v>-0.21692147700229999</c:v>
                </c:pt>
                <c:pt idx="348">
                  <c:v>-0.21484173298157749</c:v>
                </c:pt>
                <c:pt idx="349">
                  <c:v>-0.21278192266692983</c:v>
                </c:pt>
                <c:pt idx="350">
                  <c:v>-0.2107418552480432</c:v>
                </c:pt>
                <c:pt idx="351">
                  <c:v>-0.20872134173132745</c:v>
                </c:pt>
                <c:pt idx="352">
                  <c:v>-0.20672019492299726</c:v>
                </c:pt>
                <c:pt idx="353">
                  <c:v>-0.20473822941229824</c:v>
                </c:pt>
                <c:pt idx="354">
                  <c:v>-0.20277526155487194</c:v>
                </c:pt>
                <c:pt idx="355">
                  <c:v>-0.20083110945626428</c:v>
                </c:pt>
                <c:pt idx="356">
                  <c:v>-0.19890559295557486</c:v>
                </c:pt>
                <c:pt idx="357">
                  <c:v>-0.19699853360924691</c:v>
                </c:pt>
                <c:pt idx="358">
                  <c:v>-0.19510975467499528</c:v>
                </c:pt>
                <c:pt idx="359">
                  <c:v>-0.19323908109587398</c:v>
                </c:pt>
                <c:pt idx="360">
                  <c:v>-0.19138633948448203</c:v>
                </c:pt>
                <c:pt idx="361">
                  <c:v>-0.18955135810730653</c:v>
                </c:pt>
                <c:pt idx="362">
                  <c:v>-0.18773396686920268</c:v>
                </c:pt>
                <c:pt idx="363">
                  <c:v>-0.18593399729800703</c:v>
                </c:pt>
                <c:pt idx="364">
                  <c:v>-0.18415128252928975</c:v>
                </c:pt>
                <c:pt idx="365">
                  <c:v>-0.18238565729123685</c:v>
                </c:pt>
                <c:pt idx="366">
                  <c:v>-0.18063695788967005</c:v>
                </c:pt>
                <c:pt idx="367">
                  <c:v>-0.17890502219319482</c:v>
                </c:pt>
                <c:pt idx="368">
                  <c:v>-0.17718968961848267</c:v>
                </c:pt>
                <c:pt idx="369">
                  <c:v>-0.17549080111568394</c:v>
                </c:pt>
                <c:pt idx="370">
                  <c:v>-0.17380819915396944</c:v>
                </c:pt>
                <c:pt idx="371">
                  <c:v>-0.17214172770720373</c:v>
                </c:pt>
                <c:pt idx="372">
                  <c:v>-0.17049123223974233</c:v>
                </c:pt>
                <c:pt idx="373">
                  <c:v>-0.16885655969236019</c:v>
                </c:pt>
                <c:pt idx="374">
                  <c:v>-0.16723755846830524</c:v>
                </c:pt>
                <c:pt idx="375">
                  <c:v>-0.16563407841947672</c:v>
                </c:pt>
                <c:pt idx="376">
                  <c:v>-0.16404597083273029</c:v>
                </c:pt>
                <c:pt idx="377">
                  <c:v>-0.16247308841630331</c:v>
                </c:pt>
                <c:pt idx="378">
                  <c:v>-0.16091528528636731</c:v>
                </c:pt>
                <c:pt idx="379">
                  <c:v>-0.15937241695369961</c:v>
                </c:pt>
                <c:pt idx="380">
                  <c:v>-0.15784434031047698</c:v>
                </c:pt>
                <c:pt idx="381">
                  <c:v>-0.15633091361718893</c:v>
                </c:pt>
                <c:pt idx="382">
                  <c:v>-0.15483199648967069</c:v>
                </c:pt>
                <c:pt idx="383">
                  <c:v>-0.15334744988625579</c:v>
                </c:pt>
                <c:pt idx="384">
                  <c:v>-0.15187713609504333</c:v>
                </c:pt>
                <c:pt idx="385">
                  <c:v>-0.15042091872128441</c:v>
                </c:pt>
                <c:pt idx="386">
                  <c:v>-0.1489786626748828</c:v>
                </c:pt>
                <c:pt idx="387">
                  <c:v>-0.14755023415801091</c:v>
                </c:pt>
                <c:pt idx="388">
                  <c:v>-0.14613550065283942</c:v>
                </c:pt>
                <c:pt idx="389">
                  <c:v>-0.14473433090938048</c:v>
                </c:pt>
                <c:pt idx="390">
                  <c:v>-0.1433465949334416</c:v>
                </c:pt>
                <c:pt idx="391">
                  <c:v>-0.1419721639746917</c:v>
                </c:pt>
                <c:pt idx="392">
                  <c:v>-0.14061091051483823</c:v>
                </c:pt>
                <c:pt idx="393">
                  <c:v>-0.13926270825591172</c:v>
                </c:pt>
                <c:pt idx="394">
                  <c:v>-0.13792743210865982</c:v>
                </c:pt>
                <c:pt idx="395">
                  <c:v>-0.13660495818104884</c:v>
                </c:pt>
                <c:pt idx="396">
                  <c:v>-0.13529516376687298</c:v>
                </c:pt>
                <c:pt idx="397">
                  <c:v>-0.13399792733446661</c:v>
                </c:pt>
                <c:pt idx="398">
                  <c:v>-0.13271312851552533</c:v>
                </c:pt>
                <c:pt idx="399">
                  <c:v>-0.13144064809402703</c:v>
                </c:pt>
                <c:pt idx="400">
                  <c:v>-0.13018036799525914</c:v>
                </c:pt>
                <c:pt idx="401">
                  <c:v>-0.1289321712749473</c:v>
                </c:pt>
                <c:pt idx="402">
                  <c:v>-0.12769594210848464</c:v>
                </c:pt>
                <c:pt idx="403">
                  <c:v>-0.12647156578026264</c:v>
                </c:pt>
                <c:pt idx="404">
                  <c:v>-0.12525892867310076</c:v>
                </c:pt>
                <c:pt idx="405">
                  <c:v>-0.12405791825777669</c:v>
                </c:pt>
                <c:pt idx="406">
                  <c:v>-0.12286842308265228</c:v>
                </c:pt>
                <c:pt idx="407">
                  <c:v>-0.121690332763398</c:v>
                </c:pt>
                <c:pt idx="408">
                  <c:v>-0.12052353797281336</c:v>
                </c:pt>
                <c:pt idx="409">
                  <c:v>-0.11936793043074383</c:v>
                </c:pt>
                <c:pt idx="410">
                  <c:v>-0.11822340289409002</c:v>
                </c:pt>
                <c:pt idx="411">
                  <c:v>-0.11708984914691319</c:v>
                </c:pt>
                <c:pt idx="412">
                  <c:v>-0.11596716399063192</c:v>
                </c:pt>
                <c:pt idx="413">
                  <c:v>-0.11485524323431229</c:v>
                </c:pt>
                <c:pt idx="414">
                  <c:v>-0.11375398368504881</c:v>
                </c:pt>
                <c:pt idx="415">
                  <c:v>-0.11266328313843565</c:v>
                </c:pt>
                <c:pt idx="416">
                  <c:v>-0.1115830403691279</c:v>
                </c:pt>
                <c:pt idx="417">
                  <c:v>-0.11051315512149175</c:v>
                </c:pt>
                <c:pt idx="418">
                  <c:v>-0.10945352810034334</c:v>
                </c:pt>
                <c:pt idx="419">
                  <c:v>-0.10840406096177405</c:v>
                </c:pt>
                <c:pt idx="420">
                  <c:v>-0.10736465630406261</c:v>
                </c:pt>
                <c:pt idx="421">
                  <c:v>-0.1063352176586739</c:v>
                </c:pt>
                <c:pt idx="422">
                  <c:v>-0.10531564948134113</c:v>
                </c:pt>
                <c:pt idx="423">
                  <c:v>-0.10430585714323487</c:v>
                </c:pt>
                <c:pt idx="424">
                  <c:v>-0.10330574692221235</c:v>
                </c:pt>
                <c:pt idx="425">
                  <c:v>-0.10231522599415195</c:v>
                </c:pt>
                <c:pt idx="426">
                  <c:v>-0.10133420242436889</c:v>
                </c:pt>
                <c:pt idx="427">
                  <c:v>-0.1003625851591121</c:v>
                </c:pt>
                <c:pt idx="428">
                  <c:v>-9.9400284017142293E-2</c:v>
                </c:pt>
                <c:pt idx="429">
                  <c:v>-9.8447209681388217E-2</c:v>
                </c:pt>
                <c:pt idx="430">
                  <c:v>-9.7503273690683664E-2</c:v>
                </c:pt>
                <c:pt idx="431">
                  <c:v>-9.6568388431582441E-2</c:v>
                </c:pt>
                <c:pt idx="432">
                  <c:v>-9.5642467130250375E-2</c:v>
                </c:pt>
                <c:pt idx="433">
                  <c:v>-9.4725423844434359E-2</c:v>
                </c:pt>
                <c:pt idx="434">
                  <c:v>-9.3817173455508315E-2</c:v>
                </c:pt>
                <c:pt idx="435">
                  <c:v>-9.291763166059383E-2</c:v>
                </c:pt>
                <c:pt idx="436">
                  <c:v>-9.2026714964756159E-2</c:v>
                </c:pt>
                <c:pt idx="437">
                  <c:v>-9.1144340673274038E-2</c:v>
                </c:pt>
                <c:pt idx="438">
                  <c:v>-9.0270426883983221E-2</c:v>
                </c:pt>
                <c:pt idx="439">
                  <c:v>-8.9404892479692202E-2</c:v>
                </c:pt>
                <c:pt idx="440">
                  <c:v>-8.8547657120671003E-2</c:v>
                </c:pt>
                <c:pt idx="441">
                  <c:v>-8.7698641237210676E-2</c:v>
                </c:pt>
                <c:pt idx="442">
                  <c:v>-8.6857766022253383E-2</c:v>
                </c:pt>
                <c:pt idx="443">
                  <c:v>-8.6024953424093123E-2</c:v>
                </c:pt>
                <c:pt idx="444">
                  <c:v>-8.5200126139146223E-2</c:v>
                </c:pt>
                <c:pt idx="445">
                  <c:v>-8.4383207604789456E-2</c:v>
                </c:pt>
                <c:pt idx="446">
                  <c:v>-8.357412199226727E-2</c:v>
                </c:pt>
                <c:pt idx="447">
                  <c:v>-8.2772794199666141E-2</c:v>
                </c:pt>
                <c:pt idx="448">
                  <c:v>-8.1979149844956814E-2</c:v>
                </c:pt>
                <c:pt idx="449">
                  <c:v>-8.1193115259100779E-2</c:v>
                </c:pt>
                <c:pt idx="450">
                  <c:v>-8.0414617479224806E-2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fit_1NN_HCP!$M$18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2.0599313635929168</c:v>
                </c:pt>
                <c:pt idx="1">
                  <c:v>2.0683374925863109</c:v>
                </c:pt>
                <c:pt idx="2">
                  <c:v>2.076743621579705</c:v>
                </c:pt>
                <c:pt idx="3">
                  <c:v>2.0851497505730991</c:v>
                </c:pt>
                <c:pt idx="4">
                  <c:v>2.0935558795664928</c:v>
                </c:pt>
                <c:pt idx="5">
                  <c:v>2.1019620085598869</c:v>
                </c:pt>
                <c:pt idx="6">
                  <c:v>2.110368137553281</c:v>
                </c:pt>
                <c:pt idx="7">
                  <c:v>2.1187742665466751</c:v>
                </c:pt>
                <c:pt idx="8">
                  <c:v>2.1271803955400688</c:v>
                </c:pt>
                <c:pt idx="9">
                  <c:v>2.1355865245334629</c:v>
                </c:pt>
                <c:pt idx="10">
                  <c:v>2.143992653526857</c:v>
                </c:pt>
                <c:pt idx="11">
                  <c:v>2.1523987825202511</c:v>
                </c:pt>
                <c:pt idx="12">
                  <c:v>2.1608049115136452</c:v>
                </c:pt>
                <c:pt idx="13">
                  <c:v>2.1692110405070393</c:v>
                </c:pt>
                <c:pt idx="14">
                  <c:v>2.1776171695004334</c:v>
                </c:pt>
                <c:pt idx="15">
                  <c:v>2.186023298493827</c:v>
                </c:pt>
                <c:pt idx="16">
                  <c:v>2.1944294274872211</c:v>
                </c:pt>
                <c:pt idx="17">
                  <c:v>2.2028355564806152</c:v>
                </c:pt>
                <c:pt idx="18">
                  <c:v>2.2112416854740093</c:v>
                </c:pt>
                <c:pt idx="19">
                  <c:v>2.219647814467403</c:v>
                </c:pt>
                <c:pt idx="20">
                  <c:v>2.2280539434607971</c:v>
                </c:pt>
                <c:pt idx="21">
                  <c:v>2.2364600724541912</c:v>
                </c:pt>
                <c:pt idx="22">
                  <c:v>2.2448662014475849</c:v>
                </c:pt>
                <c:pt idx="23">
                  <c:v>2.253272330440979</c:v>
                </c:pt>
                <c:pt idx="24">
                  <c:v>2.2616784594343731</c:v>
                </c:pt>
                <c:pt idx="25">
                  <c:v>2.2700845884277672</c:v>
                </c:pt>
                <c:pt idx="26">
                  <c:v>2.2784907174211613</c:v>
                </c:pt>
                <c:pt idx="27">
                  <c:v>2.2868968464145554</c:v>
                </c:pt>
                <c:pt idx="28">
                  <c:v>2.2953029754079495</c:v>
                </c:pt>
                <c:pt idx="29">
                  <c:v>2.3037091044013436</c:v>
                </c:pt>
                <c:pt idx="30">
                  <c:v>2.3121152333947377</c:v>
                </c:pt>
                <c:pt idx="31">
                  <c:v>2.3205213623881318</c:v>
                </c:pt>
                <c:pt idx="32">
                  <c:v>2.3289274913815254</c:v>
                </c:pt>
                <c:pt idx="33">
                  <c:v>2.3373336203749195</c:v>
                </c:pt>
                <c:pt idx="34">
                  <c:v>2.3457397493683136</c:v>
                </c:pt>
                <c:pt idx="35">
                  <c:v>2.3541458783617077</c:v>
                </c:pt>
                <c:pt idx="36">
                  <c:v>2.3625520073551018</c:v>
                </c:pt>
                <c:pt idx="37">
                  <c:v>2.3709581363484959</c:v>
                </c:pt>
                <c:pt idx="38">
                  <c:v>2.3793642653418896</c:v>
                </c:pt>
                <c:pt idx="39">
                  <c:v>2.3877703943352837</c:v>
                </c:pt>
                <c:pt idx="40">
                  <c:v>2.3961765233286778</c:v>
                </c:pt>
                <c:pt idx="41">
                  <c:v>2.4045826523220719</c:v>
                </c:pt>
                <c:pt idx="42">
                  <c:v>2.412988781315466</c:v>
                </c:pt>
                <c:pt idx="43">
                  <c:v>2.4213949103088601</c:v>
                </c:pt>
                <c:pt idx="44">
                  <c:v>2.4298010393022538</c:v>
                </c:pt>
                <c:pt idx="45">
                  <c:v>2.4382071682956479</c:v>
                </c:pt>
                <c:pt idx="46">
                  <c:v>2.446613297289042</c:v>
                </c:pt>
                <c:pt idx="47">
                  <c:v>2.4550194262824361</c:v>
                </c:pt>
                <c:pt idx="48">
                  <c:v>2.4634255552758297</c:v>
                </c:pt>
                <c:pt idx="49">
                  <c:v>2.4718316842692238</c:v>
                </c:pt>
                <c:pt idx="50">
                  <c:v>2.4802378132626175</c:v>
                </c:pt>
                <c:pt idx="51">
                  <c:v>2.4886439422560116</c:v>
                </c:pt>
                <c:pt idx="52">
                  <c:v>2.4970500712494057</c:v>
                </c:pt>
                <c:pt idx="53">
                  <c:v>2.5054562002427998</c:v>
                </c:pt>
                <c:pt idx="54">
                  <c:v>2.5138623292361939</c:v>
                </c:pt>
                <c:pt idx="55">
                  <c:v>2.5222684582295876</c:v>
                </c:pt>
                <c:pt idx="56">
                  <c:v>2.5306745872229817</c:v>
                </c:pt>
                <c:pt idx="57">
                  <c:v>2.5390807162163753</c:v>
                </c:pt>
                <c:pt idx="58">
                  <c:v>2.5474868452097694</c:v>
                </c:pt>
                <c:pt idx="59">
                  <c:v>2.5558929742031635</c:v>
                </c:pt>
                <c:pt idx="60">
                  <c:v>2.5642991031965576</c:v>
                </c:pt>
                <c:pt idx="61">
                  <c:v>2.5727052321899517</c:v>
                </c:pt>
                <c:pt idx="62">
                  <c:v>2.5811113611833454</c:v>
                </c:pt>
                <c:pt idx="63">
                  <c:v>2.5895174901767395</c:v>
                </c:pt>
                <c:pt idx="64">
                  <c:v>2.5979236191701336</c:v>
                </c:pt>
                <c:pt idx="65">
                  <c:v>2.6063297481635277</c:v>
                </c:pt>
                <c:pt idx="66">
                  <c:v>2.6147358771569218</c:v>
                </c:pt>
                <c:pt idx="67">
                  <c:v>2.6231420061503159</c:v>
                </c:pt>
                <c:pt idx="68">
                  <c:v>2.63154813514371</c:v>
                </c:pt>
                <c:pt idx="69">
                  <c:v>2.6399542641371041</c:v>
                </c:pt>
                <c:pt idx="70">
                  <c:v>2.6483603931304973</c:v>
                </c:pt>
                <c:pt idx="71">
                  <c:v>2.6567665221238914</c:v>
                </c:pt>
                <c:pt idx="72">
                  <c:v>2.6651726511172855</c:v>
                </c:pt>
                <c:pt idx="73">
                  <c:v>2.6735787801106796</c:v>
                </c:pt>
                <c:pt idx="74">
                  <c:v>2.6819849091040737</c:v>
                </c:pt>
                <c:pt idx="75">
                  <c:v>2.6903910380974678</c:v>
                </c:pt>
                <c:pt idx="76">
                  <c:v>2.6987971670908619</c:v>
                </c:pt>
                <c:pt idx="77">
                  <c:v>2.707203296084256</c:v>
                </c:pt>
                <c:pt idx="78">
                  <c:v>2.7156094250776501</c:v>
                </c:pt>
                <c:pt idx="79">
                  <c:v>2.7240155540710438</c:v>
                </c:pt>
                <c:pt idx="80">
                  <c:v>2.7324216830644379</c:v>
                </c:pt>
                <c:pt idx="81">
                  <c:v>2.740827812057832</c:v>
                </c:pt>
                <c:pt idx="82">
                  <c:v>2.7492339410512261</c:v>
                </c:pt>
                <c:pt idx="83">
                  <c:v>2.7576400700446198</c:v>
                </c:pt>
                <c:pt idx="84">
                  <c:v>2.7660461990380139</c:v>
                </c:pt>
                <c:pt idx="85">
                  <c:v>2.774452328031408</c:v>
                </c:pt>
                <c:pt idx="86">
                  <c:v>2.7828584570248016</c:v>
                </c:pt>
                <c:pt idx="87">
                  <c:v>2.7912645860181957</c:v>
                </c:pt>
                <c:pt idx="88">
                  <c:v>2.7996707150115898</c:v>
                </c:pt>
                <c:pt idx="89">
                  <c:v>2.8080768440049839</c:v>
                </c:pt>
                <c:pt idx="90">
                  <c:v>2.816482972998378</c:v>
                </c:pt>
                <c:pt idx="91">
                  <c:v>2.8248891019917721</c:v>
                </c:pt>
                <c:pt idx="92">
                  <c:v>2.8332952309851662</c:v>
                </c:pt>
                <c:pt idx="93">
                  <c:v>2.8417013599785603</c:v>
                </c:pt>
                <c:pt idx="94">
                  <c:v>2.8501074889719535</c:v>
                </c:pt>
                <c:pt idx="95">
                  <c:v>2.8585136179653481</c:v>
                </c:pt>
                <c:pt idx="96">
                  <c:v>2.8669197469587417</c:v>
                </c:pt>
                <c:pt idx="97">
                  <c:v>2.8753258759521358</c:v>
                </c:pt>
                <c:pt idx="98">
                  <c:v>2.8837320049455299</c:v>
                </c:pt>
                <c:pt idx="99">
                  <c:v>2.892138133938924</c:v>
                </c:pt>
                <c:pt idx="100">
                  <c:v>2.9005442629323182</c:v>
                </c:pt>
                <c:pt idx="101">
                  <c:v>2.9089503919257123</c:v>
                </c:pt>
                <c:pt idx="102">
                  <c:v>2.9173565209191059</c:v>
                </c:pt>
                <c:pt idx="103">
                  <c:v>2.9257626499125</c:v>
                </c:pt>
                <c:pt idx="104">
                  <c:v>2.9341687789058941</c:v>
                </c:pt>
                <c:pt idx="105">
                  <c:v>2.9425749078992882</c:v>
                </c:pt>
                <c:pt idx="106">
                  <c:v>2.9509810368926823</c:v>
                </c:pt>
                <c:pt idx="107">
                  <c:v>2.959387165886076</c:v>
                </c:pt>
                <c:pt idx="108">
                  <c:v>2.9677932948794701</c:v>
                </c:pt>
                <c:pt idx="109">
                  <c:v>2.9761994238728637</c:v>
                </c:pt>
                <c:pt idx="110">
                  <c:v>2.9846055528662578</c:v>
                </c:pt>
                <c:pt idx="111">
                  <c:v>2.9930116818596519</c:v>
                </c:pt>
                <c:pt idx="112">
                  <c:v>3.001417810853046</c:v>
                </c:pt>
                <c:pt idx="113">
                  <c:v>3.0098239398464401</c:v>
                </c:pt>
                <c:pt idx="114">
                  <c:v>3.0182300688398342</c:v>
                </c:pt>
                <c:pt idx="115">
                  <c:v>3.0266361978332283</c:v>
                </c:pt>
                <c:pt idx="116">
                  <c:v>3.0350423268266224</c:v>
                </c:pt>
                <c:pt idx="117">
                  <c:v>3.0434484558200166</c:v>
                </c:pt>
                <c:pt idx="118">
                  <c:v>3.0518545848134102</c:v>
                </c:pt>
                <c:pt idx="119">
                  <c:v>3.0602607138068043</c:v>
                </c:pt>
                <c:pt idx="120">
                  <c:v>3.068666842800198</c:v>
                </c:pt>
                <c:pt idx="121">
                  <c:v>3.0770729717935921</c:v>
                </c:pt>
                <c:pt idx="122">
                  <c:v>3.0854791007869862</c:v>
                </c:pt>
                <c:pt idx="123">
                  <c:v>3.0938852297803803</c:v>
                </c:pt>
                <c:pt idx="124">
                  <c:v>3.1022913587737744</c:v>
                </c:pt>
                <c:pt idx="125">
                  <c:v>3.110697487767168</c:v>
                </c:pt>
                <c:pt idx="126">
                  <c:v>3.1191036167605621</c:v>
                </c:pt>
                <c:pt idx="127">
                  <c:v>3.1275097457539562</c:v>
                </c:pt>
                <c:pt idx="128">
                  <c:v>3.1359158747473503</c:v>
                </c:pt>
                <c:pt idx="129">
                  <c:v>3.1443220037407444</c:v>
                </c:pt>
                <c:pt idx="130">
                  <c:v>3.1527281327341385</c:v>
                </c:pt>
                <c:pt idx="131">
                  <c:v>3.1611342617275326</c:v>
                </c:pt>
                <c:pt idx="132">
                  <c:v>3.1695403907209267</c:v>
                </c:pt>
                <c:pt idx="133">
                  <c:v>3.17794651971432</c:v>
                </c:pt>
                <c:pt idx="134">
                  <c:v>3.186352648707715</c:v>
                </c:pt>
                <c:pt idx="135">
                  <c:v>3.1947587777011082</c:v>
                </c:pt>
                <c:pt idx="136">
                  <c:v>3.2031649066945023</c:v>
                </c:pt>
                <c:pt idx="137">
                  <c:v>3.2115710356878964</c:v>
                </c:pt>
                <c:pt idx="138">
                  <c:v>3.2199771646812905</c:v>
                </c:pt>
                <c:pt idx="139">
                  <c:v>3.2283832936746846</c:v>
                </c:pt>
                <c:pt idx="140">
                  <c:v>3.2367894226680787</c:v>
                </c:pt>
                <c:pt idx="141">
                  <c:v>3.2451955516614728</c:v>
                </c:pt>
                <c:pt idx="142">
                  <c:v>3.2536016806548664</c:v>
                </c:pt>
                <c:pt idx="143">
                  <c:v>3.2620078096482605</c:v>
                </c:pt>
                <c:pt idx="144">
                  <c:v>3.2704139386416542</c:v>
                </c:pt>
                <c:pt idx="145">
                  <c:v>3.2788200676350487</c:v>
                </c:pt>
                <c:pt idx="146">
                  <c:v>3.2872261966284424</c:v>
                </c:pt>
                <c:pt idx="147">
                  <c:v>3.2956323256218365</c:v>
                </c:pt>
                <c:pt idx="148">
                  <c:v>3.3040384546152306</c:v>
                </c:pt>
                <c:pt idx="149">
                  <c:v>3.3124445836086243</c:v>
                </c:pt>
                <c:pt idx="150">
                  <c:v>3.3208507126020184</c:v>
                </c:pt>
                <c:pt idx="151">
                  <c:v>3.3292568415954125</c:v>
                </c:pt>
                <c:pt idx="152">
                  <c:v>3.3376629705888066</c:v>
                </c:pt>
                <c:pt idx="153">
                  <c:v>3.3460690995822007</c:v>
                </c:pt>
                <c:pt idx="154">
                  <c:v>3.3544752285755948</c:v>
                </c:pt>
                <c:pt idx="155">
                  <c:v>3.3628813575689889</c:v>
                </c:pt>
                <c:pt idx="156">
                  <c:v>3.371287486562383</c:v>
                </c:pt>
                <c:pt idx="157">
                  <c:v>3.3796936155557771</c:v>
                </c:pt>
                <c:pt idx="158">
                  <c:v>3.3880997445491707</c:v>
                </c:pt>
                <c:pt idx="159">
                  <c:v>3.3965058735425644</c:v>
                </c:pt>
                <c:pt idx="160">
                  <c:v>3.4049120025359589</c:v>
                </c:pt>
                <c:pt idx="161">
                  <c:v>3.4133181315293526</c:v>
                </c:pt>
                <c:pt idx="162">
                  <c:v>3.4217242605227471</c:v>
                </c:pt>
                <c:pt idx="163">
                  <c:v>3.4301303895161408</c:v>
                </c:pt>
                <c:pt idx="164">
                  <c:v>3.4385365185095349</c:v>
                </c:pt>
                <c:pt idx="165">
                  <c:v>3.4469426475029286</c:v>
                </c:pt>
                <c:pt idx="166">
                  <c:v>3.4553487764963227</c:v>
                </c:pt>
                <c:pt idx="167">
                  <c:v>3.4637549054897168</c:v>
                </c:pt>
                <c:pt idx="168">
                  <c:v>3.4721610344831109</c:v>
                </c:pt>
                <c:pt idx="169">
                  <c:v>3.480567163476505</c:v>
                </c:pt>
                <c:pt idx="170">
                  <c:v>3.4889732924698986</c:v>
                </c:pt>
                <c:pt idx="171">
                  <c:v>3.4973794214632932</c:v>
                </c:pt>
                <c:pt idx="172">
                  <c:v>3.5057855504566864</c:v>
                </c:pt>
                <c:pt idx="173">
                  <c:v>3.5141916794500805</c:v>
                </c:pt>
                <c:pt idx="174">
                  <c:v>3.5225978084434746</c:v>
                </c:pt>
                <c:pt idx="175">
                  <c:v>3.5310039374368687</c:v>
                </c:pt>
                <c:pt idx="176">
                  <c:v>3.5394100664302628</c:v>
                </c:pt>
                <c:pt idx="177">
                  <c:v>3.5478161954236569</c:v>
                </c:pt>
                <c:pt idx="178">
                  <c:v>3.556222324417051</c:v>
                </c:pt>
                <c:pt idx="179">
                  <c:v>3.5646284534104451</c:v>
                </c:pt>
                <c:pt idx="180">
                  <c:v>3.5730345824038392</c:v>
                </c:pt>
                <c:pt idx="181">
                  <c:v>3.5814407113972329</c:v>
                </c:pt>
                <c:pt idx="182">
                  <c:v>3.589846840390627</c:v>
                </c:pt>
                <c:pt idx="183">
                  <c:v>3.5982529693840211</c:v>
                </c:pt>
                <c:pt idx="184">
                  <c:v>3.6066590983774152</c:v>
                </c:pt>
                <c:pt idx="185">
                  <c:v>3.6150652273708088</c:v>
                </c:pt>
                <c:pt idx="186">
                  <c:v>3.6234713563642034</c:v>
                </c:pt>
                <c:pt idx="187">
                  <c:v>3.631877485357597</c:v>
                </c:pt>
                <c:pt idx="188">
                  <c:v>3.6402836143509911</c:v>
                </c:pt>
                <c:pt idx="189">
                  <c:v>3.6486897433443848</c:v>
                </c:pt>
                <c:pt idx="190">
                  <c:v>3.6570958723377789</c:v>
                </c:pt>
                <c:pt idx="191">
                  <c:v>3.665502001331173</c:v>
                </c:pt>
                <c:pt idx="192">
                  <c:v>3.6739081303245671</c:v>
                </c:pt>
                <c:pt idx="193">
                  <c:v>3.6823142593179612</c:v>
                </c:pt>
                <c:pt idx="194">
                  <c:v>3.6907203883113553</c:v>
                </c:pt>
                <c:pt idx="195">
                  <c:v>3.6991265173047494</c:v>
                </c:pt>
                <c:pt idx="196">
                  <c:v>3.7075326462981426</c:v>
                </c:pt>
                <c:pt idx="197">
                  <c:v>3.7159387752915376</c:v>
                </c:pt>
                <c:pt idx="198">
                  <c:v>3.7243449042849308</c:v>
                </c:pt>
                <c:pt idx="199">
                  <c:v>3.7327510332783254</c:v>
                </c:pt>
                <c:pt idx="200">
                  <c:v>3.741157162271719</c:v>
                </c:pt>
                <c:pt idx="201">
                  <c:v>3.7495632912651131</c:v>
                </c:pt>
                <c:pt idx="202">
                  <c:v>3.7579694202585072</c:v>
                </c:pt>
                <c:pt idx="203">
                  <c:v>3.7663755492519013</c:v>
                </c:pt>
                <c:pt idx="204">
                  <c:v>3.7747816782452954</c:v>
                </c:pt>
                <c:pt idx="205">
                  <c:v>3.7831878072386891</c:v>
                </c:pt>
                <c:pt idx="206">
                  <c:v>3.7915939362320832</c:v>
                </c:pt>
                <c:pt idx="207">
                  <c:v>3.8000000652254773</c:v>
                </c:pt>
                <c:pt idx="208">
                  <c:v>3.8084061942188714</c:v>
                </c:pt>
                <c:pt idx="209">
                  <c:v>3.816812323212265</c:v>
                </c:pt>
                <c:pt idx="210">
                  <c:v>3.8252184522056596</c:v>
                </c:pt>
                <c:pt idx="211">
                  <c:v>3.8336245811990532</c:v>
                </c:pt>
                <c:pt idx="212">
                  <c:v>3.8420307101924478</c:v>
                </c:pt>
                <c:pt idx="213">
                  <c:v>3.850436839185841</c:v>
                </c:pt>
                <c:pt idx="214">
                  <c:v>3.8588429681792351</c:v>
                </c:pt>
                <c:pt idx="215">
                  <c:v>3.8672490971726292</c:v>
                </c:pt>
                <c:pt idx="216">
                  <c:v>3.8756552261660233</c:v>
                </c:pt>
                <c:pt idx="217">
                  <c:v>3.8840613551594174</c:v>
                </c:pt>
                <c:pt idx="218">
                  <c:v>3.8924674841528115</c:v>
                </c:pt>
                <c:pt idx="219">
                  <c:v>3.9008736131462056</c:v>
                </c:pt>
                <c:pt idx="220">
                  <c:v>3.9092797421395988</c:v>
                </c:pt>
                <c:pt idx="221">
                  <c:v>3.9176858711329934</c:v>
                </c:pt>
                <c:pt idx="222">
                  <c:v>3.926092000126387</c:v>
                </c:pt>
                <c:pt idx="223">
                  <c:v>3.9344981291197816</c:v>
                </c:pt>
                <c:pt idx="224">
                  <c:v>3.9429042581131752</c:v>
                </c:pt>
                <c:pt idx="225">
                  <c:v>3.9513103871065698</c:v>
                </c:pt>
                <c:pt idx="226">
                  <c:v>3.9597165160999634</c:v>
                </c:pt>
                <c:pt idx="227">
                  <c:v>3.9681226450933575</c:v>
                </c:pt>
                <c:pt idx="228">
                  <c:v>3.9765287740867512</c:v>
                </c:pt>
                <c:pt idx="229">
                  <c:v>3.9849349030801453</c:v>
                </c:pt>
                <c:pt idx="230">
                  <c:v>3.9933410320735394</c:v>
                </c:pt>
                <c:pt idx="231">
                  <c:v>4.001747161066934</c:v>
                </c:pt>
                <c:pt idx="232">
                  <c:v>4.0101532900603276</c:v>
                </c:pt>
                <c:pt idx="233">
                  <c:v>4.0185594190537213</c:v>
                </c:pt>
                <c:pt idx="234">
                  <c:v>4.0269655480471158</c:v>
                </c:pt>
                <c:pt idx="235">
                  <c:v>4.0353716770405095</c:v>
                </c:pt>
                <c:pt idx="236">
                  <c:v>4.043777806033904</c:v>
                </c:pt>
                <c:pt idx="237">
                  <c:v>4.0521839350272977</c:v>
                </c:pt>
                <c:pt idx="238">
                  <c:v>4.0605900640206913</c:v>
                </c:pt>
                <c:pt idx="239">
                  <c:v>4.0689961930140859</c:v>
                </c:pt>
                <c:pt idx="240">
                  <c:v>4.0774023220074795</c:v>
                </c:pt>
                <c:pt idx="241">
                  <c:v>4.0858084510008732</c:v>
                </c:pt>
                <c:pt idx="242">
                  <c:v>4.0942145799942677</c:v>
                </c:pt>
                <c:pt idx="243">
                  <c:v>4.1026207089876614</c:v>
                </c:pt>
                <c:pt idx="244">
                  <c:v>4.1110268379810551</c:v>
                </c:pt>
                <c:pt idx="245">
                  <c:v>4.1194329669744496</c:v>
                </c:pt>
                <c:pt idx="246">
                  <c:v>4.1278390959678433</c:v>
                </c:pt>
                <c:pt idx="247">
                  <c:v>4.1362452249612378</c:v>
                </c:pt>
                <c:pt idx="248">
                  <c:v>4.1446513539546315</c:v>
                </c:pt>
                <c:pt idx="249">
                  <c:v>4.153057482948026</c:v>
                </c:pt>
                <c:pt idx="250">
                  <c:v>4.1614636119414197</c:v>
                </c:pt>
                <c:pt idx="251">
                  <c:v>4.1698697409348133</c:v>
                </c:pt>
                <c:pt idx="252">
                  <c:v>4.1782758699282079</c:v>
                </c:pt>
                <c:pt idx="253">
                  <c:v>4.1866819989216015</c:v>
                </c:pt>
                <c:pt idx="254">
                  <c:v>4.1950881279149961</c:v>
                </c:pt>
                <c:pt idx="255">
                  <c:v>4.2034942569083888</c:v>
                </c:pt>
                <c:pt idx="256">
                  <c:v>4.2119003859017834</c:v>
                </c:pt>
                <c:pt idx="257">
                  <c:v>4.2203065148951771</c:v>
                </c:pt>
                <c:pt idx="258">
                  <c:v>4.2287126438885716</c:v>
                </c:pt>
                <c:pt idx="259">
                  <c:v>4.2371187728819697</c:v>
                </c:pt>
                <c:pt idx="260">
                  <c:v>4.2455249018753598</c:v>
                </c:pt>
                <c:pt idx="261">
                  <c:v>4.2539310308687535</c:v>
                </c:pt>
                <c:pt idx="262">
                  <c:v>4.262337159862148</c:v>
                </c:pt>
                <c:pt idx="263">
                  <c:v>4.2707432888555461</c:v>
                </c:pt>
                <c:pt idx="264">
                  <c:v>4.2791494178489362</c:v>
                </c:pt>
                <c:pt idx="265">
                  <c:v>4.2875555468423299</c:v>
                </c:pt>
                <c:pt idx="266">
                  <c:v>4.2959616758357244</c:v>
                </c:pt>
                <c:pt idx="267">
                  <c:v>4.3043678048291225</c:v>
                </c:pt>
                <c:pt idx="268">
                  <c:v>4.3127739338225117</c:v>
                </c:pt>
                <c:pt idx="269">
                  <c:v>4.3211800628159063</c:v>
                </c:pt>
                <c:pt idx="270">
                  <c:v>4.3295861918092999</c:v>
                </c:pt>
                <c:pt idx="271">
                  <c:v>4.337992320802698</c:v>
                </c:pt>
                <c:pt idx="272">
                  <c:v>4.3463984497960881</c:v>
                </c:pt>
                <c:pt idx="273">
                  <c:v>4.3548045787894818</c:v>
                </c:pt>
                <c:pt idx="274">
                  <c:v>4.3632107077828763</c:v>
                </c:pt>
                <c:pt idx="275">
                  <c:v>4.3716168367762744</c:v>
                </c:pt>
                <c:pt idx="276">
                  <c:v>4.3800229657696637</c:v>
                </c:pt>
                <c:pt idx="277">
                  <c:v>4.3884290947630582</c:v>
                </c:pt>
                <c:pt idx="278">
                  <c:v>4.3968352237564519</c:v>
                </c:pt>
                <c:pt idx="279">
                  <c:v>4.40524135274985</c:v>
                </c:pt>
                <c:pt idx="280">
                  <c:v>4.4136474817432401</c:v>
                </c:pt>
                <c:pt idx="281">
                  <c:v>4.4220536107366337</c:v>
                </c:pt>
                <c:pt idx="282">
                  <c:v>4.4304597397300327</c:v>
                </c:pt>
                <c:pt idx="283">
                  <c:v>4.4388658687234264</c:v>
                </c:pt>
                <c:pt idx="284">
                  <c:v>4.4472719977168209</c:v>
                </c:pt>
                <c:pt idx="285">
                  <c:v>4.4556781267102101</c:v>
                </c:pt>
                <c:pt idx="286">
                  <c:v>4.4640842557036091</c:v>
                </c:pt>
                <c:pt idx="287">
                  <c:v>4.4724903846970019</c:v>
                </c:pt>
                <c:pt idx="288">
                  <c:v>4.4808965136903955</c:v>
                </c:pt>
                <c:pt idx="289">
                  <c:v>4.4893026426837856</c:v>
                </c:pt>
                <c:pt idx="290">
                  <c:v>4.4977087716771837</c:v>
                </c:pt>
                <c:pt idx="291">
                  <c:v>4.5061149006705783</c:v>
                </c:pt>
                <c:pt idx="292">
                  <c:v>4.514521029663972</c:v>
                </c:pt>
                <c:pt idx="293">
                  <c:v>4.5229271586573621</c:v>
                </c:pt>
                <c:pt idx="294">
                  <c:v>4.5313332876507602</c:v>
                </c:pt>
                <c:pt idx="295">
                  <c:v>4.5397394166441547</c:v>
                </c:pt>
                <c:pt idx="296">
                  <c:v>4.5481455456375484</c:v>
                </c:pt>
                <c:pt idx="297">
                  <c:v>4.5565516746309385</c:v>
                </c:pt>
                <c:pt idx="298">
                  <c:v>4.5649578036243366</c:v>
                </c:pt>
                <c:pt idx="299">
                  <c:v>4.5733639326177311</c:v>
                </c:pt>
                <c:pt idx="300">
                  <c:v>4.5817700616111248</c:v>
                </c:pt>
                <c:pt idx="301">
                  <c:v>4.590176190604514</c:v>
                </c:pt>
                <c:pt idx="302">
                  <c:v>4.5985823195979121</c:v>
                </c:pt>
                <c:pt idx="303">
                  <c:v>4.6069884485913066</c:v>
                </c:pt>
                <c:pt idx="304">
                  <c:v>4.6153945775847003</c:v>
                </c:pt>
                <c:pt idx="305">
                  <c:v>4.6238007065780904</c:v>
                </c:pt>
                <c:pt idx="306">
                  <c:v>4.6322068355714885</c:v>
                </c:pt>
                <c:pt idx="307">
                  <c:v>4.640612964564883</c:v>
                </c:pt>
                <c:pt idx="308">
                  <c:v>4.6490190935582767</c:v>
                </c:pt>
                <c:pt idx="309">
                  <c:v>4.6574252225516704</c:v>
                </c:pt>
                <c:pt idx="310">
                  <c:v>4.665831351545064</c:v>
                </c:pt>
                <c:pt idx="311">
                  <c:v>4.6742374805384586</c:v>
                </c:pt>
                <c:pt idx="312">
                  <c:v>4.6826436095318522</c:v>
                </c:pt>
                <c:pt idx="313">
                  <c:v>4.6910497385252468</c:v>
                </c:pt>
                <c:pt idx="314">
                  <c:v>4.6994558675186404</c:v>
                </c:pt>
                <c:pt idx="315">
                  <c:v>4.707861996512035</c:v>
                </c:pt>
                <c:pt idx="316">
                  <c:v>4.7162681255054286</c:v>
                </c:pt>
                <c:pt idx="317">
                  <c:v>4.7246742544988232</c:v>
                </c:pt>
                <c:pt idx="318">
                  <c:v>4.7330803834922159</c:v>
                </c:pt>
                <c:pt idx="319">
                  <c:v>4.7414865124856105</c:v>
                </c:pt>
                <c:pt idx="320">
                  <c:v>4.7498926414790041</c:v>
                </c:pt>
                <c:pt idx="321">
                  <c:v>4.7582987704723987</c:v>
                </c:pt>
                <c:pt idx="322">
                  <c:v>4.7667048994657923</c:v>
                </c:pt>
                <c:pt idx="323">
                  <c:v>4.7751110284591869</c:v>
                </c:pt>
                <c:pt idx="324">
                  <c:v>4.7835171574525805</c:v>
                </c:pt>
                <c:pt idx="325">
                  <c:v>4.7919232864459751</c:v>
                </c:pt>
                <c:pt idx="326">
                  <c:v>4.8003294154393688</c:v>
                </c:pt>
                <c:pt idx="327">
                  <c:v>4.8087355444327624</c:v>
                </c:pt>
                <c:pt idx="328">
                  <c:v>4.817141673426157</c:v>
                </c:pt>
                <c:pt idx="329">
                  <c:v>4.8255478024195506</c:v>
                </c:pt>
                <c:pt idx="330">
                  <c:v>4.8339539314129452</c:v>
                </c:pt>
                <c:pt idx="331">
                  <c:v>4.8423600604063388</c:v>
                </c:pt>
                <c:pt idx="332">
                  <c:v>4.8507661893997334</c:v>
                </c:pt>
                <c:pt idx="333">
                  <c:v>4.8591723183931261</c:v>
                </c:pt>
                <c:pt idx="334">
                  <c:v>4.8675784473865216</c:v>
                </c:pt>
                <c:pt idx="335">
                  <c:v>4.8759845763799143</c:v>
                </c:pt>
                <c:pt idx="336">
                  <c:v>4.8843907053733089</c:v>
                </c:pt>
                <c:pt idx="337">
                  <c:v>4.8927968343667025</c:v>
                </c:pt>
                <c:pt idx="338">
                  <c:v>4.9012029633600962</c:v>
                </c:pt>
                <c:pt idx="339">
                  <c:v>4.9096090923534907</c:v>
                </c:pt>
                <c:pt idx="340">
                  <c:v>4.9180152213468844</c:v>
                </c:pt>
                <c:pt idx="341">
                  <c:v>4.9264213503402789</c:v>
                </c:pt>
                <c:pt idx="342">
                  <c:v>4.9348274793336726</c:v>
                </c:pt>
                <c:pt idx="343">
                  <c:v>4.9432336083270672</c:v>
                </c:pt>
                <c:pt idx="344">
                  <c:v>4.9516397373204608</c:v>
                </c:pt>
                <c:pt idx="345">
                  <c:v>4.9600458663138554</c:v>
                </c:pt>
                <c:pt idx="346">
                  <c:v>4.968451995307249</c:v>
                </c:pt>
                <c:pt idx="347">
                  <c:v>4.9768581243006436</c:v>
                </c:pt>
                <c:pt idx="348">
                  <c:v>4.9852642532940372</c:v>
                </c:pt>
                <c:pt idx="349">
                  <c:v>4.9936703822874318</c:v>
                </c:pt>
                <c:pt idx="350">
                  <c:v>5.0020765112808245</c:v>
                </c:pt>
                <c:pt idx="351">
                  <c:v>5.0104826402742182</c:v>
                </c:pt>
                <c:pt idx="352">
                  <c:v>5.0188887692676127</c:v>
                </c:pt>
                <c:pt idx="353">
                  <c:v>5.0272948982610073</c:v>
                </c:pt>
                <c:pt idx="354">
                  <c:v>5.0357010272544009</c:v>
                </c:pt>
                <c:pt idx="355">
                  <c:v>5.0441071562477946</c:v>
                </c:pt>
                <c:pt idx="356">
                  <c:v>5.0525132852411891</c:v>
                </c:pt>
                <c:pt idx="357">
                  <c:v>5.0609194142345837</c:v>
                </c:pt>
                <c:pt idx="358">
                  <c:v>5.0693255432279773</c:v>
                </c:pt>
                <c:pt idx="359">
                  <c:v>5.077731672221371</c:v>
                </c:pt>
                <c:pt idx="360">
                  <c:v>5.0861378012147647</c:v>
                </c:pt>
                <c:pt idx="361">
                  <c:v>5.0945439302081601</c:v>
                </c:pt>
                <c:pt idx="362">
                  <c:v>5.1029500592015538</c:v>
                </c:pt>
                <c:pt idx="363">
                  <c:v>5.1113561881949474</c:v>
                </c:pt>
                <c:pt idx="364">
                  <c:v>5.1197623171883402</c:v>
                </c:pt>
                <c:pt idx="365">
                  <c:v>5.1281684461817356</c:v>
                </c:pt>
                <c:pt idx="366">
                  <c:v>5.1365745751751302</c:v>
                </c:pt>
                <c:pt idx="367">
                  <c:v>5.1449807041685229</c:v>
                </c:pt>
                <c:pt idx="368">
                  <c:v>5.1533868331619166</c:v>
                </c:pt>
                <c:pt idx="369">
                  <c:v>5.1617929621553102</c:v>
                </c:pt>
                <c:pt idx="370">
                  <c:v>5.1701990911487057</c:v>
                </c:pt>
                <c:pt idx="371">
                  <c:v>5.1786052201420993</c:v>
                </c:pt>
                <c:pt idx="372">
                  <c:v>5.187011349135493</c:v>
                </c:pt>
                <c:pt idx="373">
                  <c:v>5.1954174781288867</c:v>
                </c:pt>
                <c:pt idx="374">
                  <c:v>5.2038236071222812</c:v>
                </c:pt>
                <c:pt idx="375">
                  <c:v>5.2122297361156757</c:v>
                </c:pt>
                <c:pt idx="376">
                  <c:v>5.2206358651090694</c:v>
                </c:pt>
                <c:pt idx="377">
                  <c:v>5.2290419941024631</c:v>
                </c:pt>
                <c:pt idx="378">
                  <c:v>5.2374481230958576</c:v>
                </c:pt>
                <c:pt idx="379">
                  <c:v>5.2458542520892522</c:v>
                </c:pt>
                <c:pt idx="380">
                  <c:v>5.2542603810826458</c:v>
                </c:pt>
                <c:pt idx="381">
                  <c:v>5.2626665100760386</c:v>
                </c:pt>
                <c:pt idx="382">
                  <c:v>5.2710726390694331</c:v>
                </c:pt>
                <c:pt idx="383">
                  <c:v>5.2794787680628268</c:v>
                </c:pt>
                <c:pt idx="384">
                  <c:v>5.2878848970562213</c:v>
                </c:pt>
                <c:pt idx="385">
                  <c:v>5.296291026049615</c:v>
                </c:pt>
                <c:pt idx="386">
                  <c:v>5.3046971550430095</c:v>
                </c:pt>
                <c:pt idx="387">
                  <c:v>5.3131032840364032</c:v>
                </c:pt>
                <c:pt idx="388">
                  <c:v>5.3215094130297977</c:v>
                </c:pt>
                <c:pt idx="389">
                  <c:v>5.3299155420231914</c:v>
                </c:pt>
                <c:pt idx="390">
                  <c:v>5.3383216710165851</c:v>
                </c:pt>
                <c:pt idx="391">
                  <c:v>5.3467278000099796</c:v>
                </c:pt>
                <c:pt idx="392">
                  <c:v>5.3551339290033741</c:v>
                </c:pt>
                <c:pt idx="393">
                  <c:v>5.3635400579967678</c:v>
                </c:pt>
                <c:pt idx="394">
                  <c:v>5.3719461869901615</c:v>
                </c:pt>
                <c:pt idx="395">
                  <c:v>5.380352315983556</c:v>
                </c:pt>
                <c:pt idx="396">
                  <c:v>5.3887584449769488</c:v>
                </c:pt>
                <c:pt idx="397">
                  <c:v>5.3971645739703442</c:v>
                </c:pt>
                <c:pt idx="398">
                  <c:v>5.405570702963737</c:v>
                </c:pt>
                <c:pt idx="399">
                  <c:v>5.4139768319571306</c:v>
                </c:pt>
                <c:pt idx="400">
                  <c:v>5.4223829609505252</c:v>
                </c:pt>
                <c:pt idx="401">
                  <c:v>5.4307890899439197</c:v>
                </c:pt>
                <c:pt idx="402">
                  <c:v>5.4391952189373134</c:v>
                </c:pt>
                <c:pt idx="403">
                  <c:v>5.447601347930707</c:v>
                </c:pt>
                <c:pt idx="404">
                  <c:v>5.4560074769241016</c:v>
                </c:pt>
                <c:pt idx="405">
                  <c:v>5.4644136059174961</c:v>
                </c:pt>
                <c:pt idx="406">
                  <c:v>5.4728197349108898</c:v>
                </c:pt>
                <c:pt idx="407">
                  <c:v>5.4812258639042835</c:v>
                </c:pt>
                <c:pt idx="408">
                  <c:v>5.489631992897678</c:v>
                </c:pt>
                <c:pt idx="409">
                  <c:v>5.4980381218910725</c:v>
                </c:pt>
                <c:pt idx="410">
                  <c:v>5.5064442508844662</c:v>
                </c:pt>
                <c:pt idx="411">
                  <c:v>5.5148503798778599</c:v>
                </c:pt>
                <c:pt idx="412">
                  <c:v>5.5232565088712526</c:v>
                </c:pt>
                <c:pt idx="413">
                  <c:v>5.5316626378646472</c:v>
                </c:pt>
                <c:pt idx="414">
                  <c:v>5.5400687668580426</c:v>
                </c:pt>
                <c:pt idx="415">
                  <c:v>5.5484748958514354</c:v>
                </c:pt>
                <c:pt idx="416">
                  <c:v>5.556881024844829</c:v>
                </c:pt>
                <c:pt idx="417">
                  <c:v>5.5652871538382236</c:v>
                </c:pt>
                <c:pt idx="418">
                  <c:v>5.5736932828316181</c:v>
                </c:pt>
                <c:pt idx="419">
                  <c:v>5.5820994118250118</c:v>
                </c:pt>
                <c:pt idx="420">
                  <c:v>5.5905055408184054</c:v>
                </c:pt>
                <c:pt idx="421">
                  <c:v>5.5989116698117991</c:v>
                </c:pt>
                <c:pt idx="422">
                  <c:v>5.6073177988051945</c:v>
                </c:pt>
                <c:pt idx="423">
                  <c:v>5.6157239277985882</c:v>
                </c:pt>
                <c:pt idx="424">
                  <c:v>5.6241300567919819</c:v>
                </c:pt>
                <c:pt idx="425">
                  <c:v>5.6325361857853755</c:v>
                </c:pt>
                <c:pt idx="426">
                  <c:v>5.6409423147787701</c:v>
                </c:pt>
                <c:pt idx="427">
                  <c:v>5.6493484437721646</c:v>
                </c:pt>
                <c:pt idx="428">
                  <c:v>5.6577545727655583</c:v>
                </c:pt>
                <c:pt idx="429">
                  <c:v>5.666160701758951</c:v>
                </c:pt>
                <c:pt idx="430">
                  <c:v>5.6745668307523456</c:v>
                </c:pt>
                <c:pt idx="431">
                  <c:v>5.6829729597457401</c:v>
                </c:pt>
                <c:pt idx="432">
                  <c:v>5.6913790887391338</c:v>
                </c:pt>
                <c:pt idx="433">
                  <c:v>5.6997852177325274</c:v>
                </c:pt>
                <c:pt idx="434">
                  <c:v>5.708191346725922</c:v>
                </c:pt>
                <c:pt idx="435">
                  <c:v>5.7165974757193156</c:v>
                </c:pt>
                <c:pt idx="436">
                  <c:v>5.7250036047127102</c:v>
                </c:pt>
                <c:pt idx="437">
                  <c:v>5.7334097337061039</c:v>
                </c:pt>
                <c:pt idx="438">
                  <c:v>5.7418158626994975</c:v>
                </c:pt>
                <c:pt idx="439">
                  <c:v>5.7502219916928921</c:v>
                </c:pt>
                <c:pt idx="440">
                  <c:v>5.7586281206862866</c:v>
                </c:pt>
                <c:pt idx="441">
                  <c:v>5.7670342496796803</c:v>
                </c:pt>
                <c:pt idx="442">
                  <c:v>5.7754403786730739</c:v>
                </c:pt>
                <c:pt idx="443">
                  <c:v>5.7838465076664685</c:v>
                </c:pt>
                <c:pt idx="444">
                  <c:v>5.792252636659863</c:v>
                </c:pt>
                <c:pt idx="445">
                  <c:v>5.8006587656532558</c:v>
                </c:pt>
                <c:pt idx="446">
                  <c:v>5.8090648946466494</c:v>
                </c:pt>
                <c:pt idx="447">
                  <c:v>5.817471023640044</c:v>
                </c:pt>
                <c:pt idx="448">
                  <c:v>5.8258771526334376</c:v>
                </c:pt>
                <c:pt idx="449">
                  <c:v>5.8342832816268322</c:v>
                </c:pt>
                <c:pt idx="450">
                  <c:v>5.8426894106202258</c:v>
                </c:pt>
              </c:numCache>
            </c:numRef>
          </c:xVal>
          <c:yVal>
            <c:numRef>
              <c:f>fit_1NN_HCP!$M$19:$M$469</c:f>
              <c:numCache>
                <c:formatCode>General</c:formatCode>
                <c:ptCount val="451"/>
                <c:pt idx="0">
                  <c:v>2.1684980335113124E-2</c:v>
                </c:pt>
                <c:pt idx="1">
                  <c:v>-0.3855204768937206</c:v>
                </c:pt>
                <c:pt idx="2">
                  <c:v>-0.77468535383375681</c:v>
                </c:pt>
                <c:pt idx="3">
                  <c:v>-1.1464571995603805</c:v>
                </c:pt>
                <c:pt idx="4">
                  <c:v>-1.5014615986830542</c:v>
                </c:pt>
                <c:pt idx="5">
                  <c:v>-1.8403029030690963</c:v>
                </c:pt>
                <c:pt idx="6">
                  <c:v>-2.1635649393369114</c:v>
                </c:pt>
                <c:pt idx="7">
                  <c:v>-2.4718116929195748</c:v>
                </c:pt>
                <c:pt idx="8">
                  <c:v>-2.7655879694729784</c:v>
                </c:pt>
                <c:pt idx="9">
                  <c:v>-3.0454200343773365</c:v>
                </c:pt>
                <c:pt idx="10">
                  <c:v>-3.3118162310558308</c:v>
                </c:pt>
                <c:pt idx="11">
                  <c:v>-3.5652675788108681</c:v>
                </c:pt>
                <c:pt idx="12">
                  <c:v>-3.8062483508545046</c:v>
                </c:pt>
                <c:pt idx="13">
                  <c:v>-4.0352166331880817</c:v>
                </c:pt>
                <c:pt idx="14">
                  <c:v>-4.2526148649636113</c:v>
                </c:pt>
                <c:pt idx="15">
                  <c:v>-4.4588703609393399</c:v>
                </c:pt>
                <c:pt idx="16">
                  <c:v>-4.6543958166212871</c:v>
                </c:pt>
                <c:pt idx="17">
                  <c:v>-4.8395897966629224</c:v>
                </c:pt>
                <c:pt idx="18">
                  <c:v>-5.0148372070766225</c:v>
                </c:pt>
                <c:pt idx="19">
                  <c:v>-5.1805097517919467</c:v>
                </c:pt>
                <c:pt idx="20">
                  <c:v>-5.3369663740782229</c:v>
                </c:pt>
                <c:pt idx="21">
                  <c:v>-5.4845536833317183</c:v>
                </c:pt>
                <c:pt idx="22">
                  <c:v>-5.6236063677114494</c:v>
                </c:pt>
                <c:pt idx="23">
                  <c:v>-5.754447593091399</c:v>
                </c:pt>
                <c:pt idx="24">
                  <c:v>-5.8773893887814648</c:v>
                </c:pt>
                <c:pt idx="25">
                  <c:v>-5.9927330204547591</c:v>
                </c:pt>
                <c:pt idx="26">
                  <c:v>-6.1007693507042564</c:v>
                </c:pt>
                <c:pt idx="27">
                  <c:v>-6.2017791876377526</c:v>
                </c:pt>
                <c:pt idx="28">
                  <c:v>-6.2960336219067852</c:v>
                </c:pt>
                <c:pt idx="29">
                  <c:v>-6.3837943525519396</c:v>
                </c:pt>
                <c:pt idx="30">
                  <c:v>-6.4653140020343489</c:v>
                </c:pt>
                <c:pt idx="31">
                  <c:v>-6.5408364208111038</c:v>
                </c:pt>
                <c:pt idx="32">
                  <c:v>-6.610596981800299</c:v>
                </c:pt>
                <c:pt idx="33">
                  <c:v>-6.6748228650701771</c:v>
                </c:pt>
                <c:pt idx="34">
                  <c:v>-6.733733333075608</c:v>
                </c:pt>
                <c:pt idx="35">
                  <c:v>-6.7875399967547025</c:v>
                </c:pt>
                <c:pt idx="36">
                  <c:v>-6.8364470727877968</c:v>
                </c:pt>
                <c:pt idx="37">
                  <c:v>-6.8806516323111797</c:v>
                </c:pt>
                <c:pt idx="38">
                  <c:v>-6.9203438413682434</c:v>
                </c:pt>
                <c:pt idx="39">
                  <c:v>-6.9557071933714525</c:v>
                </c:pt>
                <c:pt idx="40">
                  <c:v>-6.9869187338393726</c:v>
                </c:pt>
                <c:pt idx="41">
                  <c:v>-7.0141492776644121</c:v>
                </c:pt>
                <c:pt idx="42">
                  <c:v>-7.0375636191583828</c:v>
                </c:pt>
                <c:pt idx="43">
                  <c:v>-7.0573207351148817</c:v>
                </c:pt>
                <c:pt idx="44">
                  <c:v>-7.0735739811195568</c:v>
                </c:pt>
                <c:pt idx="45">
                  <c:v>-7.086471281331713</c:v>
                </c:pt>
                <c:pt idx="46">
                  <c:v>-7.0961553119533134</c:v>
                </c:pt>
                <c:pt idx="47">
                  <c:v>-7.1027636785943233</c:v>
                </c:pt>
                <c:pt idx="48">
                  <c:v>-7.1064290877364114</c:v>
                </c:pt>
                <c:pt idx="49">
                  <c:v>-7.1072795124903321</c:v>
                </c:pt>
                <c:pt idx="50">
                  <c:v>-7.1054383528359111</c:v>
                </c:pt>
                <c:pt idx="51">
                  <c:v>-7.1010245905272944</c:v>
                </c:pt>
                <c:pt idx="52">
                  <c:v>-7.0941529388400317</c:v>
                </c:pt>
                <c:pt idx="53">
                  <c:v>-7.0849339873308184</c:v>
                </c:pt>
                <c:pt idx="54">
                  <c:v>-7.0734743417750154</c:v>
                </c:pt>
                <c:pt idx="55">
                  <c:v>-7.0598767594416243</c:v>
                </c:pt>
                <c:pt idx="56">
                  <c:v>-7.0442402798601202</c:v>
                </c:pt>
                <c:pt idx="57">
                  <c:v>-7.0266603512284611</c:v>
                </c:pt>
                <c:pt idx="58">
                  <c:v>-7.0072289526066003</c:v>
                </c:pt>
                <c:pt idx="59">
                  <c:v>-6.9860347120351518</c:v>
                </c:pt>
                <c:pt idx="60">
                  <c:v>-6.9631630207141333</c:v>
                </c:pt>
                <c:pt idx="61">
                  <c:v>-6.9386961433723418</c:v>
                </c:pt>
                <c:pt idx="62">
                  <c:v>-6.9127133249535806</c:v>
                </c:pt>
                <c:pt idx="63">
                  <c:v>-6.8852908937417077</c:v>
                </c:pt>
                <c:pt idx="64">
                  <c:v>-6.8565023610425984</c:v>
                </c:pt>
                <c:pt idx="65">
                  <c:v>-6.8264185175370473</c:v>
                </c:pt>
                <c:pt idx="66">
                  <c:v>-6.7951075264149789</c:v>
                </c:pt>
                <c:pt idx="67">
                  <c:v>-6.7626350133976354</c:v>
                </c:pt>
                <c:pt idx="68">
                  <c:v>-6.7290641537508913</c:v>
                </c:pt>
                <c:pt idx="69">
                  <c:v>-6.6944557563894733</c:v>
                </c:pt>
                <c:pt idx="70">
                  <c:v>-6.6588683451684885</c:v>
                </c:pt>
                <c:pt idx="71">
                  <c:v>-6.6223582374555301</c:v>
                </c:pt>
                <c:pt idx="72">
                  <c:v>-6.5849796200735984</c:v>
                </c:pt>
                <c:pt idx="73">
                  <c:v>-6.5467846227019262</c:v>
                </c:pt>
                <c:pt idx="74">
                  <c:v>-6.507823388819105</c:v>
                </c:pt>
                <c:pt idx="75">
                  <c:v>-6.4681441442700027</c:v>
                </c:pt>
                <c:pt idx="76">
                  <c:v>-6.4277932635353068</c:v>
                </c:pt>
                <c:pt idx="77">
                  <c:v>-6.3868153337799178</c:v>
                </c:pt>
                <c:pt idx="78">
                  <c:v>-6.3452532167538722</c:v>
                </c:pt>
                <c:pt idx="79">
                  <c:v>-6.3031481086171102</c:v>
                </c:pt>
                <c:pt idx="80">
                  <c:v>-6.2605395977569334</c:v>
                </c:pt>
                <c:pt idx="81">
                  <c:v>-6.2174657206648281</c:v>
                </c:pt>
                <c:pt idx="82">
                  <c:v>-6.1739630159370558</c:v>
                </c:pt>
                <c:pt idx="83">
                  <c:v>-6.1300665764613171</c:v>
                </c:pt>
                <c:pt idx="84">
                  <c:v>-6.0858100998497022</c:v>
                </c:pt>
                <c:pt idx="85">
                  <c:v>-6.0412259371762032</c:v>
                </c:pt>
                <c:pt idx="86">
                  <c:v>-5.9963451400750696</c:v>
                </c:pt>
                <c:pt idx="87">
                  <c:v>-5.951197506254478</c:v>
                </c:pt>
                <c:pt idx="88">
                  <c:v>-5.905811623478157</c:v>
                </c:pt>
                <c:pt idx="89">
                  <c:v>-5.8602149120658868</c:v>
                </c:pt>
                <c:pt idx="90">
                  <c:v>-5.814433665962083</c:v>
                </c:pt>
                <c:pt idx="91">
                  <c:v>-5.768493092420071</c:v>
                </c:pt>
                <c:pt idx="92">
                  <c:v>-5.7224173503480715</c:v>
                </c:pt>
                <c:pt idx="93">
                  <c:v>-5.6762295873613855</c:v>
                </c:pt>
                <c:pt idx="94">
                  <c:v>-5.6299519755838165</c:v>
                </c:pt>
                <c:pt idx="95">
                  <c:v>-5.5836057462399076</c:v>
                </c:pt>
                <c:pt idx="96">
                  <c:v>-5.5372112230782768</c:v>
                </c:pt>
                <c:pt idx="97">
                  <c:v>-5.490787854664851</c:v>
                </c:pt>
                <c:pt idx="98">
                  <c:v>-5.4443542455836917</c:v>
                </c:pt>
                <c:pt idx="99">
                  <c:v>-5.3979281865817228</c:v>
                </c:pt>
                <c:pt idx="100">
                  <c:v>-5.351526683692537</c:v>
                </c:pt>
                <c:pt idx="101">
                  <c:v>-5.3051659863732663</c:v>
                </c:pt>
                <c:pt idx="102">
                  <c:v>-5.2588616146874019</c:v>
                </c:pt>
                <c:pt idx="103">
                  <c:v>-5.2126283855652975</c:v>
                </c:pt>
                <c:pt idx="104">
                  <c:v>-5.1664804381731564</c:v>
                </c:pt>
                <c:pt idx="105">
                  <c:v>-5.1204312584201404</c:v>
                </c:pt>
                <c:pt idx="106">
                  <c:v>-5.0744937026323731</c:v>
                </c:pt>
                <c:pt idx="107">
                  <c:v>-5.0286800204215938</c:v>
                </c:pt>
                <c:pt idx="108">
                  <c:v>-4.9830018767753002</c:v>
                </c:pt>
                <c:pt idx="109">
                  <c:v>-4.9374703733944063</c:v>
                </c:pt>
                <c:pt idx="110">
                  <c:v>-4.8920960693034328</c:v>
                </c:pt>
                <c:pt idx="111">
                  <c:v>-4.8468890007575807</c:v>
                </c:pt>
                <c:pt idx="112">
                  <c:v>-4.8018587004701105</c:v>
                </c:pt>
                <c:pt idx="113">
                  <c:v>-4.7570142161827293</c:v>
                </c:pt>
                <c:pt idx="114">
                  <c:v>-4.7123641286009468</c:v>
                </c:pt>
                <c:pt idx="115">
                  <c:v>-4.6679165687155724</c:v>
                </c:pt>
                <c:pt idx="116">
                  <c:v>-4.623679234530905</c:v>
                </c:pt>
                <c:pt idx="117">
                  <c:v>-4.5796594072194114</c:v>
                </c:pt>
                <c:pt idx="118">
                  <c:v>-4.5358639667220899</c:v>
                </c:pt>
                <c:pt idx="119">
                  <c:v>-4.4922994068130269</c:v>
                </c:pt>
                <c:pt idx="120">
                  <c:v>-4.4489718496461137</c:v>
                </c:pt>
                <c:pt idx="121">
                  <c:v>-4.4058870598011968</c:v>
                </c:pt>
                <c:pt idx="122">
                  <c:v>-4.3630504578464633</c:v>
                </c:pt>
                <c:pt idx="123">
                  <c:v>-4.3204671334332225</c:v>
                </c:pt>
                <c:pt idx="124">
                  <c:v>-4.2781418579387651</c:v>
                </c:pt>
                <c:pt idx="125">
                  <c:v>-4.2360790966724391</c:v>
                </c:pt>
                <c:pt idx="126">
                  <c:v>-4.1942830206595572</c:v>
                </c:pt>
                <c:pt idx="127">
                  <c:v>-4.1527575180173404</c:v>
                </c:pt>
                <c:pt idx="128">
                  <c:v>-4.1115062049365134</c:v>
                </c:pt>
                <c:pt idx="129">
                  <c:v>-4.0705324362818338</c:v>
                </c:pt>
                <c:pt idx="130">
                  <c:v>-4.0298393158243249</c:v>
                </c:pt>
                <c:pt idx="131">
                  <c:v>-3.9894297061175683</c:v>
                </c:pt>
                <c:pt idx="132">
                  <c:v>-3.9493062380300414</c:v>
                </c:pt>
                <c:pt idx="133">
                  <c:v>-3.9094713199450144</c:v>
                </c:pt>
                <c:pt idx="134">
                  <c:v>-3.8699271466392013</c:v>
                </c:pt>
                <c:pt idx="135">
                  <c:v>-3.8306757078510265</c:v>
                </c:pt>
                <c:pt idx="136">
                  <c:v>-3.7917187965487931</c:v>
                </c:pt>
                <c:pt idx="137">
                  <c:v>-3.7530580169090539</c:v>
                </c:pt>
                <c:pt idx="138">
                  <c:v>-3.7146947920147788</c:v>
                </c:pt>
                <c:pt idx="139">
                  <c:v>-3.6766303712828461</c:v>
                </c:pt>
                <c:pt idx="140">
                  <c:v>-3.6388658376299476</c:v>
                </c:pt>
                <c:pt idx="141">
                  <c:v>-3.601402114385746</c:v>
                </c:pt>
                <c:pt idx="142">
                  <c:v>-3.5642399719617925</c:v>
                </c:pt>
                <c:pt idx="143">
                  <c:v>-3.5273800342844521</c:v>
                </c:pt>
                <c:pt idx="144">
                  <c:v>-3.4908227849998328</c:v>
                </c:pt>
                <c:pt idx="145">
                  <c:v>-3.4545685734583667</c:v>
                </c:pt>
                <c:pt idx="146">
                  <c:v>-3.4186176204865677</c:v>
                </c:pt>
                <c:pt idx="147">
                  <c:v>-3.3829700239530727</c:v>
                </c:pt>
                <c:pt idx="148">
                  <c:v>-3.3476257641360219</c:v>
                </c:pt>
                <c:pt idx="149">
                  <c:v>-3.3125847088984326</c:v>
                </c:pt>
                <c:pt idx="150">
                  <c:v>-3.2778466186781099</c:v>
                </c:pt>
                <c:pt idx="151">
                  <c:v>-3.2434111512983752</c:v>
                </c:pt>
                <c:pt idx="152">
                  <c:v>-3.2092778666056829</c:v>
                </c:pt>
                <c:pt idx="153">
                  <c:v>-3.1754462309400071</c:v>
                </c:pt>
                <c:pt idx="154">
                  <c:v>-3.1419156214436796</c:v>
                </c:pt>
                <c:pt idx="155">
                  <c:v>-3.1086853302141684</c:v>
                </c:pt>
                <c:pt idx="156">
                  <c:v>-3.0757545683061061</c:v>
                </c:pt>
                <c:pt idx="157">
                  <c:v>-3.0431224695876922</c:v>
                </c:pt>
                <c:pt idx="158">
                  <c:v>-3.0107880944564416</c:v>
                </c:pt>
                <c:pt idx="159">
                  <c:v>-2.9787504334190604</c:v>
                </c:pt>
                <c:pt idx="160">
                  <c:v>-2.9470084105400871</c:v>
                </c:pt>
                <c:pt idx="161">
                  <c:v>-2.9155608867638061</c:v>
                </c:pt>
                <c:pt idx="162">
                  <c:v>-2.8844066631136918</c:v>
                </c:pt>
                <c:pt idx="163">
                  <c:v>-2.8535444837736703</c:v>
                </c:pt>
                <c:pt idx="164">
                  <c:v>-2.8229730390551335</c:v>
                </c:pt>
                <c:pt idx="165">
                  <c:v>-2.7926909682537304</c:v>
                </c:pt>
                <c:pt idx="166">
                  <c:v>-2.7626968623996078</c:v>
                </c:pt>
                <c:pt idx="167">
                  <c:v>-2.7329892669048421</c:v>
                </c:pt>
                <c:pt idx="168">
                  <c:v>-2.703566684111526</c:v>
                </c:pt>
                <c:pt idx="169">
                  <c:v>-2.6744275757439726</c:v>
                </c:pt>
                <c:pt idx="170">
                  <c:v>-2.6455703652683069</c:v>
                </c:pt>
                <c:pt idx="171">
                  <c:v>-2.61699344016264</c:v>
                </c:pt>
                <c:pt idx="172">
                  <c:v>-2.5886951541009346</c:v>
                </c:pt>
                <c:pt idx="173">
                  <c:v>-2.5606738290534663</c:v>
                </c:pt>
                <c:pt idx="174">
                  <c:v>-2.5329277573068678</c:v>
                </c:pt>
                <c:pt idx="175">
                  <c:v>-2.5054552034064406</c:v>
                </c:pt>
                <c:pt idx="176">
                  <c:v>-2.4782544060234777</c:v>
                </c:pt>
                <c:pt idx="177">
                  <c:v>-2.4513235797501838</c:v>
                </c:pt>
                <c:pt idx="178">
                  <c:v>-2.4246609168246929</c:v>
                </c:pt>
                <c:pt idx="179">
                  <c:v>-2.3982645887886305</c:v>
                </c:pt>
                <c:pt idx="180">
                  <c:v>-2.372132748079554</c:v>
                </c:pt>
                <c:pt idx="181">
                  <c:v>-2.3462635295605345</c:v>
                </c:pt>
                <c:pt idx="182">
                  <c:v>-2.3206550519890934</c:v>
                </c:pt>
                <c:pt idx="183">
                  <c:v>-2.2953054194275739</c:v>
                </c:pt>
                <c:pt idx="184">
                  <c:v>-2.2702127225970372</c:v>
                </c:pt>
                <c:pt idx="185">
                  <c:v>-2.2453750401766222</c:v>
                </c:pt>
                <c:pt idx="186">
                  <c:v>-2.2207904400503016</c:v>
                </c:pt>
                <c:pt idx="187">
                  <c:v>-2.1964569805028904</c:v>
                </c:pt>
                <c:pt idx="188">
                  <c:v>-2.1723727113670397</c:v>
                </c:pt>
                <c:pt idx="189">
                  <c:v>-2.1485356751230196</c:v>
                </c:pt>
                <c:pt idx="190">
                  <c:v>-2.124943907952884</c:v>
                </c:pt>
                <c:pt idx="191">
                  <c:v>-2.1015954407506707</c:v>
                </c:pt>
                <c:pt idx="192">
                  <c:v>-2.0784883000901786</c:v>
                </c:pt>
                <c:pt idx="193">
                  <c:v>-2.0556205091518152</c:v>
                </c:pt>
                <c:pt idx="194">
                  <c:v>-2.0329900886099916</c:v>
                </c:pt>
                <c:pt idx="195">
                  <c:v>-2.0105950574824445</c:v>
                </c:pt>
                <c:pt idx="196">
                  <c:v>-1.9884334339428515</c:v>
                </c:pt>
                <c:pt idx="197">
                  <c:v>-1.9665032360980428</c:v>
                </c:pt>
                <c:pt idx="198">
                  <c:v>-1.9448024827311017</c:v>
                </c:pt>
                <c:pt idx="199">
                  <c:v>-1.9233291940115136</c:v>
                </c:pt>
                <c:pt idx="200">
                  <c:v>-1.9020813921736364</c:v>
                </c:pt>
                <c:pt idx="201">
                  <c:v>-1.8810571021645324</c:v>
                </c:pt>
                <c:pt idx="202">
                  <c:v>-1.86025435226236</c:v>
                </c:pt>
                <c:pt idx="203">
                  <c:v>-1.8396711746663097</c:v>
                </c:pt>
                <c:pt idx="204">
                  <c:v>-1.8193056060591661</c:v>
                </c:pt>
                <c:pt idx="205">
                  <c:v>-1.7991556881434683</c:v>
                </c:pt>
                <c:pt idx="206">
                  <c:v>-1.7792194681522262</c:v>
                </c:pt>
                <c:pt idx="207">
                  <c:v>-1.7594949993351388</c:v>
                </c:pt>
                <c:pt idx="208">
                  <c:v>-1.7399803414211794</c:v>
                </c:pt>
                <c:pt idx="209">
                  <c:v>-1.7206735610584472</c:v>
                </c:pt>
                <c:pt idx="210">
                  <c:v>-1.7015727322320866</c:v>
                </c:pt>
                <c:pt idx="211">
                  <c:v>-1.6826759366611266</c:v>
                </c:pt>
                <c:pt idx="212">
                  <c:v>-1.6639812641749512</c:v>
                </c:pt>
                <c:pt idx="213">
                  <c:v>-1.6454868130702409</c:v>
                </c:pt>
                <c:pt idx="214">
                  <c:v>-1.6271906904490232</c:v>
                </c:pt>
                <c:pt idx="215">
                  <c:v>-1.609091012538608</c:v>
                </c:pt>
                <c:pt idx="216">
                  <c:v>-1.5911859049940393</c:v>
                </c:pt>
                <c:pt idx="217">
                  <c:v>-1.5734735031837359</c:v>
                </c:pt>
                <c:pt idx="218">
                  <c:v>-1.5559519524589542</c:v>
                </c:pt>
                <c:pt idx="219">
                  <c:v>-1.5386194084076772</c:v>
                </c:pt>
                <c:pt idx="220">
                  <c:v>-1.5214740370935238</c:v>
                </c:pt>
                <c:pt idx="221">
                  <c:v>-1.5045140152802421</c:v>
                </c:pt>
                <c:pt idx="222">
                  <c:v>-1.4877375306423535</c:v>
                </c:pt>
                <c:pt idx="223">
                  <c:v>-1.4711427819624403</c:v>
                </c:pt>
                <c:pt idx="224">
                  <c:v>-1.4547279793156462</c:v>
                </c:pt>
                <c:pt idx="225">
                  <c:v>-1.4384913442418163</c:v>
                </c:pt>
                <c:pt idx="226">
                  <c:v>-1.4224311099058251</c:v>
                </c:pt>
                <c:pt idx="227">
                  <c:v>-1.4065455212464815</c:v>
                </c:pt>
                <c:pt idx="228">
                  <c:v>-1.3908328351145245</c:v>
                </c:pt>
                <c:pt idx="229">
                  <c:v>-1.3752913204000847</c:v>
                </c:pt>
                <c:pt idx="230">
                  <c:v>-1.3599192581500559</c:v>
                </c:pt>
                <c:pt idx="231">
                  <c:v>-1.3447149416757671</c:v>
                </c:pt>
                <c:pt idx="232">
                  <c:v>-1.3296766766513424</c:v>
                </c:pt>
                <c:pt idx="233">
                  <c:v>-1.3148027812031191</c:v>
                </c:pt>
                <c:pt idx="234">
                  <c:v>-1.3000915859904876</c:v>
                </c:pt>
                <c:pt idx="235">
                  <c:v>-1.2855414342785019</c:v>
                </c:pt>
                <c:pt idx="236">
                  <c:v>-1.2711506820025791</c:v>
                </c:pt>
                <c:pt idx="237">
                  <c:v>-1.2569176978256398</c:v>
                </c:pt>
                <c:pt idx="238">
                  <c:v>-1.2428408631879702</c:v>
                </c:pt>
                <c:pt idx="239">
                  <c:v>-1.2289185723501275</c:v>
                </c:pt>
                <c:pt idx="240">
                  <c:v>-1.2151492324291742</c:v>
                </c:pt>
                <c:pt idx="241">
                  <c:v>-1.2015312634285111</c:v>
                </c:pt>
                <c:pt idx="242">
                  <c:v>-1.188063098261591</c:v>
                </c:pt>
                <c:pt idx="243">
                  <c:v>-1.1747431827697756</c:v>
                </c:pt>
                <c:pt idx="244">
                  <c:v>-1.1615699757345643</c:v>
                </c:pt>
                <c:pt idx="245">
                  <c:v>-1.1485419488844646</c:v>
                </c:pt>
                <c:pt idx="246">
                  <c:v>-1.1356575868967274</c:v>
                </c:pt>
                <c:pt idx="247">
                  <c:v>-1.1229153873941538</c:v>
                </c:pt>
                <c:pt idx="248">
                  <c:v>-1.1103138609372325</c:v>
                </c:pt>
                <c:pt idx="249">
                  <c:v>-1.097851531011766</c:v>
                </c:pt>
                <c:pt idx="250">
                  <c:v>-1.085526934012234</c:v>
                </c:pt>
                <c:pt idx="251">
                  <c:v>-1.0733386192210519</c:v>
                </c:pt>
                <c:pt idx="252">
                  <c:v>-1.0612851487839376</c:v>
                </c:pt>
                <c:pt idx="253">
                  <c:v>-1.0493650976815545</c:v>
                </c:pt>
                <c:pt idx="254">
                  <c:v>-1.0375770536976028</c:v>
                </c:pt>
                <c:pt idx="255">
                  <c:v>-1.0259196173835421</c:v>
                </c:pt>
                <c:pt idx="256">
                  <c:v>-1.0143914020200784</c:v>
                </c:pt>
                <c:pt idx="257">
                  <c:v>-1.0029910335756149</c:v>
                </c:pt>
                <c:pt idx="258">
                  <c:v>-0.99171715066176669</c:v>
                </c:pt>
                <c:pt idx="259">
                  <c:v>-0.9805684044861217</c:v>
                </c:pt>
                <c:pt idx="260">
                  <c:v>-0.96954345880238768</c:v>
                </c:pt>
                <c:pt idx="261">
                  <c:v>-0.95864098985798707</c:v>
                </c:pt>
                <c:pt idx="262">
                  <c:v>-0.94785968633936901</c:v>
                </c:pt>
                <c:pt idx="263">
                  <c:v>-0.93719824931502427</c:v>
                </c:pt>
                <c:pt idx="264">
                  <c:v>-0.92665539217641557</c:v>
                </c:pt>
                <c:pt idx="265">
                  <c:v>-0.91622984057683909</c:v>
                </c:pt>
                <c:pt idx="266">
                  <c:v>-0.90592033236848302</c:v>
                </c:pt>
                <c:pt idx="267">
                  <c:v>-0.89572561753762758</c:v>
                </c:pt>
                <c:pt idx="268">
                  <c:v>-0.88564445813820902</c:v>
                </c:pt>
                <c:pt idx="269">
                  <c:v>-0.87567562822372547</c:v>
                </c:pt>
                <c:pt idx="270">
                  <c:v>-0.86581791377775219</c:v>
                </c:pt>
                <c:pt idx="271">
                  <c:v>-0.85607011264297217</c:v>
                </c:pt>
                <c:pt idx="272">
                  <c:v>-0.84643103444895773</c:v>
                </c:pt>
                <c:pt idx="273">
                  <c:v>-0.83689950053865358</c:v>
                </c:pt>
                <c:pt idx="274">
                  <c:v>-0.82747434389379737</c:v>
                </c:pt>
                <c:pt idx="275">
                  <c:v>-0.81815440905921077</c:v>
                </c:pt>
                <c:pt idx="276">
                  <c:v>-0.80893855206614762</c:v>
                </c:pt>
                <c:pt idx="277">
                  <c:v>-0.79982564035464387</c:v>
                </c:pt>
                <c:pt idx="278">
                  <c:v>-0.79081455269512502</c:v>
                </c:pt>
                <c:pt idx="279">
                  <c:v>-0.78190417910913712</c:v>
                </c:pt>
                <c:pt idx="280">
                  <c:v>-0.77309342078942578</c:v>
                </c:pt>
                <c:pt idx="281">
                  <c:v>-0.76438119001928351</c:v>
                </c:pt>
                <c:pt idx="282">
                  <c:v>-0.75576641009137446</c:v>
                </c:pt>
                <c:pt idx="283">
                  <c:v>-0.74724801522598616</c:v>
                </c:pt>
                <c:pt idx="284">
                  <c:v>-0.73882495048876073</c:v>
                </c:pt>
                <c:pt idx="285">
                  <c:v>-0.73049617170804504</c:v>
                </c:pt>
                <c:pt idx="286">
                  <c:v>-0.72226064539180201</c:v>
                </c:pt>
                <c:pt idx="287">
                  <c:v>-0.71411734864425602</c:v>
                </c:pt>
                <c:pt idx="288">
                  <c:v>-0.70606526908215228</c:v>
                </c:pt>
                <c:pt idx="289">
                  <c:v>-0.69810340475085231</c:v>
                </c:pt>
                <c:pt idx="290">
                  <c:v>-0.69023076404015848</c:v>
                </c:pt>
                <c:pt idx="291">
                  <c:v>-0.68244636560004635</c:v>
                </c:pt>
                <c:pt idx="292">
                  <c:v>-0.6747492382561876</c:v>
                </c:pt>
                <c:pt idx="293">
                  <c:v>-0.66713842092544817</c:v>
                </c:pt>
                <c:pt idx="294">
                  <c:v>-0.65961296253128832</c:v>
                </c:pt>
                <c:pt idx="295">
                  <c:v>-0.65217192191919515</c:v>
                </c:pt>
                <c:pt idx="296">
                  <c:v>-0.64481436777206746</c:v>
                </c:pt>
                <c:pt idx="297">
                  <c:v>-0.63753937852568421</c:v>
                </c:pt>
                <c:pt idx="298">
                  <c:v>-0.63034604228422397</c:v>
                </c:pt>
                <c:pt idx="299">
                  <c:v>-0.62323345673592434</c:v>
                </c:pt>
                <c:pt idx="300">
                  <c:v>-0.6162007290688114</c:v>
                </c:pt>
                <c:pt idx="301">
                  <c:v>-0.60924697588663534</c:v>
                </c:pt>
                <c:pt idx="302">
                  <c:v>-0.60237132312494002</c:v>
                </c:pt>
                <c:pt idx="303">
                  <c:v>-0.5955729059674002</c:v>
                </c:pt>
                <c:pt idx="304">
                  <c:v>-0.58885086876230652</c:v>
                </c:pt>
                <c:pt idx="305">
                  <c:v>-0.58220436493935002</c:v>
                </c:pt>
                <c:pt idx="306">
                  <c:v>-0.57563255692664239</c:v>
                </c:pt>
                <c:pt idx="307">
                  <c:v>-0.56913461606806426</c:v>
                </c:pt>
                <c:pt idx="308">
                  <c:v>-0.56270972254086016</c:v>
                </c:pt>
                <c:pt idx="309">
                  <c:v>-0.55635706527359741</c:v>
                </c:pt>
                <c:pt idx="310">
                  <c:v>-0.55007584186444736</c:v>
                </c:pt>
                <c:pt idx="311">
                  <c:v>-0.5438652584998227</c:v>
                </c:pt>
                <c:pt idx="312">
                  <c:v>-0.53772452987338448</c:v>
                </c:pt>
                <c:pt idx="313">
                  <c:v>-0.53165287910542736</c:v>
                </c:pt>
                <c:pt idx="314">
                  <c:v>-0.52564953766266664</c:v>
                </c:pt>
                <c:pt idx="315">
                  <c:v>-0.51971374527842773</c:v>
                </c:pt>
                <c:pt idx="316">
                  <c:v>-0.51384474987326167</c:v>
                </c:pt>
                <c:pt idx="317">
                  <c:v>-0.50804180747598615</c:v>
                </c:pt>
                <c:pt idx="318">
                  <c:v>-0.50230418214517591</c:v>
                </c:pt>
                <c:pt idx="319">
                  <c:v>-0.49663114589109342</c:v>
                </c:pt>
                <c:pt idx="320">
                  <c:v>-0.49102197859809621</c:v>
                </c:pt>
                <c:pt idx="321">
                  <c:v>-0.48547596794750036</c:v>
                </c:pt>
                <c:pt idx="322">
                  <c:v>-0.47999240934092896</c:v>
                </c:pt>
                <c:pt idx="323">
                  <c:v>-0.47457060582414384</c:v>
                </c:pt>
                <c:pt idx="324">
                  <c:v>-0.46920986801137377</c:v>
                </c:pt>
                <c:pt idx="325">
                  <c:v>-0.46390951401013292</c:v>
                </c:pt>
                <c:pt idx="326">
                  <c:v>-0.45866886934655893</c:v>
                </c:pt>
                <c:pt idx="327">
                  <c:v>-0.45348726689124652</c:v>
                </c:pt>
                <c:pt idx="328">
                  <c:v>-0.44836404678560976</c:v>
                </c:pt>
                <c:pt idx="329">
                  <c:v>-0.44329855636876042</c:v>
                </c:pt>
                <c:pt idx="330">
                  <c:v>-0.43829015010490968</c:v>
                </c:pt>
                <c:pt idx="331">
                  <c:v>-0.43333818951130548</c:v>
                </c:pt>
                <c:pt idx="332">
                  <c:v>-0.42844204308669598</c:v>
                </c:pt>
                <c:pt idx="333">
                  <c:v>-0.42360108624033826</c:v>
                </c:pt>
                <c:pt idx="334">
                  <c:v>-0.41881470122153386</c:v>
                </c:pt>
                <c:pt idx="335">
                  <c:v>-0.41408227704972422</c:v>
                </c:pt>
                <c:pt idx="336">
                  <c:v>-0.40940320944510905</c:v>
                </c:pt>
                <c:pt idx="337">
                  <c:v>-0.4047769007598313</c:v>
                </c:pt>
                <c:pt idx="338">
                  <c:v>-0.40020275990969617</c:v>
                </c:pt>
                <c:pt idx="339">
                  <c:v>-0.39568020230644507</c:v>
                </c:pt>
                <c:pt idx="340">
                  <c:v>-0.39120864979058129</c:v>
                </c:pt>
                <c:pt idx="341">
                  <c:v>-0.38678753056474297</c:v>
                </c:pt>
                <c:pt idx="342">
                  <c:v>-0.38241627912763221</c:v>
                </c:pt>
                <c:pt idx="343">
                  <c:v>-0.37809433620849436</c:v>
                </c:pt>
                <c:pt idx="344">
                  <c:v>-0.37382114870215138</c:v>
                </c:pt>
                <c:pt idx="345">
                  <c:v>-0.36959616960458563</c:v>
                </c:pt>
                <c:pt idx="346">
                  <c:v>-0.36541885794908041</c:v>
                </c:pt>
                <c:pt idx="347">
                  <c:v>-0.36128867874290582</c:v>
                </c:pt>
                <c:pt idx="348">
                  <c:v>-0.35720510290456486</c:v>
                </c:pt>
                <c:pt idx="349">
                  <c:v>-0.35316760720158114</c:v>
                </c:pt>
                <c:pt idx="350">
                  <c:v>-0.34917567418884282</c:v>
                </c:pt>
                <c:pt idx="351">
                  <c:v>-0.34522879214749136</c:v>
                </c:pt>
                <c:pt idx="352">
                  <c:v>-0.34132645502435804</c:v>
                </c:pt>
                <c:pt idx="353">
                  <c:v>-0.33746816237195049</c:v>
                </c:pt>
                <c:pt idx="354">
                  <c:v>-0.33365341928897668</c:v>
                </c:pt>
                <c:pt idx="355">
                  <c:v>-0.32988173636141455</c:v>
                </c:pt>
                <c:pt idx="356">
                  <c:v>-0.32615262960412367</c:v>
                </c:pt>
                <c:pt idx="357">
                  <c:v>-0.32246562040299498</c:v>
                </c:pt>
                <c:pt idx="358">
                  <c:v>-0.31882023545763599</c:v>
                </c:pt>
                <c:pt idx="359">
                  <c:v>-0.31521600672458938</c:v>
                </c:pt>
                <c:pt idx="360">
                  <c:v>-0.31165247136108776</c:v>
                </c:pt>
                <c:pt idx="361">
                  <c:v>-0.30812917166933462</c:v>
                </c:pt>
                <c:pt idx="362">
                  <c:v>-0.30464565504131602</c:v>
                </c:pt>
                <c:pt idx="363">
                  <c:v>-0.30120147390413116</c:v>
                </c:pt>
                <c:pt idx="364">
                  <c:v>-0.29779618566585242</c:v>
                </c:pt>
                <c:pt idx="365">
                  <c:v>-0.29442935266189824</c:v>
                </c:pt>
                <c:pt idx="366">
                  <c:v>-0.29110054210192948</c:v>
                </c:pt>
                <c:pt idx="367">
                  <c:v>-0.28780932601725151</c:v>
                </c:pt>
                <c:pt idx="368">
                  <c:v>-0.28455528120873325</c:v>
                </c:pt>
                <c:pt idx="369">
                  <c:v>-0.28133798919523156</c:v>
                </c:pt>
                <c:pt idx="370">
                  <c:v>-0.27815703616251997</c:v>
                </c:pt>
                <c:pt idx="371">
                  <c:v>-0.27501201291272298</c:v>
                </c:pt>
                <c:pt idx="372">
                  <c:v>-0.27190251481424044</c:v>
                </c:pt>
                <c:pt idx="373">
                  <c:v>-0.26882814175217595</c:v>
                </c:pt>
                <c:pt idx="374">
                  <c:v>-0.26578849807925298</c:v>
                </c:pt>
                <c:pt idx="375">
                  <c:v>-0.2627831925672196</c:v>
                </c:pt>
                <c:pt idx="376">
                  <c:v>-0.25981183835874161</c:v>
                </c:pt>
                <c:pt idx="377">
                  <c:v>-0.25687405291977122</c:v>
                </c:pt>
                <c:pt idx="378">
                  <c:v>-0.25396945799240267</c:v>
                </c:pt>
                <c:pt idx="379">
                  <c:v>-0.25109767954819723</c:v>
                </c:pt>
                <c:pt idx="380">
                  <c:v>-0.24825834774198199</c:v>
                </c:pt>
                <c:pt idx="381">
                  <c:v>-0.2454510968661161</c:v>
                </c:pt>
                <c:pt idx="382">
                  <c:v>-0.24267556530522172</c:v>
                </c:pt>
                <c:pt idx="383">
                  <c:v>-0.23993139549137923</c:v>
                </c:pt>
                <c:pt idx="384">
                  <c:v>-0.23721823385977461</c:v>
                </c:pt>
                <c:pt idx="385">
                  <c:v>-0.23453573080480611</c:v>
                </c:pt>
                <c:pt idx="386">
                  <c:v>-0.23188354063663794</c:v>
                </c:pt>
                <c:pt idx="387">
                  <c:v>-0.22926132153820372</c:v>
                </c:pt>
                <c:pt idx="388">
                  <c:v>-0.22666873552265088</c:v>
                </c:pt>
                <c:pt idx="389">
                  <c:v>-0.2241054483912272</c:v>
                </c:pt>
                <c:pt idx="390">
                  <c:v>-0.2215711296916012</c:v>
                </c:pt>
                <c:pt idx="391">
                  <c:v>-0.21906545267661662</c:v>
                </c:pt>
                <c:pt idx="392">
                  <c:v>-0.21658809426347686</c:v>
                </c:pt>
                <c:pt idx="393">
                  <c:v>-0.21413873499335262</c:v>
                </c:pt>
                <c:pt idx="394">
                  <c:v>-0.21171705899141166</c:v>
                </c:pt>
                <c:pt idx="395">
                  <c:v>-0.20932275392726818</c:v>
                </c:pt>
                <c:pt idx="396">
                  <c:v>-0.20695551097584683</c:v>
                </c:pt>
                <c:pt idx="397">
                  <c:v>-0.20461502477865409</c:v>
                </c:pt>
                <c:pt idx="398">
                  <c:v>-0.20230099340546354</c:v>
                </c:pt>
                <c:pt idx="399">
                  <c:v>-0.20001311831639745</c:v>
                </c:pt>
                <c:pt idx="400">
                  <c:v>-0.19775110432441412</c:v>
                </c:pt>
                <c:pt idx="401">
                  <c:v>-0.19551465955819003</c:v>
                </c:pt>
                <c:pt idx="402">
                  <c:v>-0.19330349542539396</c:v>
                </c:pt>
                <c:pt idx="403">
                  <c:v>-0.19111732657635228</c:v>
                </c:pt>
                <c:pt idx="404">
                  <c:v>-0.18895587086809845</c:v>
                </c:pt>
                <c:pt idx="405">
                  <c:v>-0.18681884932880743</c:v>
                </c:pt>
                <c:pt idx="406">
                  <c:v>-0.18470598612260616</c:v>
                </c:pt>
                <c:pt idx="407">
                  <c:v>-0.18261700851476095</c:v>
                </c:pt>
                <c:pt idx="408">
                  <c:v>-0.18055164683723632</c:v>
                </c:pt>
                <c:pt idx="409">
                  <c:v>-0.17850963445462328</c:v>
                </c:pt>
                <c:pt idx="410">
                  <c:v>-0.17649070773043049</c:v>
                </c:pt>
                <c:pt idx="411">
                  <c:v>-0.17449460599373856</c:v>
                </c:pt>
                <c:pt idx="412">
                  <c:v>-0.1725210715062114</c:v>
                </c:pt>
                <c:pt idx="413">
                  <c:v>-0.1705698494294631</c:v>
                </c:pt>
                <c:pt idx="414">
                  <c:v>-0.16864068779277558</c:v>
                </c:pt>
                <c:pt idx="415">
                  <c:v>-0.16673333746116439</c:v>
                </c:pt>
                <c:pt idx="416">
                  <c:v>-0.16484755210378721</c:v>
                </c:pt>
                <c:pt idx="417">
                  <c:v>-0.1629830881626963</c:v>
                </c:pt>
                <c:pt idx="418">
                  <c:v>-0.16113970482192738</c:v>
                </c:pt>
                <c:pt idx="419">
                  <c:v>-0.15931716397692308</c:v>
                </c:pt>
                <c:pt idx="420">
                  <c:v>-0.15751523020428637</c:v>
                </c:pt>
                <c:pt idx="421">
                  <c:v>-0.155733670731865</c:v>
                </c:pt>
                <c:pt idx="422">
                  <c:v>-0.15397225540915713</c:v>
                </c:pt>
                <c:pt idx="423">
                  <c:v>-0.15223075667804256</c:v>
                </c:pt>
                <c:pt idx="424">
                  <c:v>-0.15050894954382762</c:v>
                </c:pt>
                <c:pt idx="425">
                  <c:v>-0.14880661154660821</c:v>
                </c:pt>
                <c:pt idx="426">
                  <c:v>-0.14712352273294474</c:v>
                </c:pt>
                <c:pt idx="427">
                  <c:v>-0.14545946562784476</c:v>
                </c:pt>
                <c:pt idx="428">
                  <c:v>-0.14381422520705234</c:v>
                </c:pt>
                <c:pt idx="429">
                  <c:v>-0.14218758886963889</c:v>
                </c:pt>
                <c:pt idx="430">
                  <c:v>-0.14057934641089423</c:v>
                </c:pt>
                <c:pt idx="431">
                  <c:v>-0.13898928999551563</c:v>
                </c:pt>
                <c:pt idx="432">
                  <c:v>-0.13741721413108793</c:v>
                </c:pt>
                <c:pt idx="433">
                  <c:v>-0.13586291564185482</c:v>
                </c:pt>
                <c:pt idx="434">
                  <c:v>-0.13432619364277931</c:v>
                </c:pt>
                <c:pt idx="435">
                  <c:v>-0.1328068495138868</c:v>
                </c:pt>
                <c:pt idx="436">
                  <c:v>-0.13130468687489097</c:v>
                </c:pt>
                <c:pt idx="437">
                  <c:v>-0.12981951156009786</c:v>
                </c:pt>
                <c:pt idx="438">
                  <c:v>-0.12835113159358652</c:v>
                </c:pt>
                <c:pt idx="439">
                  <c:v>-0.12689935716466152</c:v>
                </c:pt>
                <c:pt idx="440">
                  <c:v>-0.12546400060357746</c:v>
                </c:pt>
                <c:pt idx="441">
                  <c:v>-0.12404487635752896</c:v>
                </c:pt>
                <c:pt idx="442">
                  <c:v>-0.1226418009669063</c:v>
                </c:pt>
                <c:pt idx="443">
                  <c:v>-0.12125459304181287</c:v>
                </c:pt>
                <c:pt idx="444">
                  <c:v>-0.11988307323884197</c:v>
                </c:pt>
                <c:pt idx="445">
                  <c:v>-0.11852706423810908</c:v>
                </c:pt>
                <c:pt idx="446">
                  <c:v>-0.11718639072053823</c:v>
                </c:pt>
                <c:pt idx="447">
                  <c:v>-0.11586087934539994</c:v>
                </c:pt>
                <c:pt idx="448">
                  <c:v>-0.11455035872809767</c:v>
                </c:pt>
                <c:pt idx="449">
                  <c:v>-0.11325465941819844</c:v>
                </c:pt>
                <c:pt idx="450">
                  <c:v>-0.1119736138777086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fit_1NN_BCC!$E$19:$E$469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90-4009-9A20-696F95A1D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fit_1NN_BCC!$H$19:$H$469</c:f>
              <c:numCache>
                <c:formatCode>0.0000</c:formatCode>
                <c:ptCount val="451"/>
                <c:pt idx="0">
                  <c:v>1.1510972144884097</c:v>
                </c:pt>
                <c:pt idx="1">
                  <c:v>0.61062907806715194</c:v>
                </c:pt>
                <c:pt idx="2">
                  <c:v>9.3714800024600295E-2</c:v>
                </c:pt>
                <c:pt idx="3">
                  <c:v>-0.4004700440674524</c:v>
                </c:pt>
                <c:pt idx="4">
                  <c:v>-0.87272338389031234</c:v>
                </c:pt>
                <c:pt idx="5">
                  <c:v>-1.3238174617933842</c:v>
                </c:pt>
                <c:pt idx="6">
                  <c:v>-1.7544996166058673</c:v>
                </c:pt>
                <c:pt idx="7">
                  <c:v>-2.1654930445112925</c:v>
                </c:pt>
                <c:pt idx="8">
                  <c:v>-2.5574975376327114</c:v>
                </c:pt>
                <c:pt idx="9">
                  <c:v>-2.9311902009586719</c:v>
                </c:pt>
                <c:pt idx="10">
                  <c:v>-3.2872261482228109</c:v>
                </c:pt>
                <c:pt idx="11">
                  <c:v>-3.6262391773330958</c:v>
                </c:pt>
                <c:pt idx="12">
                  <c:v>-3.9488424259303736</c:v>
                </c:pt>
                <c:pt idx="13">
                  <c:v>-4.2556290076399694</c:v>
                </c:pt>
                <c:pt idx="14">
                  <c:v>-4.5471726295645887</c:v>
                </c:pt>
                <c:pt idx="15">
                  <c:v>-4.8240281915516512</c:v>
                </c:pt>
                <c:pt idx="16">
                  <c:v>-5.0867323677535543</c:v>
                </c:pt>
                <c:pt idx="17">
                  <c:v>-5.3358041709850541</c:v>
                </c:pt>
                <c:pt idx="18">
                  <c:v>-5.5717455003680172</c:v>
                </c:pt>
                <c:pt idx="19">
                  <c:v>-5.7950416727403331</c:v>
                </c:pt>
                <c:pt idx="20">
                  <c:v>-6.0061619382925446</c:v>
                </c:pt>
                <c:pt idx="21">
                  <c:v>-6.2055599808829669</c:v>
                </c:pt>
                <c:pt idx="22">
                  <c:v>-6.3936744034695998</c:v>
                </c:pt>
                <c:pt idx="23">
                  <c:v>-6.5709291990849934</c:v>
                </c:pt>
                <c:pt idx="24">
                  <c:v>-6.7377342077684128</c:v>
                </c:pt>
                <c:pt idx="25">
                  <c:v>-6.8944855598581691</c:v>
                </c:pt>
                <c:pt idx="26">
                  <c:v>-7.0415661060358135</c:v>
                </c:pt>
                <c:pt idx="27">
                  <c:v>-7.1793458345029739</c:v>
                </c:pt>
                <c:pt idx="28">
                  <c:v>-7.3081822756610659</c:v>
                </c:pt>
                <c:pt idx="29">
                  <c:v>-7.4284208946538097</c:v>
                </c:pt>
                <c:pt idx="30">
                  <c:v>-7.5403954721223858</c:v>
                </c:pt>
                <c:pt idx="31">
                  <c:v>-7.6444284735135062</c:v>
                </c:pt>
                <c:pt idx="32">
                  <c:v>-7.7408314072708899</c:v>
                </c:pt>
                <c:pt idx="33">
                  <c:v>-7.8299051722317277</c:v>
                </c:pt>
                <c:pt idx="34">
                  <c:v>-7.9119403945404727</c:v>
                </c:pt>
                <c:pt idx="35">
                  <c:v>-7.9872177543837619</c:v>
                </c:pt>
                <c:pt idx="36">
                  <c:v>-8.056008302841585</c:v>
                </c:pt>
                <c:pt idx="37">
                  <c:v>-8.1185737691417756</c:v>
                </c:pt>
                <c:pt idx="38">
                  <c:v>-8.1751668585965795</c:v>
                </c:pt>
                <c:pt idx="39">
                  <c:v>-8.2260315414925103</c:v>
                </c:pt>
                <c:pt idx="40">
                  <c:v>-8.2714033331968686</c:v>
                </c:pt>
                <c:pt idx="41">
                  <c:v>-8.3115095657370581</c:v>
                </c:pt>
                <c:pt idx="42">
                  <c:v>-8.3465696511014773</c:v>
                </c:pt>
                <c:pt idx="43">
                  <c:v>-8.37679533650393</c:v>
                </c:pt>
                <c:pt idx="44">
                  <c:v>-8.4023909518465132</c:v>
                </c:pt>
                <c:pt idx="45">
                  <c:v>-8.4235536496094543</c:v>
                </c:pt>
                <c:pt idx="46">
                  <c:v>-8.4404736373898128</c:v>
                </c:pt>
                <c:pt idx="47">
                  <c:v>-8.4533344033047726</c:v>
                </c:pt>
                <c:pt idx="48">
                  <c:v>-8.4623129344690824</c:v>
                </c:pt>
                <c:pt idx="49">
                  <c:v>-8.4675799287503484</c:v>
                </c:pt>
                <c:pt idx="50">
                  <c:v>-8.4693000000000005</c:v>
                </c:pt>
                <c:pt idx="51">
                  <c:v>-8.4676318769522911</c:v>
                </c:pt>
                <c:pt idx="52">
                  <c:v>-8.4627285959780743</c:v>
                </c:pt>
                <c:pt idx="53">
                  <c:v>-8.4547376878749176</c:v>
                </c:pt>
                <c:pt idx="54">
                  <c:v>-8.4438013588698961</c:v>
                </c:pt>
                <c:pt idx="55">
                  <c:v>-8.4300566660063776</c:v>
                </c:pt>
                <c:pt idx="56">
                  <c:v>-8.4136356870812623</c:v>
                </c:pt>
                <c:pt idx="57">
                  <c:v>-8.3946656852944024</c:v>
                </c:pt>
                <c:pt idx="58">
                  <c:v>-8.3732692687672383</c:v>
                </c:pt>
                <c:pt idx="59">
                  <c:v>-8.3495645450833127</c:v>
                </c:pt>
                <c:pt idx="60">
                  <c:v>-8.3236652709988395</c:v>
                </c:pt>
                <c:pt idx="61">
                  <c:v>-8.2956809974673682</c:v>
                </c:pt>
                <c:pt idx="62">
                  <c:v>-8.2657172101183782</c:v>
                </c:pt>
                <c:pt idx="63">
                  <c:v>-8.233875465325676</c:v>
                </c:pt>
                <c:pt idx="64">
                  <c:v>-8.2002535219975314</c:v>
                </c:pt>
                <c:pt idx="65">
                  <c:v>-8.1649454692167414</c:v>
                </c:pt>
                <c:pt idx="66">
                  <c:v>-8.1280418498550642</c:v>
                </c:pt>
                <c:pt idx="67">
                  <c:v>-8.089629780282932</c:v>
                </c:pt>
                <c:pt idx="68">
                  <c:v>-8.0497930662918602</c:v>
                </c:pt>
                <c:pt idx="69">
                  <c:v>-8.0086123153435373</c:v>
                </c:pt>
                <c:pt idx="70">
                  <c:v>-7.9661650452563437</c:v>
                </c:pt>
                <c:pt idx="71">
                  <c:v>-7.922525789436814</c:v>
                </c:pt>
                <c:pt idx="72">
                  <c:v>-7.8777661987604768</c:v>
                </c:pt>
                <c:pt idx="73">
                  <c:v>-7.8319551402033909</c:v>
                </c:pt>
                <c:pt idx="74">
                  <c:v>-7.785158792322914</c:v>
                </c:pt>
                <c:pt idx="75">
                  <c:v>-7.7374407376832117</c:v>
                </c:pt>
                <c:pt idx="76">
                  <c:v>-7.6888620523183571</c:v>
                </c:pt>
                <c:pt idx="77">
                  <c:v>-7.6394813923231135</c:v>
                </c:pt>
                <c:pt idx="78">
                  <c:v>-7.5893550776588912</c:v>
                </c:pt>
                <c:pt idx="79">
                  <c:v>-7.5385371732597859</c:v>
                </c:pt>
                <c:pt idx="80">
                  <c:v>-7.4870795675211887</c:v>
                </c:pt>
                <c:pt idx="81">
                  <c:v>-7.435032048250986</c:v>
                </c:pt>
                <c:pt idx="82">
                  <c:v>-7.3824423761610287</c:v>
                </c:pt>
                <c:pt idx="83">
                  <c:v>-7.32935635597436</c:v>
                </c:pt>
                <c:pt idx="84">
                  <c:v>-7.2758179052213485</c:v>
                </c:pt>
                <c:pt idx="85">
                  <c:v>-7.2218691207958141</c:v>
                </c:pt>
                <c:pt idx="86">
                  <c:v>-7.1675503433401486</c:v>
                </c:pt>
                <c:pt idx="87">
                  <c:v>-7.1129002195263311</c:v>
                </c:pt>
                <c:pt idx="88">
                  <c:v>-7.0579557622978566</c:v>
                </c:pt>
                <c:pt idx="89">
                  <c:v>-7.0027524091355895</c:v>
                </c:pt>
                <c:pt idx="90">
                  <c:v>-6.9473240784088022</c:v>
                </c:pt>
                <c:pt idx="91">
                  <c:v>-6.8917032238707092</c:v>
                </c:pt>
                <c:pt idx="92">
                  <c:v>-6.8359208873562007</c:v>
                </c:pt>
                <c:pt idx="93">
                  <c:v>-6.7800067497376517</c:v>
                </c:pt>
                <c:pt idx="94">
                  <c:v>-6.7239891801930831</c:v>
                </c:pt>
                <c:pt idx="95">
                  <c:v>-6.6678952838393428</c:v>
                </c:pt>
                <c:pt idx="96">
                  <c:v>-6.6117509477813696</c:v>
                </c:pt>
                <c:pt idx="97">
                  <c:v>-6.5555808856271307</c:v>
                </c:pt>
                <c:pt idx="98">
                  <c:v>-6.4994086805162938</c:v>
                </c:pt>
                <c:pt idx="99">
                  <c:v>-6.4432568267093293</c:v>
                </c:pt>
                <c:pt idx="100">
                  <c:v>-6.3871467697822588</c:v>
                </c:pt>
                <c:pt idx="101">
                  <c:v>-6.3310989454709778</c:v>
                </c:pt>
                <c:pt idx="102">
                  <c:v>-6.2751328172077505</c:v>
                </c:pt>
                <c:pt idx="103">
                  <c:v>-6.2192669123911761</c:v>
                </c:pt>
                <c:pt idx="104">
                  <c:v>-6.1635188574297075</c:v>
                </c:pt>
                <c:pt idx="105">
                  <c:v>-6.1079054115975788</c:v>
                </c:pt>
                <c:pt idx="106">
                  <c:v>-6.0524424997408666</c:v>
                </c:pt>
                <c:pt idx="107">
                  <c:v>-5.9971452438702153</c:v>
                </c:pt>
                <c:pt idx="108">
                  <c:v>-5.9420279936756986</c:v>
                </c:pt>
                <c:pt idx="109">
                  <c:v>-5.8871043559982157</c:v>
                </c:pt>
                <c:pt idx="110">
                  <c:v>-5.8323872232907386</c:v>
                </c:pt>
                <c:pt idx="111">
                  <c:v>-5.7778888011017715</c:v>
                </c:pt>
                <c:pt idx="112">
                  <c:v>-5.723620634612371</c:v>
                </c:pt>
                <c:pt idx="113">
                  <c:v>-5.6695936342571089</c:v>
                </c:pt>
                <c:pt idx="114">
                  <c:v>-5.6158181004584833</c:v>
                </c:pt>
                <c:pt idx="115">
                  <c:v>-5.5623037475033295</c:v>
                </c:pt>
                <c:pt idx="116">
                  <c:v>-5.509059726588962</c:v>
                </c:pt>
                <c:pt idx="117">
                  <c:v>-5.4560946480658741</c:v>
                </c:pt>
                <c:pt idx="118">
                  <c:v>-5.4034166029030724</c:v>
                </c:pt>
                <c:pt idx="119">
                  <c:v>-5.3510331834012428</c:v>
                </c:pt>
                <c:pt idx="120">
                  <c:v>-5.2989515031782561</c:v>
                </c:pt>
                <c:pt idx="121">
                  <c:v>-5.247178216450691</c:v>
                </c:pt>
                <c:pt idx="122">
                  <c:v>-5.1957195366343818</c:v>
                </c:pt>
                <c:pt idx="123">
                  <c:v>-5.1445812542862486</c:v>
                </c:pt>
                <c:pt idx="124">
                  <c:v>-5.0937687544090151</c:v>
                </c:pt>
                <c:pt idx="125">
                  <c:v>-5.0432870331397277</c:v>
                </c:pt>
                <c:pt idx="126">
                  <c:v>-4.9931407138423278</c:v>
                </c:pt>
                <c:pt idx="127">
                  <c:v>-4.9433340626239746</c:v>
                </c:pt>
                <c:pt idx="128">
                  <c:v>-4.8938710032940858</c:v>
                </c:pt>
                <c:pt idx="129">
                  <c:v>-4.8447551317845949</c:v>
                </c:pt>
                <c:pt idx="130">
                  <c:v>-4.7959897300492678</c:v>
                </c:pt>
                <c:pt idx="131">
                  <c:v>-4.7475777794593839</c:v>
                </c:pt>
                <c:pt idx="132">
                  <c:v>-4.6995219737125709</c:v>
                </c:pt>
                <c:pt idx="133">
                  <c:v>-4.6518247312710299</c:v>
                </c:pt>
                <c:pt idx="134">
                  <c:v>-4.6044882073448719</c:v>
                </c:pt>
                <c:pt idx="135">
                  <c:v>-4.5575143054358564</c:v>
                </c:pt>
                <c:pt idx="136">
                  <c:v>-4.5109046884562085</c:v>
                </c:pt>
                <c:pt idx="137">
                  <c:v>-4.464660789436925</c:v>
                </c:pt>
                <c:pt idx="138">
                  <c:v>-4.4187838218393116</c:v>
                </c:pt>
                <c:pt idx="139">
                  <c:v>-4.3732747894832347</c:v>
                </c:pt>
                <c:pt idx="140">
                  <c:v>-4.3281344961050294</c:v>
                </c:pt>
                <c:pt idx="141">
                  <c:v>-4.2833635545576687</c:v>
                </c:pt>
                <c:pt idx="142">
                  <c:v>-4.2389623956653351</c:v>
                </c:pt>
                <c:pt idx="143">
                  <c:v>-4.1949312767442191</c:v>
                </c:pt>
                <c:pt idx="144">
                  <c:v>-4.1512702898009231</c:v>
                </c:pt>
                <c:pt idx="145">
                  <c:v>-4.1079793694195406</c:v>
                </c:pt>
                <c:pt idx="146">
                  <c:v>-4.0650583003480953</c:v>
                </c:pt>
                <c:pt idx="147">
                  <c:v>-4.02250672479469</c:v>
                </c:pt>
                <c:pt idx="148">
                  <c:v>-3.9803241494433883</c:v>
                </c:pt>
                <c:pt idx="149">
                  <c:v>-3.9385099521995333</c:v>
                </c:pt>
                <c:pt idx="150">
                  <c:v>-3.8970633886738693</c:v>
                </c:pt>
                <c:pt idx="151">
                  <c:v>-3.8559835984145736</c:v>
                </c:pt>
                <c:pt idx="152">
                  <c:v>-3.8152696108959643</c:v>
                </c:pt>
                <c:pt idx="153">
                  <c:v>-3.7749203512724048</c:v>
                </c:pt>
                <c:pt idx="154">
                  <c:v>-3.734934645905621</c:v>
                </c:pt>
                <c:pt idx="155">
                  <c:v>-3.695311227673407</c:v>
                </c:pt>
                <c:pt idx="156">
                  <c:v>-3.6560487410673992</c:v>
                </c:pt>
                <c:pt idx="157">
                  <c:v>-3.6171457470873936</c:v>
                </c:pt>
                <c:pt idx="158">
                  <c:v>-3.578600727939393</c:v>
                </c:pt>
                <c:pt idx="159">
                  <c:v>-3.540412091544364</c:v>
                </c:pt>
                <c:pt idx="160">
                  <c:v>-3.5025781758644499</c:v>
                </c:pt>
                <c:pt idx="161">
                  <c:v>-3.4650972530531425</c:v>
                </c:pt>
                <c:pt idx="162">
                  <c:v>-3.4279675334357407</c:v>
                </c:pt>
                <c:pt idx="163">
                  <c:v>-3.391187169326173</c:v>
                </c:pt>
                <c:pt idx="164">
                  <c:v>-3.3547542586860946</c:v>
                </c:pt>
                <c:pt idx="165">
                  <c:v>-3.3186668486319442</c:v>
                </c:pt>
                <c:pt idx="166">
                  <c:v>-3.2829229387954872</c:v>
                </c:pt>
                <c:pt idx="167">
                  <c:v>-3.2475204845431516</c:v>
                </c:pt>
                <c:pt idx="168">
                  <c:v>-3.2124574000593293</c:v>
                </c:pt>
                <c:pt idx="169">
                  <c:v>-3.177731561298601</c:v>
                </c:pt>
                <c:pt idx="170">
                  <c:v>-3.1433408088117001</c:v>
                </c:pt>
                <c:pt idx="171">
                  <c:v>-3.109282950449872</c:v>
                </c:pt>
                <c:pt idx="172">
                  <c:v>-3.0755557639521056</c:v>
                </c:pt>
                <c:pt idx="173">
                  <c:v>-3.0421569994195945</c:v>
                </c:pt>
                <c:pt idx="174">
                  <c:v>-3.0090843816816037</c:v>
                </c:pt>
                <c:pt idx="175">
                  <c:v>-2.9763356125568095</c:v>
                </c:pt>
                <c:pt idx="176">
                  <c:v>-2.943908373014017</c:v>
                </c:pt>
                <c:pt idx="177">
                  <c:v>-2.9118003252360358</c:v>
                </c:pt>
                <c:pt idx="178">
                  <c:v>-2.8800091145903712</c:v>
                </c:pt>
                <c:pt idx="179">
                  <c:v>-2.8485323715102475</c:v>
                </c:pt>
                <c:pt idx="180">
                  <c:v>-2.8173677132893831</c:v>
                </c:pt>
                <c:pt idx="181">
                  <c:v>-2.7865127457937895</c:v>
                </c:pt>
                <c:pt idx="182">
                  <c:v>-2.7559650650937826</c:v>
                </c:pt>
                <c:pt idx="183">
                  <c:v>-2.7257222590192645</c:v>
                </c:pt>
                <c:pt idx="184">
                  <c:v>-2.6957819086412358</c:v>
                </c:pt>
                <c:pt idx="185">
                  <c:v>-2.6661415896823937</c:v>
                </c:pt>
                <c:pt idx="186">
                  <c:v>-2.6367988738595822</c:v>
                </c:pt>
                <c:pt idx="187">
                  <c:v>-2.6077513301607382</c:v>
                </c:pt>
                <c:pt idx="188">
                  <c:v>-2.5789965260589147</c:v>
                </c:pt>
                <c:pt idx="189">
                  <c:v>-2.5505320286658488</c:v>
                </c:pt>
                <c:pt idx="190">
                  <c:v>-2.5223554058274771</c:v>
                </c:pt>
                <c:pt idx="191">
                  <c:v>-2.494464227163689</c:v>
                </c:pt>
                <c:pt idx="192">
                  <c:v>-2.4668560650545528</c:v>
                </c:pt>
                <c:pt idx="193">
                  <c:v>-2.4395284955751535</c:v>
                </c:pt>
                <c:pt idx="194">
                  <c:v>-2.4124790993811156</c:v>
                </c:pt>
                <c:pt idx="195">
                  <c:v>-2.3857054625468037</c:v>
                </c:pt>
                <c:pt idx="196">
                  <c:v>-2.35920517735812</c:v>
                </c:pt>
                <c:pt idx="197">
                  <c:v>-2.3329758430617664</c:v>
                </c:pt>
                <c:pt idx="198">
                  <c:v>-2.3070150665727369</c:v>
                </c:pt>
                <c:pt idx="199">
                  <c:v>-2.2813204631417903</c:v>
                </c:pt>
                <c:pt idx="200">
                  <c:v>-2.2558896569845333</c:v>
                </c:pt>
                <c:pt idx="201">
                  <c:v>-2.230720281873745</c:v>
                </c:pt>
                <c:pt idx="202">
                  <c:v>-2.2058099816964605</c:v>
                </c:pt>
                <c:pt idx="203">
                  <c:v>-2.1811564109773092</c:v>
                </c:pt>
                <c:pt idx="204">
                  <c:v>-2.156757235369541</c:v>
                </c:pt>
                <c:pt idx="205">
                  <c:v>-2.1326101321151092</c:v>
                </c:pt>
                <c:pt idx="206">
                  <c:v>-2.108712790475149</c:v>
                </c:pt>
                <c:pt idx="207">
                  <c:v>-2.085062912132118</c:v>
                </c:pt>
                <c:pt idx="208">
                  <c:v>-2.0616582115648363</c:v>
                </c:pt>
                <c:pt idx="209">
                  <c:v>-2.0384964163976105</c:v>
                </c:pt>
                <c:pt idx="210">
                  <c:v>-2.0155752677245795</c:v>
                </c:pt>
                <c:pt idx="211">
                  <c:v>-1.9928925204103718</c:v>
                </c:pt>
                <c:pt idx="212">
                  <c:v>-1.9704459433681534</c:v>
                </c:pt>
                <c:pt idx="213">
                  <c:v>-1.94823331981605</c:v>
                </c:pt>
                <c:pt idx="214">
                  <c:v>-1.9262524475129483</c:v>
                </c:pt>
                <c:pt idx="215">
                  <c:v>-1.9045011389745998</c:v>
                </c:pt>
                <c:pt idx="216">
                  <c:v>-1.8829772216709366</c:v>
                </c:pt>
                <c:pt idx="217">
                  <c:v>-1.8616785382054686</c:v>
                </c:pt>
                <c:pt idx="218">
                  <c:v>-1.8406029464775959</c:v>
                </c:pt>
                <c:pt idx="219">
                  <c:v>-1.8197483198286397</c:v>
                </c:pt>
                <c:pt idx="220">
                  <c:v>-1.7991125471723644</c:v>
                </c:pt>
                <c:pt idx="221">
                  <c:v>-1.7786935331107299</c:v>
                </c:pt>
                <c:pt idx="222">
                  <c:v>-1.7584891980355899</c:v>
                </c:pt>
                <c:pt idx="223">
                  <c:v>-1.7384974782170226</c:v>
                </c:pt>
                <c:pt idx="224">
                  <c:v>-1.718716325878936</c:v>
                </c:pt>
                <c:pt idx="225">
                  <c:v>-1.6991437092626036</c:v>
                </c:pt>
                <c:pt idx="226">
                  <c:v>-1.6797776126787143</c:v>
                </c:pt>
                <c:pt idx="227">
                  <c:v>-1.6606160365485283</c:v>
                </c:pt>
                <c:pt idx="228">
                  <c:v>-1.6416569974346964</c:v>
                </c:pt>
                <c:pt idx="229">
                  <c:v>-1.6228985280622736</c:v>
                </c:pt>
                <c:pt idx="230">
                  <c:v>-1.6043386773304484</c:v>
                </c:pt>
                <c:pt idx="231">
                  <c:v>-1.5859755103154696</c:v>
                </c:pt>
                <c:pt idx="232">
                  <c:v>-1.5678071082652534</c:v>
                </c:pt>
                <c:pt idx="233">
                  <c:v>-1.5498315685861141</c:v>
                </c:pt>
                <c:pt idx="234">
                  <c:v>-1.532047004822062</c:v>
                </c:pt>
                <c:pt idx="235">
                  <c:v>-1.5144515466270727</c:v>
                </c:pt>
                <c:pt idx="236">
                  <c:v>-1.4970433397307357</c:v>
                </c:pt>
                <c:pt idx="237">
                  <c:v>-1.4798205458976592</c:v>
                </c:pt>
                <c:pt idx="238">
                  <c:v>-1.4627813428809955</c:v>
                </c:pt>
                <c:pt idx="239">
                  <c:v>-1.445923924370438</c:v>
                </c:pt>
                <c:pt idx="240">
                  <c:v>-1.4292464999350249</c:v>
                </c:pt>
                <c:pt idx="241">
                  <c:v>-1.4127472949610667</c:v>
                </c:pt>
                <c:pt idx="242">
                  <c:v>-1.3964245505855042</c:v>
                </c:pt>
                <c:pt idx="243">
                  <c:v>-1.3802765236249943</c:v>
                </c:pt>
                <c:pt idx="244">
                  <c:v>-1.3643014865009928</c:v>
                </c:pt>
                <c:pt idx="245">
                  <c:v>-1.3484977271611132</c:v>
                </c:pt>
                <c:pt idx="246">
                  <c:v>-1.3328635489970067</c:v>
                </c:pt>
                <c:pt idx="247">
                  <c:v>-1.3173972707590131</c:v>
                </c:pt>
                <c:pt idx="248">
                  <c:v>-1.3020972264678152</c:v>
                </c:pt>
                <c:pt idx="249">
                  <c:v>-1.2869617653233096</c:v>
                </c:pt>
                <c:pt idx="250">
                  <c:v>-1.2719892516109224</c:v>
                </c:pt>
                <c:pt idx="251">
                  <c:v>-1.2571780646055535</c:v>
                </c:pt>
                <c:pt idx="252">
                  <c:v>-1.2425265984733509</c:v>
                </c:pt>
                <c:pt idx="253">
                  <c:v>-1.2280332621715051</c:v>
                </c:pt>
                <c:pt idx="254">
                  <c:v>-1.2136964793462184</c:v>
                </c:pt>
                <c:pt idx="255">
                  <c:v>-1.1995146882290364</c:v>
                </c:pt>
                <c:pt idx="256">
                  <c:v>-1.1854863415316843</c:v>
                </c:pt>
                <c:pt idx="257">
                  <c:v>-1.1716099063395717</c:v>
                </c:pt>
                <c:pt idx="258">
                  <c:v>-1.1578838640040898</c:v>
                </c:pt>
                <c:pt idx="259">
                  <c:v>-1.1443067100338544</c:v>
                </c:pt>
                <c:pt idx="260">
                  <c:v>-1.1308769539850481</c:v>
                </c:pt>
                <c:pt idx="261">
                  <c:v>-1.1175931193508566</c:v>
                </c:pt>
                <c:pt idx="262">
                  <c:v>-1.1044537434503439</c:v>
                </c:pt>
                <c:pt idx="263">
                  <c:v>-1.0914573773166427</c:v>
                </c:pt>
                <c:pt idx="264">
                  <c:v>-1.0786025855847339</c:v>
                </c:pt>
                <c:pt idx="265">
                  <c:v>-1.0658879463787543</c:v>
                </c:pt>
                <c:pt idx="266">
                  <c:v>-1.053312051199133</c:v>
                </c:pt>
                <c:pt idx="267">
                  <c:v>-1.0408735048094377</c:v>
                </c:pt>
                <c:pt idx="268">
                  <c:v>-1.0285709251231694</c:v>
                </c:pt>
                <c:pt idx="269">
                  <c:v>-1.0164029430904304</c:v>
                </c:pt>
                <c:pt idx="270">
                  <c:v>-1.0043682025847429</c:v>
                </c:pt>
                <c:pt idx="271">
                  <c:v>-0.99246536028988241</c:v>
                </c:pt>
                <c:pt idx="272">
                  <c:v>-0.98069308558694879</c:v>
                </c:pt>
                <c:pt idx="273">
                  <c:v>-0.96905006044158359</c:v>
                </c:pt>
                <c:pt idx="274">
                  <c:v>-0.95753497929158804</c:v>
                </c:pt>
                <c:pt idx="275">
                  <c:v>-0.94614654893480044</c:v>
                </c:pt>
                <c:pt idx="276">
                  <c:v>-0.93488348841743152</c:v>
                </c:pt>
                <c:pt idx="277">
                  <c:v>-0.92374452892276049</c:v>
                </c:pt>
                <c:pt idx="278">
                  <c:v>-0.91272841366042923</c:v>
                </c:pt>
                <c:pt idx="279">
                  <c:v>-0.90183389775617295</c:v>
                </c:pt>
                <c:pt idx="280">
                  <c:v>-0.89105974814219369</c:v>
                </c:pt>
                <c:pt idx="281">
                  <c:v>-0.88040474344804265</c:v>
                </c:pt>
                <c:pt idx="282">
                  <c:v>-0.8698676738922515</c:v>
                </c:pt>
                <c:pt idx="283">
                  <c:v>-0.85944734117457022</c:v>
                </c:pt>
                <c:pt idx="284">
                  <c:v>-0.84914255836888519</c:v>
                </c:pt>
                <c:pt idx="285">
                  <c:v>-0.83895214981691413</c:v>
                </c:pt>
                <c:pt idx="286">
                  <c:v>-0.82887495102258613</c:v>
                </c:pt>
                <c:pt idx="287">
                  <c:v>-0.81890980854727902</c:v>
                </c:pt>
                <c:pt idx="288">
                  <c:v>-0.80905557990573684</c:v>
                </c:pt>
                <c:pt idx="289">
                  <c:v>-0.79931113346288185</c:v>
                </c:pt>
                <c:pt idx="290">
                  <c:v>-0.78967534833138886</c:v>
                </c:pt>
                <c:pt idx="291">
                  <c:v>-0.78014711427017125</c:v>
                </c:pt>
                <c:pt idx="292">
                  <c:v>-0.77072533158362999</c:v>
                </c:pt>
                <c:pt idx="293">
                  <c:v>-0.76140891102183494</c:v>
                </c:pt>
                <c:pt idx="294">
                  <c:v>-0.75219677368153048</c:v>
                </c:pt>
                <c:pt idx="295">
                  <c:v>-0.7430878509080886</c:v>
                </c:pt>
                <c:pt idx="296">
                  <c:v>-0.73408108419827045</c:v>
                </c:pt>
                <c:pt idx="297">
                  <c:v>-0.72517542510394761</c:v>
                </c:pt>
                <c:pt idx="298">
                  <c:v>-0.71636983513667951</c:v>
                </c:pt>
                <c:pt idx="299">
                  <c:v>-0.70766328567325942</c:v>
                </c:pt>
                <c:pt idx="300">
                  <c:v>-0.69905475786208904</c:v>
                </c:pt>
                <c:pt idx="301">
                  <c:v>-0.69054324253052812</c:v>
                </c:pt>
                <c:pt idx="302">
                  <c:v>-0.68212774009310806</c:v>
                </c:pt>
                <c:pt idx="303">
                  <c:v>-0.67380726046072681</c:v>
                </c:pt>
                <c:pt idx="304">
                  <c:v>-0.66558082295066923</c:v>
                </c:pt>
                <c:pt idx="305">
                  <c:v>-0.65744745619760658</c:v>
                </c:pt>
                <c:pt idx="306">
                  <c:v>-0.64940619806545807</c:v>
                </c:pt>
                <c:pt idx="307">
                  <c:v>-0.64145609556022265</c:v>
                </c:pt>
                <c:pt idx="308">
                  <c:v>-0.63359620474363409</c:v>
                </c:pt>
                <c:pt idx="309">
                  <c:v>-0.62582559064777521</c:v>
                </c:pt>
                <c:pt idx="310">
                  <c:v>-0.61814332719056775</c:v>
                </c:pt>
                <c:pt idx="311">
                  <c:v>-0.61054849709215264</c:v>
                </c:pt>
                <c:pt idx="312">
                  <c:v>-0.60304019179216017</c:v>
                </c:pt>
                <c:pt idx="313">
                  <c:v>-0.59561751136785723</c:v>
                </c:pt>
                <c:pt idx="314">
                  <c:v>-0.58827956445317042</c:v>
                </c:pt>
                <c:pt idx="315">
                  <c:v>-0.58102546815857747</c:v>
                </c:pt>
                <c:pt idx="316">
                  <c:v>-0.57385434799185686</c:v>
                </c:pt>
                <c:pt idx="317">
                  <c:v>-0.56676533777969484</c:v>
                </c:pt>
                <c:pt idx="318">
                  <c:v>-0.5597575795901345</c:v>
                </c:pt>
                <c:pt idx="319">
                  <c:v>-0.55283022365586898</c:v>
                </c:pt>
                <c:pt idx="320">
                  <c:v>-0.54598242829835919</c:v>
                </c:pt>
                <c:pt idx="321">
                  <c:v>-0.53921335985278096</c:v>
                </c:pt>
                <c:pt idx="322">
                  <c:v>-0.53252219259377997</c:v>
                </c:pt>
                <c:pt idx="323">
                  <c:v>-0.52590810866203852</c:v>
                </c:pt>
                <c:pt idx="324">
                  <c:v>-0.51937029799163403</c:v>
                </c:pt>
                <c:pt idx="325">
                  <c:v>-0.51290795823819191</c:v>
                </c:pt>
                <c:pt idx="326">
                  <c:v>-0.50652029470781157</c:v>
                </c:pt>
                <c:pt idx="327">
                  <c:v>-0.50020652028676882</c:v>
                </c:pt>
                <c:pt idx="328">
                  <c:v>-0.4939658553719754</c:v>
                </c:pt>
                <c:pt idx="329">
                  <c:v>-0.48779752780219399</c:v>
                </c:pt>
                <c:pt idx="330">
                  <c:v>-0.48170077278999274</c:v>
                </c:pt>
                <c:pt idx="331">
                  <c:v>-0.47567483285443846</c:v>
                </c:pt>
                <c:pt idx="332">
                  <c:v>-0.46971895775450823</c:v>
                </c:pt>
                <c:pt idx="333">
                  <c:v>-0.4638324044232226</c:v>
                </c:pt>
                <c:pt idx="334">
                  <c:v>-0.45801443690247878</c:v>
                </c:pt>
                <c:pt idx="335">
                  <c:v>-0.45226432627858476</c:v>
                </c:pt>
                <c:pt idx="336">
                  <c:v>-0.44658135061847765</c:v>
                </c:pt>
                <c:pt idx="337">
                  <c:v>-0.44096479490662222</c:v>
                </c:pt>
                <c:pt idx="338">
                  <c:v>-0.43541395098257535</c:v>
                </c:pt>
                <c:pt idx="339">
                  <c:v>-0.42992811747921267</c:v>
                </c:pt>
                <c:pt idx="340">
                  <c:v>-0.4245065997616041</c:v>
                </c:pt>
                <c:pt idx="341">
                  <c:v>-0.41914870986652886</c:v>
                </c:pt>
                <c:pt idx="342">
                  <c:v>-0.41385376644262634</c:v>
                </c:pt>
                <c:pt idx="343">
                  <c:v>-0.4086210946911657</c:v>
                </c:pt>
                <c:pt idx="344">
                  <c:v>-0.40345002630743265</c:v>
                </c:pt>
                <c:pt idx="345">
                  <c:v>-0.39833989942271897</c:v>
                </c:pt>
                <c:pt idx="346">
                  <c:v>-0.39329005854691085</c:v>
                </c:pt>
                <c:pt idx="347">
                  <c:v>-0.38829985451166205</c:v>
                </c:pt>
                <c:pt idx="348">
                  <c:v>-0.38336864441414947</c:v>
                </c:pt>
                <c:pt idx="349">
                  <c:v>-0.37849579156139568</c:v>
                </c:pt>
                <c:pt idx="350">
                  <c:v>-0.3736806654151566</c:v>
                </c:pt>
                <c:pt idx="351">
                  <c:v>-0.36892264153736076</c:v>
                </c:pt>
                <c:pt idx="352">
                  <c:v>-0.36422110153609599</c:v>
                </c:pt>
                <c:pt idx="353">
                  <c:v>-0.35957543301213135</c:v>
                </c:pt>
                <c:pt idx="354">
                  <c:v>-0.35498502950597127</c:v>
                </c:pt>
                <c:pt idx="355">
                  <c:v>-0.35044929044542839</c:v>
                </c:pt>
                <c:pt idx="356">
                  <c:v>-0.34596762109371265</c:v>
                </c:pt>
                <c:pt idx="357">
                  <c:v>-0.34153943249802438</c:v>
                </c:pt>
                <c:pt idx="358">
                  <c:v>-0.33716414143864787</c:v>
                </c:pt>
                <c:pt idx="359">
                  <c:v>-0.33284117037853395</c:v>
                </c:pt>
                <c:pt idx="360">
                  <c:v>-0.32856994741336853</c:v>
                </c:pt>
                <c:pt idx="361">
                  <c:v>-0.32434990622211546</c:v>
                </c:pt>
                <c:pt idx="362">
                  <c:v>-0.32018048601803156</c:v>
                </c:pt>
                <c:pt idx="363">
                  <c:v>-0.31606113150014059</c:v>
                </c:pt>
                <c:pt idx="364">
                  <c:v>-0.31199129280516591</c:v>
                </c:pt>
                <c:pt idx="365">
                  <c:v>-0.30797042545991138</c:v>
                </c:pt>
                <c:pt idx="366">
                  <c:v>-0.30399799033408259</c:v>
                </c:pt>
                <c:pt idx="367">
                  <c:v>-0.30007345359354709</c:v>
                </c:pt>
                <c:pt idx="368">
                  <c:v>-0.29619628665402015</c:v>
                </c:pt>
                <c:pt idx="369">
                  <c:v>-0.29236596613517785</c:v>
                </c:pt>
                <c:pt idx="370">
                  <c:v>-0.28858197381518275</c:v>
                </c:pt>
                <c:pt idx="371">
                  <c:v>-0.28484379658562498</c:v>
                </c:pt>
                <c:pt idx="372">
                  <c:v>-0.28115092640686357</c:v>
                </c:pt>
                <c:pt idx="373">
                  <c:v>-0.27750286026377174</c:v>
                </c:pt>
                <c:pt idx="374">
                  <c:v>-0.27389910012187108</c:v>
                </c:pt>
                <c:pt idx="375">
                  <c:v>-0.27033915288385829</c:v>
                </c:pt>
                <c:pt idx="376">
                  <c:v>-0.26682253034650938</c:v>
                </c:pt>
                <c:pt idx="377">
                  <c:v>-0.26334874915796624</c:v>
                </c:pt>
                <c:pt idx="378">
                  <c:v>-0.25991733077538975</c:v>
                </c:pt>
                <c:pt idx="379">
                  <c:v>-0.25652780142298426</c:v>
                </c:pt>
                <c:pt idx="380">
                  <c:v>-0.25317969205038032</c:v>
                </c:pt>
                <c:pt idx="381">
                  <c:v>-0.24987253829137634</c:v>
                </c:pt>
                <c:pt idx="382">
                  <c:v>-0.24660588042303039</c:v>
                </c:pt>
                <c:pt idx="383">
                  <c:v>-0.24337926332510096</c:v>
                </c:pt>
                <c:pt idx="384">
                  <c:v>-0.24019223643982859</c:v>
                </c:pt>
                <c:pt idx="385">
                  <c:v>-0.23704435373205698</c:v>
                </c:pt>
                <c:pt idx="386">
                  <c:v>-0.2339351736496865</c:v>
                </c:pt>
                <c:pt idx="387">
                  <c:v>-0.23086425908445812</c:v>
                </c:pt>
                <c:pt idx="388">
                  <c:v>-0.22783117733306094</c:v>
                </c:pt>
                <c:pt idx="389">
                  <c:v>-0.22483550005856229</c:v>
                </c:pt>
                <c:pt idx="390">
                  <c:v>-0.22187680325215367</c:v>
                </c:pt>
                <c:pt idx="391">
                  <c:v>-0.21895466719520945</c:v>
                </c:pt>
                <c:pt idx="392">
                  <c:v>-0.2160686764216557</c:v>
                </c:pt>
                <c:pt idx="393">
                  <c:v>-0.21321841968064251</c:v>
                </c:pt>
                <c:pt idx="394">
                  <c:v>-0.21040348989952007</c:v>
                </c:pt>
                <c:pt idx="395">
                  <c:v>-0.20762348414711043</c:v>
                </c:pt>
                <c:pt idx="396">
                  <c:v>-0.20487800359727587</c:v>
                </c:pt>
                <c:pt idx="397">
                  <c:v>-0.20216665349277591</c:v>
                </c:pt>
                <c:pt idx="398">
                  <c:v>-0.19948904310941429</c:v>
                </c:pt>
                <c:pt idx="399">
                  <c:v>-0.19684478572046846</c:v>
                </c:pt>
                <c:pt idx="400">
                  <c:v>-0.19423349856140099</c:v>
                </c:pt>
                <c:pt idx="401">
                  <c:v>-0.19165480279484851</c:v>
                </c:pt>
                <c:pt idx="402">
                  <c:v>-0.18910832347588633</c:v>
                </c:pt>
                <c:pt idx="403">
                  <c:v>-0.18659368951756355</c:v>
                </c:pt>
                <c:pt idx="404">
                  <c:v>-0.18411053365670851</c:v>
                </c:pt>
                <c:pt idx="405">
                  <c:v>-0.18165849241999929</c:v>
                </c:pt>
                <c:pt idx="406">
                  <c:v>-0.17923720609029836</c:v>
                </c:pt>
                <c:pt idx="407">
                  <c:v>-0.17684631867324654</c:v>
                </c:pt>
                <c:pt idx="408">
                  <c:v>-0.17448547786411653</c:v>
                </c:pt>
                <c:pt idx="409">
                  <c:v>-0.17215433501491981</c:v>
                </c:pt>
                <c:pt idx="410">
                  <c:v>-0.16985254510176806</c:v>
                </c:pt>
                <c:pt idx="411">
                  <c:v>-0.16757976669248312</c:v>
                </c:pt>
                <c:pt idx="412">
                  <c:v>-0.16533566191445639</c:v>
                </c:pt>
                <c:pt idx="413">
                  <c:v>-0.1631198964227521</c:v>
                </c:pt>
                <c:pt idx="414">
                  <c:v>-0.16093213936845455</c:v>
                </c:pt>
                <c:pt idx="415">
                  <c:v>-0.15877206336725641</c:v>
                </c:pt>
                <c:pt idx="416">
                  <c:v>-0.15663934446828451</c:v>
                </c:pt>
                <c:pt idx="417">
                  <c:v>-0.15453366212316338</c:v>
                </c:pt>
                <c:pt idx="418">
                  <c:v>-0.15245469915531179</c:v>
                </c:pt>
                <c:pt idx="419">
                  <c:v>-0.15040214172947283</c:v>
                </c:pt>
                <c:pt idx="420">
                  <c:v>-0.14837567932147297</c:v>
                </c:pt>
                <c:pt idx="421">
                  <c:v>-0.14637500468821041</c:v>
                </c:pt>
                <c:pt idx="422">
                  <c:v>-0.14439981383786857</c:v>
                </c:pt>
                <c:pt idx="423">
                  <c:v>-0.14244980600035539</c:v>
                </c:pt>
                <c:pt idx="424">
                  <c:v>-0.14052468359796347</c:v>
                </c:pt>
                <c:pt idx="425">
                  <c:v>-0.13862415221625271</c:v>
                </c:pt>
                <c:pt idx="426">
                  <c:v>-0.13674792057515001</c:v>
                </c:pt>
                <c:pt idx="427">
                  <c:v>-0.13489570050026817</c:v>
                </c:pt>
                <c:pt idx="428">
                  <c:v>-0.13306720689443807</c:v>
                </c:pt>
                <c:pt idx="429">
                  <c:v>-0.13126215770945704</c:v>
                </c:pt>
                <c:pt idx="430">
                  <c:v>-0.12948027391804695</c:v>
                </c:pt>
                <c:pt idx="431">
                  <c:v>-0.12772127948602524</c:v>
                </c:pt>
                <c:pt idx="432">
                  <c:v>-0.12598490134468288</c:v>
                </c:pt>
                <c:pt idx="433">
                  <c:v>-0.12427086936337156</c:v>
                </c:pt>
                <c:pt idx="434">
                  <c:v>-0.12257891632229534</c:v>
                </c:pt>
                <c:pt idx="435">
                  <c:v>-0.12090877788550805</c:v>
                </c:pt>
                <c:pt idx="436">
                  <c:v>-0.11926019257411259</c:v>
                </c:pt>
                <c:pt idx="437">
                  <c:v>-0.11763290173966295</c:v>
                </c:pt>
                <c:pt idx="438">
                  <c:v>-0.11602664953776543</c:v>
                </c:pt>
                <c:pt idx="439">
                  <c:v>-0.11444118290187916</c:v>
                </c:pt>
                <c:pt idx="440">
                  <c:v>-0.11287625151731454</c:v>
                </c:pt>
                <c:pt idx="441">
                  <c:v>-0.11133160779542667</c:v>
                </c:pt>
                <c:pt idx="442">
                  <c:v>-0.10980700684800508</c:v>
                </c:pt>
                <c:pt idx="443">
                  <c:v>-0.10830220646185562</c:v>
                </c:pt>
                <c:pt idx="444">
                  <c:v>-0.10681696707357598</c:v>
                </c:pt>
                <c:pt idx="445">
                  <c:v>-0.1053510517445211</c:v>
                </c:pt>
                <c:pt idx="446">
                  <c:v>-0.10390422613595961</c:v>
                </c:pt>
                <c:pt idx="447">
                  <c:v>-0.10247625848441771</c:v>
                </c:pt>
                <c:pt idx="448">
                  <c:v>-0.10106691957721183</c:v>
                </c:pt>
                <c:pt idx="449">
                  <c:v>-9.9675982728166315E-2</c:v>
                </c:pt>
                <c:pt idx="450">
                  <c:v>-9.830322375351741E-2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2E-426D-A43F-00D29765AC4D}"/>
            </c:ext>
          </c:extLst>
        </c:ser>
        <c:ser>
          <c:idx val="1"/>
          <c:order val="1"/>
          <c:tx>
            <c:strRef>
              <c:f>fit_1NN_BCC!$K$18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fit_1NN_BCC!$K$19:$K$469</c:f>
              <c:numCache>
                <c:formatCode>General</c:formatCode>
                <c:ptCount val="451"/>
                <c:pt idx="0">
                  <c:v>9.88525048231676</c:v>
                </c:pt>
                <c:pt idx="1">
                  <c:v>8.9337170683882015</c:v>
                </c:pt>
                <c:pt idx="2">
                  <c:v>8.0473570620505868</c:v>
                </c:pt>
                <c:pt idx="3">
                  <c:v>7.2219802489405422</c:v>
                </c:pt>
                <c:pt idx="4">
                  <c:v>6.45366183225235</c:v>
                </c:pt>
                <c:pt idx="5">
                  <c:v>5.7387256824105943</c:v>
                </c:pt>
                <c:pt idx="6">
                  <c:v>5.0737286428715809</c:v>
                </c:pt>
                <c:pt idx="7">
                  <c:v>4.4554458254789431</c:v>
                </c:pt>
                <c:pt idx="8">
                  <c:v>3.8808568329949074</c:v>
                </c:pt>
                <c:pt idx="9">
                  <c:v>3.3471328503605076</c:v>
                </c:pt>
                <c:pt idx="10">
                  <c:v>2.8516245499225157</c:v>
                </c:pt>
                <c:pt idx="11">
                  <c:v>2.3918507593163785</c:v>
                </c:pt>
                <c:pt idx="12">
                  <c:v>1.9654878439287407</c:v>
                </c:pt>
                <c:pt idx="13">
                  <c:v>1.5703597588937468</c:v>
                </c:pt>
                <c:pt idx="14">
                  <c:v>1.2044287284165858</c:v>
                </c:pt>
                <c:pt idx="15">
                  <c:v>0.86578651287807329</c:v>
                </c:pt>
                <c:pt idx="16">
                  <c:v>0.55264622666702135</c:v>
                </c:pt>
                <c:pt idx="17">
                  <c:v>0.26333467202262906</c:v>
                </c:pt>
                <c:pt idx="18">
                  <c:v>-3.7148436425971099E-3</c:v>
                </c:pt>
                <c:pt idx="19">
                  <c:v>-0.24996923741806665</c:v>
                </c:pt>
                <c:pt idx="20">
                  <c:v>-0.47680195612642784</c:v>
                </c:pt>
                <c:pt idx="21">
                  <c:v>-0.68549888386841751</c:v>
                </c:pt>
                <c:pt idx="22">
                  <c:v>-0.87726387695221497</c:v>
                </c:pt>
                <c:pt idx="23">
                  <c:v>-1.0532239496979807</c:v>
                </c:pt>
                <c:pt idx="24">
                  <c:v>-1.2144341331273756</c:v>
                </c:pt>
                <c:pt idx="25">
                  <c:v>-1.3618820271606964</c:v>
                </c:pt>
                <c:pt idx="26">
                  <c:v>-1.4964920656440497</c:v>
                </c:pt>
                <c:pt idx="27">
                  <c:v>-1.6191295123113085</c:v>
                </c:pt>
                <c:pt idx="28">
                  <c:v>-1.7306042046440839</c:v>
                </c:pt>
                <c:pt idx="29">
                  <c:v>-1.8316740615238496</c:v>
                </c:pt>
                <c:pt idx="30">
                  <c:v>-1.923048369568316</c:v>
                </c:pt>
                <c:pt idx="31">
                  <c:v>-2.0053908621056324</c:v>
                </c:pt>
                <c:pt idx="32">
                  <c:v>-2.0793226038601418</c:v>
                </c:pt>
                <c:pt idx="33">
                  <c:v>-2.1454246935995291</c:v>
                </c:pt>
                <c:pt idx="34">
                  <c:v>-2.2042407962209145</c:v>
                </c:pt>
                <c:pt idx="35">
                  <c:v>-2.2562795150299344</c:v>
                </c:pt>
                <c:pt idx="36">
                  <c:v>-2.3020166142890188</c:v>
                </c:pt>
                <c:pt idx="37">
                  <c:v>-2.341897101475837</c:v>
                </c:pt>
                <c:pt idx="38">
                  <c:v>-2.3763371780977565</c:v>
                </c:pt>
                <c:pt idx="39">
                  <c:v>-2.4057260673506078</c:v>
                </c:pt>
                <c:pt idx="40">
                  <c:v>-2.4304277263874754</c:v>
                </c:pt>
                <c:pt idx="41">
                  <c:v>-2.4507824504737781</c:v>
                </c:pt>
                <c:pt idx="42">
                  <c:v>-2.4671083758461752</c:v>
                </c:pt>
                <c:pt idx="43">
                  <c:v>-2.4797028876630858</c:v>
                </c:pt>
                <c:pt idx="44">
                  <c:v>-2.4888439390319244</c:v>
                </c:pt>
                <c:pt idx="45">
                  <c:v>-2.4947912867208517</c:v>
                </c:pt>
                <c:pt idx="46">
                  <c:v>-2.4977876488093362</c:v>
                </c:pt>
                <c:pt idx="47">
                  <c:v>-2.4980597892005885</c:v>
                </c:pt>
                <c:pt idx="48">
                  <c:v>-2.4958195336085667</c:v>
                </c:pt>
                <c:pt idx="49">
                  <c:v>-2.4912647213414827</c:v>
                </c:pt>
                <c:pt idx="50">
                  <c:v>-2.4845800969312539</c:v>
                </c:pt>
                <c:pt idx="51">
                  <c:v>-2.475938145403084</c:v>
                </c:pt>
                <c:pt idx="52">
                  <c:v>-2.465499874740142</c:v>
                </c:pt>
                <c:pt idx="53">
                  <c:v>-2.4534155488742053</c:v>
                </c:pt>
                <c:pt idx="54">
                  <c:v>-2.4398253743231413</c:v>
                </c:pt>
                <c:pt idx="55">
                  <c:v>-2.4248601433993402</c:v>
                </c:pt>
                <c:pt idx="56">
                  <c:v>-2.4086418367288722</c:v>
                </c:pt>
                <c:pt idx="57">
                  <c:v>-2.3912841876484134</c:v>
                </c:pt>
                <c:pt idx="58">
                  <c:v>-2.3728932108851262</c:v>
                </c:pt>
                <c:pt idx="59">
                  <c:v>-2.3535676977730602</c:v>
                </c:pt>
                <c:pt idx="60">
                  <c:v>-2.3333996801175507</c:v>
                </c:pt>
                <c:pt idx="61">
                  <c:v>-2.3124748646859556</c:v>
                </c:pt>
                <c:pt idx="62">
                  <c:v>-2.2908730401783592</c:v>
                </c:pt>
                <c:pt idx="63">
                  <c:v>-2.2686684584149841</c:v>
                </c:pt>
                <c:pt idx="64">
                  <c:v>-2.2459301913675542</c:v>
                </c:pt>
                <c:pt idx="65">
                  <c:v>-2.2227224655592552</c:v>
                </c:pt>
                <c:pt idx="66">
                  <c:v>-2.1991049752617871</c:v>
                </c:pt>
                <c:pt idx="67">
                  <c:v>-2.1751331758279746</c:v>
                </c:pt>
                <c:pt idx="68">
                  <c:v>-2.1508585584139341</c:v>
                </c:pt>
                <c:pt idx="69">
                  <c:v>-2.1263289072657994</c:v>
                </c:pt>
                <c:pt idx="70">
                  <c:v>-2.1015885406718593</c:v>
                </c:pt>
                <c:pt idx="71">
                  <c:v>-2.0766785366115732</c:v>
                </c:pt>
                <c:pt idx="72">
                  <c:v>-2.0516369440678597</c:v>
                </c:pt>
                <c:pt idx="73">
                  <c:v>-2.0264989809081468</c:v>
                </c:pt>
                <c:pt idx="74">
                  <c:v>-2.0012972191825349</c:v>
                </c:pt>
                <c:pt idx="75">
                  <c:v>-1.9760617586339322</c:v>
                </c:pt>
                <c:pt idx="76">
                  <c:v>-1.9508203891649183</c:v>
                </c:pt>
                <c:pt idx="77">
                  <c:v>-1.9255987429590755</c:v>
                </c:pt>
                <c:pt idx="78">
                  <c:v>-1.9004204369105584</c:v>
                </c:pt>
                <c:pt idx="79">
                  <c:v>-1.8753072059744291</c:v>
                </c:pt>
                <c:pt idx="80">
                  <c:v>-1.850279028011637</c:v>
                </c:pt>
                <c:pt idx="81">
                  <c:v>-1.8253542406663341</c:v>
                </c:pt>
                <c:pt idx="82">
                  <c:v>-1.8005496507793128</c:v>
                </c:pt>
                <c:pt idx="83">
                  <c:v>-1.7758806368095459</c:v>
                </c:pt>
                <c:pt idx="84">
                  <c:v>-1.751361244706054</c:v>
                </c:pt>
                <c:pt idx="85">
                  <c:v>-1.7270042776444261</c:v>
                </c:pt>
                <c:pt idx="86">
                  <c:v>-1.7028213800161816</c:v>
                </c:pt>
                <c:pt idx="87">
                  <c:v>-1.6788231160346443</c:v>
                </c:pt>
                <c:pt idx="88">
                  <c:v>-1.6550190432981056</c:v>
                </c:pt>
                <c:pt idx="89">
                  <c:v>-1.6314177816294966</c:v>
                </c:pt>
                <c:pt idx="90">
                  <c:v>-1.6080270774916809</c:v>
                </c:pt>
                <c:pt idx="91">
                  <c:v>-1.584853864258591</c:v>
                </c:pt>
                <c:pt idx="92">
                  <c:v>-1.5619043186047592</c:v>
                </c:pt>
                <c:pt idx="93">
                  <c:v>-1.5391839132591942</c:v>
                </c:pt>
                <c:pt idx="94">
                  <c:v>-1.5166974663540791</c:v>
                </c:pt>
                <c:pt idx="95">
                  <c:v>-1.4944491875841646</c:v>
                </c:pt>
                <c:pt idx="96">
                  <c:v>-1.4724427213791511</c:v>
                </c:pt>
                <c:pt idx="97">
                  <c:v>-1.4506811872785481</c:v>
                </c:pt>
                <c:pt idx="98">
                  <c:v>-1.4291672176865673</c:v>
                </c:pt>
                <c:pt idx="99">
                  <c:v>-1.4079029931733562</c:v>
                </c:pt>
                <c:pt idx="100">
                  <c:v>-1.3868902754784249</c:v>
                </c:pt>
                <c:pt idx="101">
                  <c:v>-1.366130438362229</c:v>
                </c:pt>
                <c:pt idx="102">
                  <c:v>-1.3456244964426898</c:v>
                </c:pt>
                <c:pt idx="103">
                  <c:v>-1.325373132144775</c:v>
                </c:pt>
                <c:pt idx="104">
                  <c:v>-1.305376720883169</c:v>
                </c:pt>
                <c:pt idx="105">
                  <c:v>-1.2856353545904986</c:v>
                </c:pt>
                <c:pt idx="106">
                  <c:v>-1.2661488636964353</c:v>
                </c:pt>
                <c:pt idx="107">
                  <c:v>-1.2469168376563908</c:v>
                </c:pt>
                <c:pt idx="108">
                  <c:v>-1.2279386441222335</c:v>
                </c:pt>
                <c:pt idx="109">
                  <c:v>-1.2092134468416451</c:v>
                </c:pt>
                <c:pt idx="110">
                  <c:v>-1.190740222367257</c:v>
                </c:pt>
                <c:pt idx="111">
                  <c:v>-1.1725177756515519</c:v>
                </c:pt>
                <c:pt idx="112">
                  <c:v>-1.1545447545987402</c:v>
                </c:pt>
                <c:pt idx="113">
                  <c:v>-1.1368196636403072</c:v>
                </c:pt>
                <c:pt idx="114">
                  <c:v>-1.119340876396695</c:v>
                </c:pt>
                <c:pt idx="115">
                  <c:v>-1.1021066474836521</c:v>
                </c:pt>
                <c:pt idx="116">
                  <c:v>-1.0851151235180623</c:v>
                </c:pt>
                <c:pt idx="117">
                  <c:v>-1.068364353374611</c:v>
                </c:pt>
                <c:pt idx="118">
                  <c:v>-1.0518522977413782</c:v>
                </c:pt>
                <c:pt idx="119">
                  <c:v>-1.0355768380194152</c:v>
                </c:pt>
                <c:pt idx="120">
                  <c:v>-1.0195357846085091</c:v>
                </c:pt>
                <c:pt idx="121">
                  <c:v>-1.0037268846186542</c:v>
                </c:pt>
                <c:pt idx="122">
                  <c:v>-0.9881478290442528</c:v>
                </c:pt>
                <c:pt idx="123">
                  <c:v>-0.97279625943572934</c:v>
                </c:pt>
                <c:pt idx="124">
                  <c:v>-0.95766977410101961</c:v>
                </c:pt>
                <c:pt idx="125">
                  <c:v>-0.94276593386736818</c:v>
                </c:pt>
                <c:pt idx="126">
                  <c:v>-0.92808226743190592</c:v>
                </c:pt>
                <c:pt idx="127">
                  <c:v>-0.91361627632770126</c:v>
                </c:pt>
                <c:pt idx="128">
                  <c:v>-0.89936543953025583</c:v>
                </c:pt>
                <c:pt idx="129">
                  <c:v>-0.88532721772786327</c:v>
                </c:pt>
                <c:pt idx="130">
                  <c:v>-0.8714990572777217</c:v>
                </c:pt>
                <c:pt idx="131">
                  <c:v>-0.8578783938683352</c:v>
                </c:pt>
                <c:pt idx="132">
                  <c:v>-0.84446265590741487</c:v>
                </c:pt>
                <c:pt idx="133">
                  <c:v>-0.831249267653274</c:v>
                </c:pt>
                <c:pt idx="134">
                  <c:v>-0.81823565210655425</c:v>
                </c:pt>
                <c:pt idx="135">
                  <c:v>-0.80541923367808221</c:v>
                </c:pt>
                <c:pt idx="136">
                  <c:v>-0.79279744064759727</c:v>
                </c:pt>
                <c:pt idx="137">
                  <c:v>-0.78036770742720174</c:v>
                </c:pt>
                <c:pt idx="138">
                  <c:v>-0.76812747664247116</c:v>
                </c:pt>
                <c:pt idx="139">
                  <c:v>-0.75607420104334566</c:v>
                </c:pt>
                <c:pt idx="140">
                  <c:v>-0.74420534525615023</c:v>
                </c:pt>
                <c:pt idx="141">
                  <c:v>-0.73251838738736574</c:v>
                </c:pt>
                <c:pt idx="142">
                  <c:v>-0.72101082048909548</c:v>
                </c:pt>
                <c:pt idx="143">
                  <c:v>-0.70968015389552841</c:v>
                </c:pt>
                <c:pt idx="144">
                  <c:v>-0.69852391443911654</c:v>
                </c:pt>
                <c:pt idx="145">
                  <c:v>-0.68753964755461294</c:v>
                </c:pt>
                <c:pt idx="146">
                  <c:v>-0.67672491827860337</c:v>
                </c:pt>
                <c:pt idx="147">
                  <c:v>-0.66607731215166988</c:v>
                </c:pt>
                <c:pt idx="148">
                  <c:v>-0.65559443602986878</c:v>
                </c:pt>
                <c:pt idx="149">
                  <c:v>-0.64527391881177076</c:v>
                </c:pt>
                <c:pt idx="150">
                  <c:v>-0.63511341208691885</c:v>
                </c:pt>
                <c:pt idx="151">
                  <c:v>-0.62511059071116604</c:v>
                </c:pt>
                <c:pt idx="152">
                  <c:v>-0.61526315331402015</c:v>
                </c:pt>
                <c:pt idx="153">
                  <c:v>-0.6055688227427809</c:v>
                </c:pt>
                <c:pt idx="154">
                  <c:v>-0.59602534644794281</c:v>
                </c:pt>
                <c:pt idx="155">
                  <c:v>-0.58663049681406276</c:v>
                </c:pt>
                <c:pt idx="156">
                  <c:v>-0.57738207143999487</c:v>
                </c:pt>
                <c:pt idx="157">
                  <c:v>-0.56827789337216827</c:v>
                </c:pt>
                <c:pt idx="158">
                  <c:v>-0.5593158112943214</c:v>
                </c:pt>
                <c:pt idx="159">
                  <c:v>-0.55049369967689854</c:v>
                </c:pt>
                <c:pt idx="160">
                  <c:v>-0.54180945888909848</c:v>
                </c:pt>
                <c:pt idx="161">
                  <c:v>-0.53326101527637271</c:v>
                </c:pt>
                <c:pt idx="162">
                  <c:v>-0.52484632120598329</c:v>
                </c:pt>
                <c:pt idx="163">
                  <c:v>-0.51656335508306606</c:v>
                </c:pt>
                <c:pt idx="164">
                  <c:v>-0.50841012133947372</c:v>
                </c:pt>
                <c:pt idx="165">
                  <c:v>-0.50038465039753266</c:v>
                </c:pt>
                <c:pt idx="166">
                  <c:v>-0.49248499861070688</c:v>
                </c:pt>
                <c:pt idx="167">
                  <c:v>-0.48470924818301414</c:v>
                </c:pt>
                <c:pt idx="168">
                  <c:v>-0.47705550706894084</c:v>
                </c:pt>
                <c:pt idx="169">
                  <c:v>-0.46952190885547157</c:v>
                </c:pt>
                <c:pt idx="170">
                  <c:v>-0.46210661262773428</c:v>
                </c:pt>
                <c:pt idx="171">
                  <c:v>-0.45480780281968375</c:v>
                </c:pt>
                <c:pt idx="172">
                  <c:v>-0.44762368905112809</c:v>
                </c:pt>
                <c:pt idx="173">
                  <c:v>-0.44055250595232903</c:v>
                </c:pt>
                <c:pt idx="174">
                  <c:v>-0.43359251297731288</c:v>
                </c:pt>
                <c:pt idx="175">
                  <c:v>-0.42674199420696252</c:v>
                </c:pt>
                <c:pt idx="176">
                  <c:v>-0.4199992581428838</c:v>
                </c:pt>
                <c:pt idx="177">
                  <c:v>-0.41336263749295971</c:v>
                </c:pt>
                <c:pt idx="178">
                  <c:v>-0.40683048894946711</c:v>
                </c:pt>
                <c:pt idx="179">
                  <c:v>-0.40040119296054677</c:v>
                </c:pt>
                <c:pt idx="180">
                  <c:v>-0.3940731534957766</c:v>
                </c:pt>
                <c:pt idx="181">
                  <c:v>-0.3878447978065373</c:v>
                </c:pt>
                <c:pt idx="182">
                  <c:v>-0.38171457618181842</c:v>
                </c:pt>
                <c:pt idx="183">
                  <c:v>-0.37568096170006382</c:v>
                </c:pt>
                <c:pt idx="184">
                  <c:v>-0.36974244997760586</c:v>
                </c:pt>
                <c:pt idx="185">
                  <c:v>-0.36389755891421466</c:v>
                </c:pt>
                <c:pt idx="186">
                  <c:v>-0.35814482843623102</c:v>
                </c:pt>
                <c:pt idx="187">
                  <c:v>-0.35248282023773586</c:v>
                </c:pt>
                <c:pt idx="188">
                  <c:v>-0.34691011752016071</c:v>
                </c:pt>
                <c:pt idx="189">
                  <c:v>-0.34142532473072162</c:v>
                </c:pt>
                <c:pt idx="190">
                  <c:v>-0.33602706730003351</c:v>
                </c:pt>
                <c:pt idx="191">
                  <c:v>-0.33071399137922436</c:v>
                </c:pt>
                <c:pt idx="192">
                  <c:v>-0.32548476357685446</c:v>
                </c:pt>
                <c:pt idx="193">
                  <c:v>-0.32033807069591463</c:v>
                </c:pt>
                <c:pt idx="194">
                  <c:v>-0.31527261947116464</c:v>
                </c:pt>
                <c:pt idx="195">
                  <c:v>-0.3102871363070423</c:v>
                </c:pt>
                <c:pt idx="196">
                  <c:v>-0.30538036701636156</c:v>
                </c:pt>
                <c:pt idx="197">
                  <c:v>-0.30055107656000224</c:v>
                </c:pt>
                <c:pt idx="198">
                  <c:v>-0.2957980487877675</c:v>
                </c:pt>
                <c:pt idx="199">
                  <c:v>-0.29112008618058349</c:v>
                </c:pt>
                <c:pt idx="200">
                  <c:v>-0.28651600959418683</c:v>
                </c:pt>
                <c:pt idx="201">
                  <c:v>-0.28198465800444572</c:v>
                </c:pt>
                <c:pt idx="202">
                  <c:v>-0.27752488825443827</c:v>
                </c:pt>
                <c:pt idx="203">
                  <c:v>-0.27313557480340295</c:v>
                </c:pt>
                <c:pt idx="204">
                  <c:v>-0.26881560947766819</c:v>
                </c:pt>
                <c:pt idx="205">
                  <c:v>-0.2645639012236537</c:v>
                </c:pt>
                <c:pt idx="206">
                  <c:v>-0.26037937586302995</c:v>
                </c:pt>
                <c:pt idx="207">
                  <c:v>-0.25626097585010882</c:v>
                </c:pt>
                <c:pt idx="208">
                  <c:v>-0.25220766003153755</c:v>
                </c:pt>
                <c:pt idx="209">
                  <c:v>-0.24821840340835544</c:v>
                </c:pt>
                <c:pt idx="210">
                  <c:v>-0.24429219690046208</c:v>
                </c:pt>
                <c:pt idx="211">
                  <c:v>-0.24042804711355231</c:v>
                </c:pt>
                <c:pt idx="212">
                  <c:v>-0.2366249761085514</c:v>
                </c:pt>
                <c:pt idx="213">
                  <c:v>-0.23288202117358892</c:v>
                </c:pt>
                <c:pt idx="214">
                  <c:v>-0.22919823459854027</c:v>
                </c:pt>
                <c:pt idx="215">
                  <c:v>-0.2255726834521613</c:v>
                </c:pt>
                <c:pt idx="216">
                  <c:v>-0.22200444936183494</c:v>
                </c:pt>
                <c:pt idx="217">
                  <c:v>-0.2184926282959484</c:v>
                </c:pt>
                <c:pt idx="218">
                  <c:v>-0.21503633034891134</c:v>
                </c:pt>
                <c:pt idx="219">
                  <c:v>-0.21163467952882525</c:v>
                </c:pt>
                <c:pt idx="220">
                  <c:v>-0.20828681354780665</c:v>
                </c:pt>
                <c:pt idx="221">
                  <c:v>-0.20499188361496995</c:v>
                </c:pt>
                <c:pt idx="222">
                  <c:v>-0.20174905423206826</c:v>
                </c:pt>
                <c:pt idx="223">
                  <c:v>-0.19855750299178665</c:v>
                </c:pt>
                <c:pt idx="224">
                  <c:v>-0.19541642037868676</c:v>
                </c:pt>
                <c:pt idx="225">
                  <c:v>-0.19232500957279075</c:v>
                </c:pt>
                <c:pt idx="226">
                  <c:v>-0.18928248625579841</c:v>
                </c:pt>
                <c:pt idx="227">
                  <c:v>-0.18628807841992231</c:v>
                </c:pt>
                <c:pt idx="228">
                  <c:v>-0.1833410261793309</c:v>
                </c:pt>
                <c:pt idx="229">
                  <c:v>-0.18044058158418252</c:v>
                </c:pt>
                <c:pt idx="230">
                  <c:v>-0.17758600843723443</c:v>
                </c:pt>
                <c:pt idx="231">
                  <c:v>-0.17477658211301131</c:v>
                </c:pt>
                <c:pt idx="232">
                  <c:v>-0.17201158937951022</c:v>
                </c:pt>
                <c:pt idx="233">
                  <c:v>-0.16929032822242601</c:v>
                </c:pt>
                <c:pt idx="234">
                  <c:v>-0.16661210767187509</c:v>
                </c:pt>
                <c:pt idx="235">
                  <c:v>-0.16397624763159402</c:v>
                </c:pt>
                <c:pt idx="236">
                  <c:v>-0.16138207871059579</c:v>
                </c:pt>
                <c:pt idx="237">
                  <c:v>-0.1588289420572514</c:v>
                </c:pt>
                <c:pt idx="238">
                  <c:v>-0.15631618919578424</c:v>
                </c:pt>
                <c:pt idx="239">
                  <c:v>-0.15384318186514354</c:v>
                </c:pt>
                <c:pt idx="240">
                  <c:v>-0.15140929186023611</c:v>
                </c:pt>
                <c:pt idx="241">
                  <c:v>-0.14901390087549307</c:v>
                </c:pt>
                <c:pt idx="242">
                  <c:v>-0.14665640035073979</c:v>
                </c:pt>
                <c:pt idx="243">
                  <c:v>-0.14433619131935085</c:v>
                </c:pt>
                <c:pt idx="244">
                  <c:v>-0.14205268425865722</c:v>
                </c:pt>
                <c:pt idx="245">
                  <c:v>-0.13980529894258303</c:v>
                </c:pt>
                <c:pt idx="246">
                  <c:v>-0.13759346429648489</c:v>
                </c:pt>
                <c:pt idx="247">
                  <c:v>-0.13541661825416468</c:v>
                </c:pt>
                <c:pt idx="248">
                  <c:v>-0.13327420761703435</c:v>
                </c:pt>
                <c:pt idx="249">
                  <c:v>-0.13116568791539787</c:v>
                </c:pt>
                <c:pt idx="250">
                  <c:v>-0.12909052327183229</c:v>
                </c:pt>
                <c:pt idx="251">
                  <c:v>-0.12704818626663461</c:v>
                </c:pt>
                <c:pt idx="252">
                  <c:v>-0.12503815780530955</c:v>
                </c:pt>
                <c:pt idx="253">
                  <c:v>-0.1230599269880744</c:v>
                </c:pt>
                <c:pt idx="254">
                  <c:v>-0.12111299098134726</c:v>
                </c:pt>
                <c:pt idx="255">
                  <c:v>-0.11919685489120163</c:v>
                </c:pt>
                <c:pt idx="256">
                  <c:v>-0.11731103163875053</c:v>
                </c:pt>
                <c:pt idx="257">
                  <c:v>-0.11545504183744283</c:v>
                </c:pt>
                <c:pt idx="258">
                  <c:v>-0.11362841367223986</c:v>
                </c:pt>
                <c:pt idx="259">
                  <c:v>-0.11183068278064742</c:v>
                </c:pt>
                <c:pt idx="260">
                  <c:v>-0.11006139213558346</c:v>
                </c:pt>
                <c:pt idx="261">
                  <c:v>-0.10832009193003669</c:v>
                </c:pt>
                <c:pt idx="262">
                  <c:v>-0.1066063394635227</c:v>
                </c:pt>
                <c:pt idx="263">
                  <c:v>-0.10491969903027895</c:v>
                </c:pt>
                <c:pt idx="264">
                  <c:v>-0.10325974180919902</c:v>
                </c:pt>
                <c:pt idx="265">
                  <c:v>-0.10162604575545765</c:v>
                </c:pt>
                <c:pt idx="266">
                  <c:v>-0.10001819549383094</c:v>
                </c:pt>
                <c:pt idx="267">
                  <c:v>-9.8435782213660269E-2</c:v>
                </c:pt>
                <c:pt idx="268">
                  <c:v>-9.6878403565453172E-2</c:v>
                </c:pt>
                <c:pt idx="269">
                  <c:v>-9.5345663559083166E-2</c:v>
                </c:pt>
                <c:pt idx="270">
                  <c:v>-9.3837172463584251E-2</c:v>
                </c:pt>
                <c:pt idx="271">
                  <c:v>-9.2352546708496408E-2</c:v>
                </c:pt>
                <c:pt idx="272">
                  <c:v>-9.0891408786755154E-2</c:v>
                </c:pt>
                <c:pt idx="273">
                  <c:v>-8.9453387159084061E-2</c:v>
                </c:pt>
                <c:pt idx="274">
                  <c:v>-8.8038116159894403E-2</c:v>
                </c:pt>
                <c:pt idx="275">
                  <c:v>-8.6645235904640489E-2</c:v>
                </c:pt>
                <c:pt idx="276">
                  <c:v>-8.5274392198632948E-2</c:v>
                </c:pt>
                <c:pt idx="277">
                  <c:v>-8.3925236447265614E-2</c:v>
                </c:pt>
                <c:pt idx="278">
                  <c:v>-8.2597425567659422E-2</c:v>
                </c:pt>
                <c:pt idx="279">
                  <c:v>-8.1290621901680321E-2</c:v>
                </c:pt>
                <c:pt idx="280">
                  <c:v>-8.0004493130325108E-2</c:v>
                </c:pt>
                <c:pt idx="281">
                  <c:v>-7.8738712189439702E-2</c:v>
                </c:pt>
                <c:pt idx="282">
                  <c:v>-7.7492957186769504E-2</c:v>
                </c:pt>
                <c:pt idx="283">
                  <c:v>-7.6266911320305247E-2</c:v>
                </c:pt>
                <c:pt idx="284">
                  <c:v>-7.5060262797905911E-2</c:v>
                </c:pt>
                <c:pt idx="285">
                  <c:v>-7.3872704758190896E-2</c:v>
                </c:pt>
                <c:pt idx="286">
                  <c:v>-7.2703935192666561E-2</c:v>
                </c:pt>
                <c:pt idx="287">
                  <c:v>-7.1553656869085283E-2</c:v>
                </c:pt>
                <c:pt idx="288">
                  <c:v>-7.0421577255997778E-2</c:v>
                </c:pt>
                <c:pt idx="289">
                  <c:v>-6.9307408448499308E-2</c:v>
                </c:pt>
                <c:pt idx="290">
                  <c:v>-6.8210867095137948E-2</c:v>
                </c:pt>
                <c:pt idx="291">
                  <c:v>-6.7131674325979926E-2</c:v>
                </c:pt>
                <c:pt idx="292">
                  <c:v>-6.6069555681796427E-2</c:v>
                </c:pt>
                <c:pt idx="293">
                  <c:v>-6.5024241044373113E-2</c:v>
                </c:pt>
                <c:pt idx="294">
                  <c:v>-6.3995464567909929E-2</c:v>
                </c:pt>
                <c:pt idx="295">
                  <c:v>-6.2982964611509984E-2</c:v>
                </c:pt>
                <c:pt idx="296">
                  <c:v>-6.1986483672720583E-2</c:v>
                </c:pt>
                <c:pt idx="297">
                  <c:v>-6.1005768322129124E-2</c:v>
                </c:pt>
                <c:pt idx="298">
                  <c:v>-6.0040569138984673E-2</c:v>
                </c:pt>
                <c:pt idx="299">
                  <c:v>-5.9090640647839567E-2</c:v>
                </c:pt>
                <c:pt idx="300">
                  <c:v>-5.8155741256182565E-2</c:v>
                </c:pt>
                <c:pt idx="301">
                  <c:v>-5.7235633193060353E-2</c:v>
                </c:pt>
                <c:pt idx="302">
                  <c:v>-5.6330082448662715E-2</c:v>
                </c:pt>
                <c:pt idx="303">
                  <c:v>-5.5438858714867652E-2</c:v>
                </c:pt>
                <c:pt idx="304">
                  <c:v>-5.4561735326713906E-2</c:v>
                </c:pt>
                <c:pt idx="305">
                  <c:v>-5.3698489204805286E-2</c:v>
                </c:pt>
                <c:pt idx="306">
                  <c:v>-5.2848900798617537E-2</c:v>
                </c:pt>
                <c:pt idx="307">
                  <c:v>-5.2012754030707146E-2</c:v>
                </c:pt>
                <c:pt idx="308">
                  <c:v>-5.1189836241791284E-2</c:v>
                </c:pt>
                <c:pt idx="309">
                  <c:v>-5.0379938136701746E-2</c:v>
                </c:pt>
                <c:pt idx="310">
                  <c:v>-4.9582853731189085E-2</c:v>
                </c:pt>
                <c:pt idx="311">
                  <c:v>-4.8798380299566423E-2</c:v>
                </c:pt>
                <c:pt idx="312">
                  <c:v>-4.8026318323180994E-2</c:v>
                </c:pt>
                <c:pt idx="313">
                  <c:v>-4.72664714396979E-2</c:v>
                </c:pt>
                <c:pt idx="314">
                  <c:v>-4.6518646393186112E-2</c:v>
                </c:pt>
                <c:pt idx="315">
                  <c:v>-4.5782652984991609E-2</c:v>
                </c:pt>
                <c:pt idx="316">
                  <c:v>-4.5058304025386881E-2</c:v>
                </c:pt>
                <c:pt idx="317">
                  <c:v>-4.43454152859847E-2</c:v>
                </c:pt>
                <c:pt idx="318">
                  <c:v>-4.3643805452902106E-2</c:v>
                </c:pt>
                <c:pt idx="319">
                  <c:v>-4.2953296080666163E-2</c:v>
                </c:pt>
                <c:pt idx="320">
                  <c:v>-4.2273711546846129E-2</c:v>
                </c:pt>
                <c:pt idx="321">
                  <c:v>-4.1604879007403901E-2</c:v>
                </c:pt>
                <c:pt idx="322">
                  <c:v>-4.0946628352749037E-2</c:v>
                </c:pt>
                <c:pt idx="323">
                  <c:v>-4.0298792164488749E-2</c:v>
                </c:pt>
                <c:pt idx="324">
                  <c:v>-3.9661205672860876E-2</c:v>
                </c:pt>
                <c:pt idx="325">
                  <c:v>-3.9033706714839918E-2</c:v>
                </c:pt>
                <c:pt idx="326">
                  <c:v>-3.8416135692905168E-2</c:v>
                </c:pt>
                <c:pt idx="327">
                  <c:v>-3.7808335534460467E-2</c:v>
                </c:pt>
                <c:pt idx="328">
                  <c:v>-3.7210151651895243E-2</c:v>
                </c:pt>
                <c:pt idx="329">
                  <c:v>-3.6621431903277109E-2</c:v>
                </c:pt>
                <c:pt idx="330">
                  <c:v>-3.6042026553665507E-2</c:v>
                </c:pt>
                <c:pt idx="331">
                  <c:v>-3.5471788237037533E-2</c:v>
                </c:pt>
                <c:pt idx="332">
                  <c:v>-3.4910571918814609E-2</c:v>
                </c:pt>
                <c:pt idx="333">
                  <c:v>-3.4358234858982935E-2</c:v>
                </c:pt>
                <c:pt idx="334">
                  <c:v>-3.3814636575795635E-2</c:v>
                </c:pt>
                <c:pt idx="335">
                  <c:v>-3.3279638810049909E-2</c:v>
                </c:pt>
                <c:pt idx="336">
                  <c:v>-3.2753105489928443E-2</c:v>
                </c:pt>
                <c:pt idx="337">
                  <c:v>-3.2234902696396756E-2</c:v>
                </c:pt>
                <c:pt idx="338">
                  <c:v>-3.1724898629147909E-2</c:v>
                </c:pt>
                <c:pt idx="339">
                  <c:v>-3.1222963573085391E-2</c:v>
                </c:pt>
                <c:pt idx="340">
                  <c:v>-3.0728969865336526E-2</c:v>
                </c:pt>
                <c:pt idx="341">
                  <c:v>-3.0242791862786889E-2</c:v>
                </c:pt>
                <c:pt idx="342">
                  <c:v>-2.9764305910128547E-2</c:v>
                </c:pt>
                <c:pt idx="343">
                  <c:v>-2.9293390308413585E-2</c:v>
                </c:pt>
                <c:pt idx="344">
                  <c:v>-2.8829925284104548E-2</c:v>
                </c:pt>
                <c:pt idx="345">
                  <c:v>-2.8373792958614915E-2</c:v>
                </c:pt>
                <c:pt idx="346">
                  <c:v>-2.792487731833088E-2</c:v>
                </c:pt>
                <c:pt idx="347">
                  <c:v>-2.7483064185107264E-2</c:v>
                </c:pt>
                <c:pt idx="348">
                  <c:v>-2.7048241187230562E-2</c:v>
                </c:pt>
                <c:pt idx="349">
                  <c:v>-2.6620297730840289E-2</c:v>
                </c:pt>
                <c:pt idx="350">
                  <c:v>-2.6199124971803486E-2</c:v>
                </c:pt>
                <c:pt idx="351">
                  <c:v>-2.5784615788032941E-2</c:v>
                </c:pt>
                <c:pt idx="352">
                  <c:v>-2.5376664752244257E-2</c:v>
                </c:pt>
                <c:pt idx="353">
                  <c:v>-2.4975168105142956E-2</c:v>
                </c:pt>
                <c:pt idx="354">
                  <c:v>-2.4580023729036435E-2</c:v>
                </c:pt>
                <c:pt idx="355">
                  <c:v>-2.4191131121862761E-2</c:v>
                </c:pt>
                <c:pt idx="356">
                  <c:v>-2.3808391371630457E-2</c:v>
                </c:pt>
                <c:pt idx="357">
                  <c:v>-2.3431707131262736E-2</c:v>
                </c:pt>
                <c:pt idx="358">
                  <c:v>-2.3060982593839489E-2</c:v>
                </c:pt>
                <c:pt idx="359">
                  <c:v>-2.2696123468230852E-2</c:v>
                </c:pt>
                <c:pt idx="360">
                  <c:v>-2.2337036955116425E-2</c:v>
                </c:pt>
                <c:pt idx="361">
                  <c:v>-2.1983631723383495E-2</c:v>
                </c:pt>
                <c:pt idx="362">
                  <c:v>-2.1635817886899104E-2</c:v>
                </c:pt>
                <c:pt idx="363">
                  <c:v>-2.1293506981648915E-2</c:v>
                </c:pt>
                <c:pt idx="364">
                  <c:v>-2.0956611943238369E-2</c:v>
                </c:pt>
                <c:pt idx="365">
                  <c:v>-2.062504708474925E-2</c:v>
                </c:pt>
                <c:pt idx="366">
                  <c:v>-2.0298728074946714E-2</c:v>
                </c:pt>
                <c:pt idx="367">
                  <c:v>-1.9977571916831329E-2</c:v>
                </c:pt>
                <c:pt idx="368">
                  <c:v>-1.9661496926529787E-2</c:v>
                </c:pt>
                <c:pt idx="369">
                  <c:v>-1.9350422712520302E-2</c:v>
                </c:pt>
                <c:pt idx="370">
                  <c:v>-1.9044270155185946E-2</c:v>
                </c:pt>
                <c:pt idx="371">
                  <c:v>-1.8742961386692059E-2</c:v>
                </c:pt>
                <c:pt idx="372">
                  <c:v>-1.844641977118153E-2</c:v>
                </c:pt>
                <c:pt idx="373">
                  <c:v>-1.815456988528362E-2</c:v>
                </c:pt>
                <c:pt idx="374">
                  <c:v>-1.786733749893113E-2</c:v>
                </c:pt>
                <c:pt idx="375">
                  <c:v>-1.7584649556480866E-2</c:v>
                </c:pt>
                <c:pt idx="376">
                  <c:v>-1.7306434158133023E-2</c:v>
                </c:pt>
                <c:pt idx="377">
                  <c:v>-1.703262054164438E-2</c:v>
                </c:pt>
                <c:pt idx="378">
                  <c:v>-1.6763139064330742E-2</c:v>
                </c:pt>
                <c:pt idx="379">
                  <c:v>-1.6497921185354252E-2</c:v>
                </c:pt>
                <c:pt idx="380">
                  <c:v>-1.6236899448290751E-2</c:v>
                </c:pt>
                <c:pt idx="381">
                  <c:v>-1.5980007463973229E-2</c:v>
                </c:pt>
                <c:pt idx="382">
                  <c:v>-1.5727179893606204E-2</c:v>
                </c:pt>
                <c:pt idx="383">
                  <c:v>-1.5478352432147856E-2</c:v>
                </c:pt>
                <c:pt idx="384">
                  <c:v>-1.5233461791954445E-2</c:v>
                </c:pt>
                <c:pt idx="385">
                  <c:v>-1.4992445686683974E-2</c:v>
                </c:pt>
                <c:pt idx="386">
                  <c:v>-1.4755242815454234E-2</c:v>
                </c:pt>
                <c:pt idx="387">
                  <c:v>-1.4521792847251608E-2</c:v>
                </c:pt>
                <c:pt idx="388">
                  <c:v>-1.4292036405586428E-2</c:v>
                </c:pt>
                <c:pt idx="389">
                  <c:v>-1.4065915053391161E-2</c:v>
                </c:pt>
                <c:pt idx="390">
                  <c:v>-1.3843371278157547E-2</c:v>
                </c:pt>
                <c:pt idx="391">
                  <c:v>-1.3624348477308866E-2</c:v>
                </c:pt>
                <c:pt idx="392">
                  <c:v>-1.3408790943803475E-2</c:v>
                </c:pt>
                <c:pt idx="393">
                  <c:v>-1.3196643851966469E-2</c:v>
                </c:pt>
                <c:pt idx="394">
                  <c:v>-1.2987853243544963E-2</c:v>
                </c:pt>
                <c:pt idx="395">
                  <c:v>-1.27823660139846E-2</c:v>
                </c:pt>
                <c:pt idx="396">
                  <c:v>-1.2580129898922694E-2</c:v>
                </c:pt>
                <c:pt idx="397">
                  <c:v>-1.2381093460895248E-2</c:v>
                </c:pt>
                <c:pt idx="398">
                  <c:v>-1.2185206076254436E-2</c:v>
                </c:pt>
                <c:pt idx="399">
                  <c:v>-1.1992417922292664E-2</c:v>
                </c:pt>
                <c:pt idx="400">
                  <c:v>-1.1802679964570847E-2</c:v>
                </c:pt>
                <c:pt idx="401">
                  <c:v>-1.1615943944446648E-2</c:v>
                </c:pt>
                <c:pt idx="402">
                  <c:v>-1.143216236680052E-2</c:v>
                </c:pt>
                <c:pt idx="403">
                  <c:v>-1.1251288487955506E-2</c:v>
                </c:pt>
                <c:pt idx="404">
                  <c:v>-1.1073276303788532E-2</c:v>
                </c:pt>
                <c:pt idx="405">
                  <c:v>-1.0898080538029511E-2</c:v>
                </c:pt>
                <c:pt idx="406">
                  <c:v>-1.0725656630745692E-2</c:v>
                </c:pt>
                <c:pt idx="407">
                  <c:v>-1.0555960727008221E-2</c:v>
                </c:pt>
                <c:pt idx="408">
                  <c:v>-1.0388949665737994E-2</c:v>
                </c:pt>
                <c:pt idx="409">
                  <c:v>-1.0224580968727894E-2</c:v>
                </c:pt>
                <c:pt idx="410">
                  <c:v>-1.0062812829838827E-2</c:v>
                </c:pt>
                <c:pt idx="411">
                  <c:v>-9.9036041043666662E-3</c:v>
                </c:pt>
                <c:pt idx="412">
                  <c:v>-9.746914298577351E-3</c:v>
                </c:pt>
                <c:pt idx="413">
                  <c:v>-9.5927035594076098E-3</c:v>
                </c:pt>
                <c:pt idx="414">
                  <c:v>-9.4409326643286676E-3</c:v>
                </c:pt>
                <c:pt idx="415">
                  <c:v>-9.2915630113702616E-3</c:v>
                </c:pt>
                <c:pt idx="416">
                  <c:v>-9.1445566093024781E-3</c:v>
                </c:pt>
                <c:pt idx="417">
                  <c:v>-8.9998760679730217E-3</c:v>
                </c:pt>
                <c:pt idx="418">
                  <c:v>-8.857484588797199E-3</c:v>
                </c:pt>
                <c:pt idx="419">
                  <c:v>-8.7173459553985602E-3</c:v>
                </c:pt>
                <c:pt idx="420">
                  <c:v>-8.5794245243974512E-3</c:v>
                </c:pt>
                <c:pt idx="421">
                  <c:v>-8.4436852163454219E-3</c:v>
                </c:pt>
                <c:pt idx="422">
                  <c:v>-8.3100935068029548E-3</c:v>
                </c:pt>
                <c:pt idx="423">
                  <c:v>-8.1786154175584689E-3</c:v>
                </c:pt>
                <c:pt idx="424">
                  <c:v>-8.0492175079861297E-3</c:v>
                </c:pt>
                <c:pt idx="425">
                  <c:v>-7.9218668665405646E-3</c:v>
                </c:pt>
                <c:pt idx="426">
                  <c:v>-7.7965311023859051E-3</c:v>
                </c:pt>
                <c:pt idx="427">
                  <c:v>-7.6731783371574878E-3</c:v>
                </c:pt>
                <c:pt idx="428">
                  <c:v>-7.5517771968537954E-3</c:v>
                </c:pt>
                <c:pt idx="429">
                  <c:v>-7.4322968038566615E-3</c:v>
                </c:pt>
                <c:pt idx="430">
                  <c:v>-7.3147067690777744E-3</c:v>
                </c:pt>
                <c:pt idx="431">
                  <c:v>-7.1989771842294395E-3</c:v>
                </c:pt>
                <c:pt idx="432">
                  <c:v>-7.0850786142175499E-3</c:v>
                </c:pt>
                <c:pt idx="433">
                  <c:v>-6.9729820896550143E-3</c:v>
                </c:pt>
                <c:pt idx="434">
                  <c:v>-6.862659099493588E-3</c:v>
                </c:pt>
                <c:pt idx="435">
                  <c:v>-6.7540815837722409E-3</c:v>
                </c:pt>
                <c:pt idx="436">
                  <c:v>-6.6472219264803109E-3</c:v>
                </c:pt>
                <c:pt idx="437">
                  <c:v>-6.5420529485335803E-3</c:v>
                </c:pt>
                <c:pt idx="438">
                  <c:v>-6.4385479008613874E-3</c:v>
                </c:pt>
                <c:pt idx="439">
                  <c:v>-6.3366804576032503E-3</c:v>
                </c:pt>
                <c:pt idx="440">
                  <c:v>-6.236424709413004E-3</c:v>
                </c:pt>
                <c:pt idx="441">
                  <c:v>-6.1377551568689674E-3</c:v>
                </c:pt>
                <c:pt idx="442">
                  <c:v>-6.0406467039882984E-3</c:v>
                </c:pt>
                <c:pt idx="443">
                  <c:v>-5.945074651843997E-3</c:v>
                </c:pt>
                <c:pt idx="444">
                  <c:v>-5.8510146922829132E-3</c:v>
                </c:pt>
                <c:pt idx="445">
                  <c:v>-5.7584429017431271E-3</c:v>
                </c:pt>
                <c:pt idx="446">
                  <c:v>-5.6673357351691182E-3</c:v>
                </c:pt>
                <c:pt idx="447">
                  <c:v>-5.5776700200232485E-3</c:v>
                </c:pt>
                <c:pt idx="448">
                  <c:v>-5.4894229503919976E-3</c:v>
                </c:pt>
                <c:pt idx="449">
                  <c:v>-5.402572081185367E-3</c:v>
                </c:pt>
                <c:pt idx="450">
                  <c:v>-5.3170953224282022E-3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2E-426D-A43F-00D29765AC4D}"/>
            </c:ext>
          </c:extLst>
        </c:ser>
        <c:ser>
          <c:idx val="2"/>
          <c:order val="2"/>
          <c:tx>
            <c:strRef>
              <c:f>fit_1NN_BCC!$M$18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fit_1NN_BCC!$M$19:$M$469</c:f>
              <c:numCache>
                <c:formatCode>General</c:formatCode>
                <c:ptCount val="451"/>
                <c:pt idx="0">
                  <c:v>11.758061929287241</c:v>
                </c:pt>
                <c:pt idx="1">
                  <c:v>10.500953330216017</c:v>
                </c:pt>
                <c:pt idx="2">
                  <c:v>9.3087038379550648</c:v>
                </c:pt>
                <c:pt idx="3">
                  <c:v>8.1783762996089742</c:v>
                </c:pt>
                <c:pt idx="4">
                  <c:v>7.1071615827019023</c:v>
                </c:pt>
                <c:pt idx="5">
                  <c:v>6.092373064508191</c:v>
                </c:pt>
                <c:pt idx="6">
                  <c:v>5.1314413575904432</c:v>
                </c:pt>
                <c:pt idx="7">
                  <c:v>4.2219092614357265</c:v>
                </c:pt>
                <c:pt idx="8">
                  <c:v>3.3614269305118931</c:v>
                </c:pt>
                <c:pt idx="9">
                  <c:v>2.5477472494801994</c:v>
                </c:pt>
                <c:pt idx="10">
                  <c:v>1.7787214066974286</c:v>
                </c:pt>
                <c:pt idx="11">
                  <c:v>1.0522946575193295</c:v>
                </c:pt>
                <c:pt idx="12">
                  <c:v>0.36650226928034257</c:v>
                </c:pt>
                <c:pt idx="13">
                  <c:v>-0.2805343598271044</c:v>
                </c:pt>
                <c:pt idx="14">
                  <c:v>-0.89061141541858646</c:v>
                </c:pt>
                <c:pt idx="15">
                  <c:v>-1.4654462222548226</c:v>
                </c:pt>
                <c:pt idx="16">
                  <c:v>-2.0066806470710539</c:v>
                </c:pt>
                <c:pt idx="17">
                  <c:v>-2.5158843554278612</c:v>
                </c:pt>
                <c:pt idx="18">
                  <c:v>-2.9945579288335864</c:v>
                </c:pt>
                <c:pt idx="19">
                  <c:v>-3.4441358481205064</c:v>
                </c:pt>
                <c:pt idx="20">
                  <c:v>-3.8659893488016408</c:v>
                </c:pt>
                <c:pt idx="21">
                  <c:v>-4.2614291538896083</c:v>
                </c:pt>
                <c:pt idx="22">
                  <c:v>-4.6317080894244516</c:v>
                </c:pt>
                <c:pt idx="23">
                  <c:v>-4.9780235877330981</c:v>
                </c:pt>
                <c:pt idx="24">
                  <c:v>-5.3015200832278975</c:v>
                </c:pt>
                <c:pt idx="25">
                  <c:v>-5.6032913053463425</c:v>
                </c:pt>
                <c:pt idx="26">
                  <c:v>-5.8843824730366698</c:v>
                </c:pt>
                <c:pt idx="27">
                  <c:v>-6.1457923950061435</c:v>
                </c:pt>
                <c:pt idx="28">
                  <c:v>-6.3884754797679371</c:v>
                </c:pt>
                <c:pt idx="29">
                  <c:v>-6.6133436593500505</c:v>
                </c:pt>
                <c:pt idx="30">
                  <c:v>-6.8212682303642431</c:v>
                </c:pt>
                <c:pt idx="31">
                  <c:v>-7.0130816159749951</c:v>
                </c:pt>
                <c:pt idx="32">
                  <c:v>-7.1895790521566223</c:v>
                </c:pt>
                <c:pt idx="33">
                  <c:v>-7.3515202014820371</c:v>
                </c:pt>
                <c:pt idx="34">
                  <c:v>-7.4996306975477012</c:v>
                </c:pt>
                <c:pt idx="35">
                  <c:v>-7.6346036230063259</c:v>
                </c:pt>
                <c:pt idx="36">
                  <c:v>-7.7571009240521178</c:v>
                </c:pt>
                <c:pt idx="37">
                  <c:v>-7.867754764081127</c:v>
                </c:pt>
                <c:pt idx="38">
                  <c:v>-7.9671688191330379</c:v>
                </c:pt>
                <c:pt idx="39">
                  <c:v>-8.0559195176092189</c:v>
                </c:pt>
                <c:pt idx="40">
                  <c:v>-8.1345572266548807</c:v>
                </c:pt>
                <c:pt idx="41">
                  <c:v>-8.2036073874911928</c:v>
                </c:pt>
                <c:pt idx="42">
                  <c:v>-8.2635716018851966</c:v>
                </c:pt>
                <c:pt idx="43">
                  <c:v>-8.3149286718519324</c:v>
                </c:pt>
                <c:pt idx="44">
                  <c:v>-8.358135594593314</c:v>
                </c:pt>
                <c:pt idx="45">
                  <c:v>-8.3936285145926774</c:v>
                </c:pt>
                <c:pt idx="46">
                  <c:v>-8.4218236347016528</c:v>
                </c:pt>
                <c:pt idx="47">
                  <c:v>-8.4431180879775738</c:v>
                </c:pt>
                <c:pt idx="48">
                  <c:v>-8.4578907719540943</c:v>
                </c:pt>
                <c:pt idx="49">
                  <c:v>-8.4665031469560148</c:v>
                </c:pt>
                <c:pt idx="50">
                  <c:v>-8.4693000000000023</c:v>
                </c:pt>
                <c:pt idx="51">
                  <c:v>-8.4666101757571735</c:v>
                </c:pt>
                <c:pt idx="52">
                  <c:v>-8.4587472759901452</c:v>
                </c:pt>
                <c:pt idx="53">
                  <c:v>-8.4460103288167758</c:v>
                </c:pt>
                <c:pt idx="54">
                  <c:v>-8.428684429094897</c:v>
                </c:pt>
                <c:pt idx="55">
                  <c:v>-8.4070413511668995</c:v>
                </c:pt>
                <c:pt idx="56">
                  <c:v>-8.3813401351500829</c:v>
                </c:pt>
                <c:pt idx="57">
                  <c:v>-8.351827647907772</c:v>
                </c:pt>
                <c:pt idx="58">
                  <c:v>-8.3187391197877467</c:v>
                </c:pt>
                <c:pt idx="59">
                  <c:v>-8.282298658167873</c:v>
                </c:pt>
                <c:pt idx="60">
                  <c:v>-8.2427197388044284</c:v>
                </c:pt>
                <c:pt idx="61">
                  <c:v>-8.2002056759358748</c:v>
                </c:pt>
                <c:pt idx="62">
                  <c:v>-8.1549500720540706</c:v>
                </c:pt>
                <c:pt idx="63">
                  <c:v>-8.1071372482159365</c:v>
                </c:pt>
                <c:pt idx="64">
                  <c:v>-8.0569426557310297</c:v>
                </c:pt>
                <c:pt idx="65">
                  <c:v>-8.0045332700249006</c:v>
                </c:pt>
                <c:pt idx="66">
                  <c:v>-7.9500679674436618</c:v>
                </c:pt>
                <c:pt idx="67">
                  <c:v>-7.8936978857326032</c:v>
                </c:pt>
                <c:pt idx="68">
                  <c:v>-7.8355667688901001</c:v>
                </c:pt>
                <c:pt idx="69">
                  <c:v>-7.7758112970681763</c:v>
                </c:pt>
                <c:pt idx="70">
                  <c:v>-7.714561402162297</c:v>
                </c:pt>
                <c:pt idx="71">
                  <c:v>-7.6519405697053315</c:v>
                </c:pt>
                <c:pt idx="72">
                  <c:v>-7.588066127654443</c:v>
                </c:pt>
                <c:pt idx="73">
                  <c:v>-7.523049522634329</c:v>
                </c:pt>
                <c:pt idx="74">
                  <c:v>-7.456996584176129</c:v>
                </c:pt>
                <c:pt idx="75">
                  <c:v>-7.39000777746819</c:v>
                </c:pt>
                <c:pt idx="76">
                  <c:v>-7.3221784451128293</c:v>
                </c:pt>
                <c:pt idx="77">
                  <c:v>-7.2535990383619522</c:v>
                </c:pt>
                <c:pt idx="78">
                  <c:v>-7.1843553382841989</c:v>
                </c:pt>
                <c:pt idx="79">
                  <c:v>-7.1145286672968995</c:v>
                </c:pt>
                <c:pt idx="80">
                  <c:v>-7.0441960914774571</c:v>
                </c:pt>
                <c:pt idx="81">
                  <c:v>-6.973430614051126</c:v>
                </c:pt>
                <c:pt idx="82">
                  <c:v>-6.9023013604350547</c:v>
                </c:pt>
                <c:pt idx="83">
                  <c:v>-6.830873755202207</c:v>
                </c:pt>
                <c:pt idx="84">
                  <c:v>-6.7592096913131785</c:v>
                </c:pt>
                <c:pt idx="85">
                  <c:v>-6.687367691949011</c:v>
                </c:pt>
                <c:pt idx="86">
                  <c:v>-6.6154030652638633</c:v>
                </c:pt>
                <c:pt idx="87">
                  <c:v>-6.5433680523626041</c:v>
                </c:pt>
                <c:pt idx="88">
                  <c:v>-6.4713119687954892</c:v>
                </c:pt>
                <c:pt idx="89">
                  <c:v>-6.3992813398493862</c:v>
                </c:pt>
                <c:pt idx="90">
                  <c:v>-6.3273200299031283</c:v>
                </c:pt>
                <c:pt idx="91">
                  <c:v>-6.2554693661030747</c:v>
                </c:pt>
                <c:pt idx="92">
                  <c:v>-6.1837682566039653</c:v>
                </c:pt>
                <c:pt idx="93">
                  <c:v>-6.1122533036096103</c:v>
                </c:pt>
                <c:pt idx="94">
                  <c:v>-6.0409589114379978</c:v>
                </c:pt>
                <c:pt idx="95">
                  <c:v>-5.9699173898256159</c:v>
                </c:pt>
                <c:pt idx="96">
                  <c:v>-5.8991590526767119</c:v>
                </c:pt>
                <c:pt idx="97">
                  <c:v>-5.8287123124542637</c:v>
                </c:pt>
                <c:pt idx="98">
                  <c:v>-5.7586037704011215</c:v>
                </c:pt>
                <c:pt idx="99">
                  <c:v>-5.6888583027715116</c:v>
                </c:pt>
                <c:pt idx="100">
                  <c:v>-5.6194991432455801</c:v>
                </c:pt>
                <c:pt idx="101">
                  <c:v>-5.5505479616920201</c:v>
                </c:pt>
                <c:pt idx="102">
                  <c:v>-5.4820249394369052</c:v>
                </c:pt>
                <c:pt idx="103">
                  <c:v>-5.4139488411899697</c:v>
                </c:pt>
                <c:pt idx="104">
                  <c:v>-5.3463370837731103</c:v>
                </c:pt>
                <c:pt idx="105">
                  <c:v>-5.2792058017897068</c:v>
                </c:pt>
                <c:pt idx="106">
                  <c:v>-5.2125699103672654</c:v>
                </c:pt>
                <c:pt idx="107">
                  <c:v>-5.1464431651004157</c:v>
                </c:pt>
                <c:pt idx="108">
                  <c:v>-5.0808382193156083</c:v>
                </c:pt>
                <c:pt idx="109">
                  <c:v>-5.0157666787737947</c:v>
                </c:pt>
                <c:pt idx="110">
                  <c:v>-4.9512391539223319</c:v>
                </c:pt>
                <c:pt idx="111">
                  <c:v>-4.887265309802542</c:v>
                </c:pt>
                <c:pt idx="112">
                  <c:v>-4.8238539137148013</c:v>
                </c:pt>
                <c:pt idx="113">
                  <c:v>-4.7610128807386971</c:v>
                </c:pt>
                <c:pt idx="114">
                  <c:v>-4.6987493172015</c:v>
                </c:pt>
                <c:pt idx="115">
                  <c:v>-4.6370695621842808</c:v>
                </c:pt>
                <c:pt idx="116">
                  <c:v>-4.5759792271511008</c:v>
                </c:pt>
                <c:pt idx="117">
                  <c:v>-4.515483233783061</c:v>
                </c:pt>
                <c:pt idx="118">
                  <c:v>-4.4555858500954466</c:v>
                </c:pt>
                <c:pt idx="119">
                  <c:v>-4.3962907249128502</c:v>
                </c:pt>
                <c:pt idx="120">
                  <c:v>-4.3376009207739639</c:v>
                </c:pt>
                <c:pt idx="121">
                  <c:v>-4.2795189453345674</c:v>
                </c:pt>
                <c:pt idx="122">
                  <c:v>-4.2220467813343596</c:v>
                </c:pt>
                <c:pt idx="123">
                  <c:v>-4.1651859151904311</c:v>
                </c:pt>
                <c:pt idx="124">
                  <c:v>-4.1089373642774376</c:v>
                </c:pt>
                <c:pt idx="125">
                  <c:v>-4.0533017029520133</c:v>
                </c:pt>
                <c:pt idx="126">
                  <c:v>-3.9982790873763929</c:v>
                </c:pt>
                <c:pt idx="127">
                  <c:v>-3.9438692791939349</c:v>
                </c:pt>
                <c:pt idx="128">
                  <c:v>-3.8900716681068794</c:v>
                </c:pt>
                <c:pt idx="129">
                  <c:v>-3.8368852934045923</c:v>
                </c:pt>
                <c:pt idx="130">
                  <c:v>-3.7843088644883722</c:v>
                </c:pt>
                <c:pt idx="131">
                  <c:v>-3.7323407804369606</c:v>
                </c:pt>
                <c:pt idx="132">
                  <c:v>-3.680979148655025</c:v>
                </c:pt>
                <c:pt idx="133">
                  <c:v>-3.6302218026449493</c:v>
                </c:pt>
                <c:pt idx="134">
                  <c:v>-3.5800663189406361</c:v>
                </c:pt>
                <c:pt idx="135">
                  <c:v>-3.530510033240303</c:v>
                </c:pt>
                <c:pt idx="136">
                  <c:v>-3.481550055773643</c:v>
                </c:pt>
                <c:pt idx="137">
                  <c:v>-3.4331832859372122</c:v>
                </c:pt>
                <c:pt idx="138">
                  <c:v>-3.3854064262304564</c:v>
                </c:pt>
                <c:pt idx="139">
                  <c:v>-3.3382159955233455</c:v>
                </c:pt>
                <c:pt idx="140">
                  <c:v>-3.2916083416852775</c:v>
                </c:pt>
                <c:pt idx="141">
                  <c:v>-3.2455796536036092</c:v>
                </c:pt>
                <c:pt idx="142">
                  <c:v>-3.2001259726189826</c:v>
                </c:pt>
                <c:pt idx="143">
                  <c:v>-3.1552432034033528</c:v>
                </c:pt>
                <c:pt idx="144">
                  <c:v>-3.1109271243056162</c:v>
                </c:pt>
                <c:pt idx="145">
                  <c:v>-3.0671733971885522</c:v>
                </c:pt>
                <c:pt idx="146">
                  <c:v>-3.023977576779834</c:v>
                </c:pt>
                <c:pt idx="147">
                  <c:v>-2.9813351195588331</c:v>
                </c:pt>
                <c:pt idx="148">
                  <c:v>-2.9392413922000413</c:v>
                </c:pt>
                <c:pt idx="149">
                  <c:v>-2.8976916795929659</c:v>
                </c:pt>
                <c:pt idx="150">
                  <c:v>-2.8566811924575788</c:v>
                </c:pt>
                <c:pt idx="151">
                  <c:v>-2.8162050745734759</c:v>
                </c:pt>
                <c:pt idx="152">
                  <c:v>-2.7762584096401852</c:v>
                </c:pt>
                <c:pt idx="153">
                  <c:v>-2.7368362277852714</c:v>
                </c:pt>
                <c:pt idx="154">
                  <c:v>-2.6979335117361587</c:v>
                </c:pt>
                <c:pt idx="155">
                  <c:v>-2.6595452026709241</c:v>
                </c:pt>
                <c:pt idx="156">
                  <c:v>-2.6216662057625988</c:v>
                </c:pt>
                <c:pt idx="157">
                  <c:v>-2.5842913954309532</c:v>
                </c:pt>
                <c:pt idx="158">
                  <c:v>-2.5474156203150602</c:v>
                </c:pt>
                <c:pt idx="159">
                  <c:v>-2.5110337079793932</c:v>
                </c:pt>
                <c:pt idx="160">
                  <c:v>-2.4751404693656505</c:v>
                </c:pt>
                <c:pt idx="161">
                  <c:v>-2.4397307030019495</c:v>
                </c:pt>
                <c:pt idx="162">
                  <c:v>-2.4047991989805544</c:v>
                </c:pt>
                <c:pt idx="163">
                  <c:v>-2.3703407427147756</c:v>
                </c:pt>
                <c:pt idx="164">
                  <c:v>-2.3363501184852313</c:v>
                </c:pt>
                <c:pt idx="165">
                  <c:v>-2.3028221127852353</c:v>
                </c:pt>
                <c:pt idx="166">
                  <c:v>-2.2697515174746079</c:v>
                </c:pt>
                <c:pt idx="167">
                  <c:v>-2.2371331327508157</c:v>
                </c:pt>
                <c:pt idx="168">
                  <c:v>-2.2049617699459598</c:v>
                </c:pt>
                <c:pt idx="169">
                  <c:v>-2.1732322541577771</c:v>
                </c:pt>
                <c:pt idx="170">
                  <c:v>-2.1419394267223781</c:v>
                </c:pt>
                <c:pt idx="171">
                  <c:v>-2.1110781475362281</c:v>
                </c:pt>
                <c:pt idx="172">
                  <c:v>-2.080643297234436</c:v>
                </c:pt>
                <c:pt idx="173">
                  <c:v>-2.0506297792321773</c:v>
                </c:pt>
                <c:pt idx="174">
                  <c:v>-2.0210325216357172</c:v>
                </c:pt>
                <c:pt idx="175">
                  <c:v>-1.9918464790292729</c:v>
                </c:pt>
                <c:pt idx="176">
                  <c:v>-1.9630666341436513</c:v>
                </c:pt>
                <c:pt idx="177">
                  <c:v>-1.9346879994122912</c:v>
                </c:pt>
                <c:pt idx="178">
                  <c:v>-1.906705618420194</c:v>
                </c:pt>
                <c:pt idx="179">
                  <c:v>-1.8791145672508633</c:v>
                </c:pt>
                <c:pt idx="180">
                  <c:v>-1.8519099557362533</c:v>
                </c:pt>
                <c:pt idx="181">
                  <c:v>-1.8250869286144051</c:v>
                </c:pt>
                <c:pt idx="182">
                  <c:v>-1.7986406665993286</c:v>
                </c:pt>
                <c:pt idx="183">
                  <c:v>-1.7725663873674409</c:v>
                </c:pt>
                <c:pt idx="184">
                  <c:v>-1.7468593464646498</c:v>
                </c:pt>
                <c:pt idx="185">
                  <c:v>-1.7215148381380754</c:v>
                </c:pt>
                <c:pt idx="186">
                  <c:v>-1.6965281960961274</c:v>
                </c:pt>
                <c:pt idx="187">
                  <c:v>-1.6718947942005573</c:v>
                </c:pt>
                <c:pt idx="188">
                  <c:v>-1.647610047093913</c:v>
                </c:pt>
                <c:pt idx="189">
                  <c:v>-1.6236694107656511</c:v>
                </c:pt>
                <c:pt idx="190">
                  <c:v>-1.6000683830600821</c:v>
                </c:pt>
                <c:pt idx="191">
                  <c:v>-1.576802504129095</c:v>
                </c:pt>
                <c:pt idx="192">
                  <c:v>-1.5538673568325354</c:v>
                </c:pt>
                <c:pt idx="193">
                  <c:v>-1.5312585670889562</c:v>
                </c:pt>
                <c:pt idx="194">
                  <c:v>-1.5089718041793427</c:v>
                </c:pt>
                <c:pt idx="195">
                  <c:v>-1.4870027810062967</c:v>
                </c:pt>
                <c:pt idx="196">
                  <c:v>-1.4653472543110364</c:v>
                </c:pt>
                <c:pt idx="197">
                  <c:v>-1.4440010248504962</c:v>
                </c:pt>
                <c:pt idx="198">
                  <c:v>-1.4229599375366582</c:v>
                </c:pt>
                <c:pt idx="199">
                  <c:v>-1.4022198815401981</c:v>
                </c:pt>
                <c:pt idx="200">
                  <c:v>-1.3817767903603884</c:v>
                </c:pt>
                <c:pt idx="201">
                  <c:v>-1.3616266418631444</c:v>
                </c:pt>
                <c:pt idx="202">
                  <c:v>-1.3417654582890068</c:v>
                </c:pt>
                <c:pt idx="203">
                  <c:v>-1.3221893062327397</c:v>
                </c:pt>
                <c:pt idx="204">
                  <c:v>-1.3028942965962007</c:v>
                </c:pt>
                <c:pt idx="205">
                  <c:v>-1.2838765845160167</c:v>
                </c:pt>
                <c:pt idx="206">
                  <c:v>-1.2651323692675405</c:v>
                </c:pt>
                <c:pt idx="207">
                  <c:v>-1.2466578941465032</c:v>
                </c:pt>
                <c:pt idx="208">
                  <c:v>-1.2284494463297047</c:v>
                </c:pt>
                <c:pt idx="209">
                  <c:v>-1.2105033567160195</c:v>
                </c:pt>
                <c:pt idx="210">
                  <c:v>-1.192815999748934</c:v>
                </c:pt>
                <c:pt idx="211">
                  <c:v>-1.1753837932217857</c:v>
                </c:pt>
                <c:pt idx="212">
                  <c:v>-1.1582031980667997</c:v>
                </c:pt>
                <c:pt idx="213">
                  <c:v>-1.1412707181289876</c:v>
                </c:pt>
                <c:pt idx="214">
                  <c:v>-1.1245828999258967</c:v>
                </c:pt>
                <c:pt idx="215">
                  <c:v>-1.1081363323941826</c:v>
                </c:pt>
                <c:pt idx="216">
                  <c:v>-1.091927646623895</c:v>
                </c:pt>
                <c:pt idx="217">
                  <c:v>-1.0759535155813618</c:v>
                </c:pt>
                <c:pt idx="218">
                  <c:v>-1.0602106538214784</c:v>
                </c:pt>
                <c:pt idx="219">
                  <c:v>-1.0446958171901941</c:v>
                </c:pt>
                <c:pt idx="220">
                  <c:v>-1.0294058025179331</c:v>
                </c:pt>
                <c:pt idx="221">
                  <c:v>-1.0143374473046669</c:v>
                </c:pt>
                <c:pt idx="222">
                  <c:v>-0.99948762939730584</c:v>
                </c:pt>
                <c:pt idx="223">
                  <c:v>-0.9848532666600458</c:v>
                </c:pt>
                <c:pt idx="224">
                  <c:v>-0.97043131663828763</c:v>
                </c:pt>
                <c:pt idx="225">
                  <c:v>-0.95621877621669671</c:v>
                </c:pt>
                <c:pt idx="226">
                  <c:v>-0.9422126812719579</c:v>
                </c:pt>
                <c:pt idx="227">
                  <c:v>-0.92841010632073706</c:v>
                </c:pt>
                <c:pt idx="228">
                  <c:v>-0.91480816416335486</c:v>
                </c:pt>
                <c:pt idx="229">
                  <c:v>-0.90140400552363253</c:v>
                </c:pt>
                <c:pt idx="230">
                  <c:v>-0.88819481868534977</c:v>
                </c:pt>
                <c:pt idx="231">
                  <c:v>-0.87517782912575515</c:v>
                </c:pt>
                <c:pt idx="232">
                  <c:v>-0.86235029914650119</c:v>
                </c:pt>
                <c:pt idx="233">
                  <c:v>-0.84970952750240403</c:v>
                </c:pt>
                <c:pt idx="234">
                  <c:v>-0.83725284902837127</c:v>
                </c:pt>
                <c:pt idx="235">
                  <c:v>-0.82497763426483983</c:v>
                </c:pt>
                <c:pt idx="236">
                  <c:v>-0.81288128908206314</c:v>
                </c:pt>
                <c:pt idx="237">
                  <c:v>-0.80096125430350329</c:v>
                </c:pt>
                <c:pt idx="238">
                  <c:v>-0.78921500532867417</c:v>
                </c:pt>
                <c:pt idx="239">
                  <c:v>-0.7776400517556582</c:v>
                </c:pt>
                <c:pt idx="240">
                  <c:v>-0.76623393700357068</c:v>
                </c:pt>
                <c:pt idx="241">
                  <c:v>-0.75499423793522291</c:v>
                </c:pt>
                <c:pt idx="242">
                  <c:v>-0.74391856448017979</c:v>
                </c:pt>
                <c:pt idx="243">
                  <c:v>-0.73300455925846253</c:v>
                </c:pt>
                <c:pt idx="244">
                  <c:v>-0.72224989720506905</c:v>
                </c:pt>
                <c:pt idx="245">
                  <c:v>-0.71165228519551471</c:v>
                </c:pt>
                <c:pt idx="246">
                  <c:v>-0.70120946167256881</c:v>
                </c:pt>
                <c:pt idx="247">
                  <c:v>-0.69091919627434817</c:v>
                </c:pt>
                <c:pt idx="248">
                  <c:v>-0.68077928946394251</c:v>
                </c:pt>
                <c:pt idx="249">
                  <c:v>-0.67078757216068341</c:v>
                </c:pt>
                <c:pt idx="250">
                  <c:v>-0.66094190537323738</c:v>
                </c:pt>
                <c:pt idx="251">
                  <c:v>-0.65124017983461635</c:v>
                </c:pt>
                <c:pt idx="252">
                  <c:v>-0.64168031563924044</c:v>
                </c:pt>
                <c:pt idx="253">
                  <c:v>-0.63226026188217144</c:v>
                </c:pt>
                <c:pt idx="254">
                  <c:v>-0.62297799630059758</c:v>
                </c:pt>
                <c:pt idx="255">
                  <c:v>-0.61383152491769954</c:v>
                </c:pt>
                <c:pt idx="256">
                  <c:v>-0.60481888168895059</c:v>
                </c:pt>
                <c:pt idx="257">
                  <c:v>-0.59593812815096825</c:v>
                </c:pt>
                <c:pt idx="258">
                  <c:v>-0.58718735307296888</c:v>
                </c:pt>
                <c:pt idx="259">
                  <c:v>-0.57856467211090479</c:v>
                </c:pt>
                <c:pt idx="260">
                  <c:v>-0.57006822746437458</c:v>
                </c:pt>
                <c:pt idx="261">
                  <c:v>-0.56169618753627626</c:v>
                </c:pt>
                <c:pt idx="262">
                  <c:v>-0.55344674659541182</c:v>
                </c:pt>
                <c:pt idx="263">
                  <c:v>-0.54531812444193128</c:v>
                </c:pt>
                <c:pt idx="264">
                  <c:v>-0.53730856607578403</c:v>
                </c:pt>
                <c:pt idx="265">
                  <c:v>-0.52941634136810756</c:v>
                </c:pt>
                <c:pt idx="266">
                  <c:v>-0.52163974473571972</c:v>
                </c:pt>
                <c:pt idx="267">
                  <c:v>-0.5139770948186293</c:v>
                </c:pt>
                <c:pt idx="268">
                  <c:v>-0.5064267341606663</c:v>
                </c:pt>
                <c:pt idx="269">
                  <c:v>-0.49898702889319491</c:v>
                </c:pt>
                <c:pt idx="270">
                  <c:v>-0.49165636842202015</c:v>
                </c:pt>
                <c:pt idx="271">
                  <c:v>-0.48443316511741225</c:v>
                </c:pt>
                <c:pt idx="272">
                  <c:v>-0.47731585400733856</c:v>
                </c:pt>
                <c:pt idx="273">
                  <c:v>-0.47030289247382934</c:v>
                </c:pt>
                <c:pt idx="274">
                  <c:v>-0.46339275995261481</c:v>
                </c:pt>
                <c:pt idx="275">
                  <c:v>-0.4565839576359022</c:v>
                </c:pt>
                <c:pt idx="276">
                  <c:v>-0.44987500817841153</c:v>
                </c:pt>
                <c:pt idx="277">
                  <c:v>-0.44326445540656556</c:v>
                </c:pt>
                <c:pt idx="278">
                  <c:v>-0.43675086403095575</c:v>
                </c:pt>
                <c:pt idx="279">
                  <c:v>-0.43033281936197243</c:v>
                </c:pt>
                <c:pt idx="280">
                  <c:v>-0.42400892702867343</c:v>
                </c:pt>
                <c:pt idx="281">
                  <c:v>-0.41777781270080794</c:v>
                </c:pt>
                <c:pt idx="282">
                  <c:v>-0.41163812181409154</c:v>
                </c:pt>
                <c:pt idx="283">
                  <c:v>-0.40558851929863793</c:v>
                </c:pt>
                <c:pt idx="284">
                  <c:v>-0.39962768931054793</c:v>
                </c:pt>
                <c:pt idx="285">
                  <c:v>-0.39375433496670087</c:v>
                </c:pt>
                <c:pt idx="286">
                  <c:v>-0.38796717808265652</c:v>
                </c:pt>
                <c:pt idx="287">
                  <c:v>-0.38226495891374268</c:v>
                </c:pt>
                <c:pt idx="288">
                  <c:v>-0.3766464358992061</c:v>
                </c:pt>
                <c:pt idx="289">
                  <c:v>-0.37111038540951125</c:v>
                </c:pt>
                <c:pt idx="290">
                  <c:v>-0.36565560149669651</c:v>
                </c:pt>
                <c:pt idx="291">
                  <c:v>-0.36028089564783788</c:v>
                </c:pt>
                <c:pt idx="292">
                  <c:v>-0.35498509654151039</c:v>
                </c:pt>
                <c:pt idx="293">
                  <c:v>-0.34976704980732032</c:v>
                </c:pt>
                <c:pt idx="294">
                  <c:v>-0.34462561778841383</c:v>
                </c:pt>
                <c:pt idx="295">
                  <c:v>-0.33955967930701358</c:v>
                </c:pt>
                <c:pt idx="296">
                  <c:v>-0.33456812943286884</c:v>
                </c:pt>
                <c:pt idx="297">
                  <c:v>-0.32964987925468425</c:v>
                </c:pt>
                <c:pt idx="298">
                  <c:v>-0.32480385565444375</c:v>
                </c:pt>
                <c:pt idx="299">
                  <c:v>-0.32002900108465565</c:v>
                </c:pt>
                <c:pt idx="300">
                  <c:v>-0.31532427334843383</c:v>
                </c:pt>
                <c:pt idx="301">
                  <c:v>-0.31068864538244684</c:v>
                </c:pt>
                <c:pt idx="302">
                  <c:v>-0.30612110504267004</c:v>
                </c:pt>
                <c:pt idx="303">
                  <c:v>-0.30162065489296347</c:v>
                </c:pt>
                <c:pt idx="304">
                  <c:v>-0.29718631199637158</c:v>
                </c:pt>
                <c:pt idx="305">
                  <c:v>-0.29281710770920399</c:v>
                </c:pt>
                <c:pt idx="306">
                  <c:v>-0.28851208747780255</c:v>
                </c:pt>
                <c:pt idx="307">
                  <c:v>-0.28427031063803659</c:v>
                </c:pt>
                <c:pt idx="308">
                  <c:v>-0.28009085021741137</c:v>
                </c:pt>
                <c:pt idx="309">
                  <c:v>-0.27597279273985059</c:v>
                </c:pt>
                <c:pt idx="310">
                  <c:v>-0.27191523803307083</c:v>
                </c:pt>
                <c:pt idx="311">
                  <c:v>-0.26791729903853906</c:v>
                </c:pt>
                <c:pt idx="312">
                  <c:v>-0.26397810162399005</c:v>
                </c:pt>
                <c:pt idx="313">
                  <c:v>-0.26009678439846123</c:v>
                </c:pt>
                <c:pt idx="314">
                  <c:v>-0.25627249852983686</c:v>
                </c:pt>
                <c:pt idx="315">
                  <c:v>-0.25250440756485865</c:v>
                </c:pt>
                <c:pt idx="316">
                  <c:v>-0.24879168725158238</c:v>
                </c:pt>
                <c:pt idx="317">
                  <c:v>-0.2451335253642552</c:v>
                </c:pt>
                <c:pt idx="318">
                  <c:v>-0.24152912153057796</c:v>
                </c:pt>
                <c:pt idx="319">
                  <c:v>-0.23797768706133715</c:v>
                </c:pt>
                <c:pt idx="320">
                  <c:v>-0.23447844478236668</c:v>
                </c:pt>
                <c:pt idx="321">
                  <c:v>-0.23103062886882325</c:v>
                </c:pt>
                <c:pt idx="322">
                  <c:v>-0.22763348468174149</c:v>
                </c:pt>
                <c:pt idx="323">
                  <c:v>-0.2242862686068445</c:v>
                </c:pt>
                <c:pt idx="324">
                  <c:v>-0.22098824789558261</c:v>
                </c:pt>
                <c:pt idx="325">
                  <c:v>-0.2177387005083731</c:v>
                </c:pt>
                <c:pt idx="326">
                  <c:v>-0.21453691496001678</c:v>
                </c:pt>
                <c:pt idx="327">
                  <c:v>-0.21138219016726092</c:v>
                </c:pt>
                <c:pt idx="328">
                  <c:v>-0.20827383529848584</c:v>
                </c:pt>
                <c:pt idx="329">
                  <c:v>-0.20521116962548769</c:v>
                </c:pt>
                <c:pt idx="330">
                  <c:v>-0.20219352237733007</c:v>
                </c:pt>
                <c:pt idx="331">
                  <c:v>-0.19922023259624388</c:v>
                </c:pt>
                <c:pt idx="332">
                  <c:v>-0.19629064899554052</c:v>
                </c:pt>
                <c:pt idx="333">
                  <c:v>-0.19340412981952501</c:v>
                </c:pt>
                <c:pt idx="334">
                  <c:v>-0.19056004270537141</c:v>
                </c:pt>
                <c:pt idx="335">
                  <c:v>-0.18775776454694676</c:v>
                </c:pt>
                <c:pt idx="336">
                  <c:v>-0.18499668136055006</c:v>
                </c:pt>
                <c:pt idx="337">
                  <c:v>-0.18227618815254679</c:v>
                </c:pt>
                <c:pt idx="338">
                  <c:v>-0.17959568878887283</c:v>
                </c:pt>
                <c:pt idx="339">
                  <c:v>-0.17695459586638279</c:v>
                </c:pt>
                <c:pt idx="340">
                  <c:v>-0.17435233058602126</c:v>
                </c:pt>
                <c:pt idx="341">
                  <c:v>-0.17178832262779031</c:v>
                </c:pt>
                <c:pt idx="342">
                  <c:v>-0.16926201002749183</c:v>
                </c:pt>
                <c:pt idx="343">
                  <c:v>-0.16677283905522036</c:v>
                </c:pt>
                <c:pt idx="344">
                  <c:v>-0.16432026409558298</c:v>
                </c:pt>
                <c:pt idx="345">
                  <c:v>-0.16190374752962558</c:v>
                </c:pt>
                <c:pt idx="346">
                  <c:v>-0.15952275961844012</c:v>
                </c:pt>
                <c:pt idx="347">
                  <c:v>-0.15717677838843019</c:v>
                </c:pt>
                <c:pt idx="348">
                  <c:v>-0.15486528951821926</c:v>
                </c:pt>
                <c:pt idx="349">
                  <c:v>-0.15258778622716662</c:v>
                </c:pt>
                <c:pt idx="350">
                  <c:v>-0.15034376916548611</c:v>
                </c:pt>
                <c:pt idx="351">
                  <c:v>-0.14813274630592846</c:v>
                </c:pt>
                <c:pt idx="352">
                  <c:v>-0.14595423283702347</c:v>
                </c:pt>
                <c:pt idx="353">
                  <c:v>-0.14380775105784388</c:v>
                </c:pt>
                <c:pt idx="354">
                  <c:v>-0.14169283027428564</c:v>
                </c:pt>
                <c:pt idx="355">
                  <c:v>-0.13960900669683277</c:v>
                </c:pt>
                <c:pt idx="356">
                  <c:v>-0.13755582333979183</c:v>
                </c:pt>
                <c:pt idx="357">
                  <c:v>-0.13553282992197541</c:v>
                </c:pt>
                <c:pt idx="358">
                  <c:v>-0.13353958276881311</c:v>
                </c:pt>
                <c:pt idx="359">
                  <c:v>-0.13157564471587227</c:v>
                </c:pt>
                <c:pt idx="360">
                  <c:v>-0.12964058501376738</c:v>
                </c:pt>
                <c:pt idx="361">
                  <c:v>-0.12773397923444002</c:v>
                </c:pt>
                <c:pt idx="362">
                  <c:v>-0.12585540917879143</c:v>
                </c:pt>
                <c:pt idx="363">
                  <c:v>-0.12400446278564504</c:v>
                </c:pt>
                <c:pt idx="364">
                  <c:v>-0.12218073404202601</c:v>
                </c:pt>
                <c:pt idx="365">
                  <c:v>-0.12038382289473477</c:v>
                </c:pt>
                <c:pt idx="366">
                  <c:v>-0.11861333516319879</c:v>
                </c:pt>
                <c:pt idx="367">
                  <c:v>-0.11686888245358559</c:v>
                </c:pt>
                <c:pt idx="368">
                  <c:v>-0.11515008207415561</c:v>
                </c:pt>
                <c:pt idx="369">
                  <c:v>-0.11345655695184335</c:v>
                </c:pt>
                <c:pt idx="370">
                  <c:v>-0.1117879355500431</c:v>
                </c:pt>
                <c:pt idx="371">
                  <c:v>-0.11014385178758836</c:v>
                </c:pt>
                <c:pt idx="372">
                  <c:v>-0.10852394495890362</c:v>
                </c:pt>
                <c:pt idx="373">
                  <c:v>-0.10692785965531469</c:v>
                </c:pt>
                <c:pt idx="374">
                  <c:v>-0.10535524568750008</c:v>
                </c:pt>
                <c:pt idx="375">
                  <c:v>-0.10380575800906741</c:v>
                </c:pt>
                <c:pt idx="376">
                  <c:v>-0.10227905664123994</c:v>
                </c:pt>
                <c:pt idx="377">
                  <c:v>-0.10077480659863595</c:v>
                </c:pt>
                <c:pt idx="378">
                  <c:v>-9.9292677816126662E-2</c:v>
                </c:pt>
                <c:pt idx="379">
                  <c:v>-9.7832345076757227E-2</c:v>
                </c:pt>
                <c:pt idx="380">
                  <c:v>-9.6393487940714423E-2</c:v>
                </c:pt>
                <c:pt idx="381">
                  <c:v>-9.4975790675330171E-2</c:v>
                </c:pt>
                <c:pt idx="382">
                  <c:v>-9.3578942186098649E-2</c:v>
                </c:pt>
                <c:pt idx="383">
                  <c:v>-9.2202635948702566E-2</c:v>
                </c:pt>
                <c:pt idx="384">
                  <c:v>-9.0846569942023683E-2</c:v>
                </c:pt>
                <c:pt idx="385">
                  <c:v>-8.9510446582132905E-2</c:v>
                </c:pt>
                <c:pt idx="386">
                  <c:v>-8.8193972657239203E-2</c:v>
                </c:pt>
                <c:pt idx="387">
                  <c:v>-8.6896859263587284E-2</c:v>
                </c:pt>
                <c:pt idx="388">
                  <c:v>-8.5618821742289131E-2</c:v>
                </c:pt>
                <c:pt idx="389">
                  <c:v>-8.4359579617076061E-2</c:v>
                </c:pt>
                <c:pt idx="390">
                  <c:v>-8.3118856532959196E-2</c:v>
                </c:pt>
                <c:pt idx="391">
                  <c:v>-8.1896380195783561E-2</c:v>
                </c:pt>
                <c:pt idx="392">
                  <c:v>-8.0691882312664137E-2</c:v>
                </c:pt>
                <c:pt idx="393">
                  <c:v>-7.9505098533291893E-2</c:v>
                </c:pt>
                <c:pt idx="394">
                  <c:v>-7.8335768392094773E-2</c:v>
                </c:pt>
                <c:pt idx="395">
                  <c:v>-7.7183635251244581E-2</c:v>
                </c:pt>
                <c:pt idx="396">
                  <c:v>-7.6048446244495124E-2</c:v>
                </c:pt>
                <c:pt idx="397">
                  <c:v>-7.4929952221840401E-2</c:v>
                </c:pt>
                <c:pt idx="398">
                  <c:v>-7.3827907694982223E-2</c:v>
                </c:pt>
                <c:pt idx="399">
                  <c:v>-7.2742070783592724E-2</c:v>
                </c:pt>
                <c:pt idx="400">
                  <c:v>-7.1672203162364334E-2</c:v>
                </c:pt>
                <c:pt idx="401">
                  <c:v>-7.0618070008831246E-2</c:v>
                </c:pt>
                <c:pt idx="402">
                  <c:v>-6.9579439951955951E-2</c:v>
                </c:pt>
                <c:pt idx="403">
                  <c:v>-6.8556085021465263E-2</c:v>
                </c:pt>
                <c:pt idx="404">
                  <c:v>-6.7547780597929027E-2</c:v>
                </c:pt>
                <c:pt idx="405">
                  <c:v>-6.6554305363567878E-2</c:v>
                </c:pt>
                <c:pt idx="406">
                  <c:v>-6.5575441253780634E-2</c:v>
                </c:pt>
                <c:pt idx="407">
                  <c:v>-6.461097340938142E-2</c:v>
                </c:pt>
                <c:pt idx="408">
                  <c:v>-6.3660690129535139E-2</c:v>
                </c:pt>
                <c:pt idx="409">
                  <c:v>-6.27243828253818E-2</c:v>
                </c:pt>
                <c:pt idx="410">
                  <c:v>-6.1801845974339804E-2</c:v>
                </c:pt>
                <c:pt idx="411">
                  <c:v>-6.0892877075077921E-2</c:v>
                </c:pt>
                <c:pt idx="412">
                  <c:v>-5.9997276603146812E-2</c:v>
                </c:pt>
                <c:pt idx="413">
                  <c:v>-5.911484796725959E-2</c:v>
                </c:pt>
                <c:pt idx="414">
                  <c:v>-5.8245397466213621E-2</c:v>
                </c:pt>
                <c:pt idx="415">
                  <c:v>-5.7388734246442301E-2</c:v>
                </c:pt>
                <c:pt idx="416">
                  <c:v>-5.6544670260189112E-2</c:v>
                </c:pt>
                <c:pt idx="417">
                  <c:v>-5.5713020224294287E-2</c:v>
                </c:pt>
                <c:pt idx="418">
                  <c:v>-5.4893601579585165E-2</c:v>
                </c:pt>
                <c:pt idx="419">
                  <c:v>-5.4086234450861963E-2</c:v>
                </c:pt>
                <c:pt idx="420">
                  <c:v>-5.3290741607469584E-2</c:v>
                </c:pt>
                <c:pt idx="421">
                  <c:v>-5.2506948424447357E-2</c:v>
                </c:pt>
                <c:pt idx="422">
                  <c:v>-5.1734682844248349E-2</c:v>
                </c:pt>
                <c:pt idx="423">
                  <c:v>-5.0973775339019783E-2</c:v>
                </c:pt>
                <c:pt idx="424">
                  <c:v>-5.0224058873436159E-2</c:v>
                </c:pt>
                <c:pt idx="425">
                  <c:v>-4.9485368868078056E-2</c:v>
                </c:pt>
                <c:pt idx="426">
                  <c:v>-4.8757543163346767E-2</c:v>
                </c:pt>
                <c:pt idx="427">
                  <c:v>-4.8040421983909259E-2</c:v>
                </c:pt>
                <c:pt idx="428">
                  <c:v>-4.7333847903663823E-2</c:v>
                </c:pt>
                <c:pt idx="429">
                  <c:v>-4.6637665811219774E-2</c:v>
                </c:pt>
                <c:pt idx="430">
                  <c:v>-4.5951722875883595E-2</c:v>
                </c:pt>
                <c:pt idx="431">
                  <c:v>-4.5275868514143912E-2</c:v>
                </c:pt>
                <c:pt idx="432">
                  <c:v>-4.4609954356648079E-2</c:v>
                </c:pt>
                <c:pt idx="433">
                  <c:v>-4.3953834215663505E-2</c:v>
                </c:pt>
                <c:pt idx="434">
                  <c:v>-4.3307364053016183E-2</c:v>
                </c:pt>
                <c:pt idx="435">
                  <c:v>-4.267040194849972E-2</c:v>
                </c:pt>
                <c:pt idx="436">
                  <c:v>-4.2042808068747946E-2</c:v>
                </c:pt>
                <c:pt idx="437">
                  <c:v>-4.1424444636564417E-2</c:v>
                </c:pt>
                <c:pt idx="438">
                  <c:v>-4.0815175900701772E-2</c:v>
                </c:pt>
                <c:pt idx="439">
                  <c:v>-4.0214868106085072E-2</c:v>
                </c:pt>
                <c:pt idx="440">
                  <c:v>-3.9623389464471838E-2</c:v>
                </c:pt>
                <c:pt idx="441">
                  <c:v>-3.9040610125542885E-2</c:v>
                </c:pt>
                <c:pt idx="442">
                  <c:v>-3.8466402148417664E-2</c:v>
                </c:pt>
                <c:pt idx="443">
                  <c:v>-3.7900639473587329E-2</c:v>
                </c:pt>
                <c:pt idx="444">
                  <c:v>-3.7343197895260638E-2</c:v>
                </c:pt>
                <c:pt idx="445">
                  <c:v>-3.6793955034115089E-2</c:v>
                </c:pt>
                <c:pt idx="446">
                  <c:v>-3.6252790310448625E-2</c:v>
                </c:pt>
                <c:pt idx="447">
                  <c:v>-3.571958491772536E-2</c:v>
                </c:pt>
                <c:pt idx="448">
                  <c:v>-3.5194221796509877E-2</c:v>
                </c:pt>
                <c:pt idx="449">
                  <c:v>-3.4676585608784088E-2</c:v>
                </c:pt>
                <c:pt idx="450">
                  <c:v>-3.4166562712641714E-2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2E-426D-A43F-00D29765A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fit_1NN_FCC!$E$19:$E$469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10-4089-ADD2-4D9A5673E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2.0233851707271882</c:v>
                </c:pt>
                <c:pt idx="1">
                  <c:v>2.0343576186014261</c:v>
                </c:pt>
                <c:pt idx="2">
                  <c:v>2.045330066475664</c:v>
                </c:pt>
                <c:pt idx="3">
                  <c:v>2.0563025143499019</c:v>
                </c:pt>
                <c:pt idx="4">
                  <c:v>2.0672749622241398</c:v>
                </c:pt>
                <c:pt idx="5">
                  <c:v>2.0782474100983777</c:v>
                </c:pt>
                <c:pt idx="6">
                  <c:v>2.0892198579726156</c:v>
                </c:pt>
                <c:pt idx="7">
                  <c:v>2.1001923058468535</c:v>
                </c:pt>
                <c:pt idx="8">
                  <c:v>2.1111647537210914</c:v>
                </c:pt>
                <c:pt idx="9">
                  <c:v>2.1221372015953293</c:v>
                </c:pt>
                <c:pt idx="10">
                  <c:v>2.1331096494695672</c:v>
                </c:pt>
                <c:pt idx="11">
                  <c:v>2.1440820973438051</c:v>
                </c:pt>
                <c:pt idx="12">
                  <c:v>2.155054545218043</c:v>
                </c:pt>
                <c:pt idx="13">
                  <c:v>2.1660269930922809</c:v>
                </c:pt>
                <c:pt idx="14">
                  <c:v>2.1769994409665188</c:v>
                </c:pt>
                <c:pt idx="15">
                  <c:v>2.1879718888407567</c:v>
                </c:pt>
                <c:pt idx="16">
                  <c:v>2.1989443367149946</c:v>
                </c:pt>
                <c:pt idx="17">
                  <c:v>2.2099167845892325</c:v>
                </c:pt>
                <c:pt idx="18">
                  <c:v>2.2208892324634704</c:v>
                </c:pt>
                <c:pt idx="19">
                  <c:v>2.2318616803377083</c:v>
                </c:pt>
                <c:pt idx="20">
                  <c:v>2.2428341282119462</c:v>
                </c:pt>
                <c:pt idx="21">
                  <c:v>2.2538065760861841</c:v>
                </c:pt>
                <c:pt idx="22">
                  <c:v>2.264779023960422</c:v>
                </c:pt>
                <c:pt idx="23">
                  <c:v>2.2757514718346599</c:v>
                </c:pt>
                <c:pt idx="24">
                  <c:v>2.2867239197088978</c:v>
                </c:pt>
                <c:pt idx="25">
                  <c:v>2.2976963675831357</c:v>
                </c:pt>
                <c:pt idx="26">
                  <c:v>2.3086688154573736</c:v>
                </c:pt>
                <c:pt idx="27">
                  <c:v>2.3196412633316115</c:v>
                </c:pt>
                <c:pt idx="28">
                  <c:v>2.3306137112058494</c:v>
                </c:pt>
                <c:pt idx="29">
                  <c:v>2.3415861590800877</c:v>
                </c:pt>
                <c:pt idx="30">
                  <c:v>2.3525586069543256</c:v>
                </c:pt>
                <c:pt idx="31">
                  <c:v>2.3635310548285635</c:v>
                </c:pt>
                <c:pt idx="32">
                  <c:v>2.3745035027028014</c:v>
                </c:pt>
                <c:pt idx="33">
                  <c:v>2.3854759505770393</c:v>
                </c:pt>
                <c:pt idx="34">
                  <c:v>2.3964483984512772</c:v>
                </c:pt>
                <c:pt idx="35">
                  <c:v>2.4074208463255151</c:v>
                </c:pt>
                <c:pt idx="36">
                  <c:v>2.418393294199753</c:v>
                </c:pt>
                <c:pt idx="37">
                  <c:v>2.4293657420739909</c:v>
                </c:pt>
                <c:pt idx="38">
                  <c:v>2.4403381899482288</c:v>
                </c:pt>
                <c:pt idx="39">
                  <c:v>2.4513106378224667</c:v>
                </c:pt>
                <c:pt idx="40">
                  <c:v>2.4622830856967046</c:v>
                </c:pt>
                <c:pt idx="41">
                  <c:v>2.4732555335709425</c:v>
                </c:pt>
                <c:pt idx="42">
                  <c:v>2.4842279814451804</c:v>
                </c:pt>
                <c:pt idx="43">
                  <c:v>2.4952004293194188</c:v>
                </c:pt>
                <c:pt idx="44">
                  <c:v>2.5061728771936562</c:v>
                </c:pt>
                <c:pt idx="45">
                  <c:v>2.5171453250678946</c:v>
                </c:pt>
                <c:pt idx="46">
                  <c:v>2.528117772942132</c:v>
                </c:pt>
                <c:pt idx="47">
                  <c:v>2.5390902208163699</c:v>
                </c:pt>
                <c:pt idx="48">
                  <c:v>2.5500626686906078</c:v>
                </c:pt>
                <c:pt idx="49">
                  <c:v>2.5610351165648457</c:v>
                </c:pt>
                <c:pt idx="50">
                  <c:v>2.5720075644390832</c:v>
                </c:pt>
                <c:pt idx="51">
                  <c:v>2.5829800123133211</c:v>
                </c:pt>
                <c:pt idx="52">
                  <c:v>2.5939524601875585</c:v>
                </c:pt>
                <c:pt idx="53">
                  <c:v>2.6049249080617969</c:v>
                </c:pt>
                <c:pt idx="54">
                  <c:v>2.6158973559360348</c:v>
                </c:pt>
                <c:pt idx="55">
                  <c:v>2.6268698038102727</c:v>
                </c:pt>
                <c:pt idx="56">
                  <c:v>2.6378422516845101</c:v>
                </c:pt>
                <c:pt idx="57">
                  <c:v>2.6488146995587485</c:v>
                </c:pt>
                <c:pt idx="58">
                  <c:v>2.6597871474329864</c:v>
                </c:pt>
                <c:pt idx="59">
                  <c:v>2.6707595953072243</c:v>
                </c:pt>
                <c:pt idx="60">
                  <c:v>2.6817320431814622</c:v>
                </c:pt>
                <c:pt idx="61">
                  <c:v>2.6927044910557001</c:v>
                </c:pt>
                <c:pt idx="62">
                  <c:v>2.703676938929938</c:v>
                </c:pt>
                <c:pt idx="63">
                  <c:v>2.7146493868041759</c:v>
                </c:pt>
                <c:pt idx="64">
                  <c:v>2.7256218346784138</c:v>
                </c:pt>
                <c:pt idx="65">
                  <c:v>2.7365942825526521</c:v>
                </c:pt>
                <c:pt idx="66">
                  <c:v>2.7475667304268896</c:v>
                </c:pt>
                <c:pt idx="67">
                  <c:v>2.7585391783011275</c:v>
                </c:pt>
                <c:pt idx="68">
                  <c:v>2.7695116261753654</c:v>
                </c:pt>
                <c:pt idx="69">
                  <c:v>2.7804840740496037</c:v>
                </c:pt>
                <c:pt idx="70">
                  <c:v>2.7914565219238412</c:v>
                </c:pt>
                <c:pt idx="71">
                  <c:v>2.8024289697980791</c:v>
                </c:pt>
                <c:pt idx="72">
                  <c:v>2.813401417672317</c:v>
                </c:pt>
                <c:pt idx="73">
                  <c:v>2.8243738655465545</c:v>
                </c:pt>
                <c:pt idx="74">
                  <c:v>2.8353463134207928</c:v>
                </c:pt>
                <c:pt idx="75">
                  <c:v>2.8463187612950307</c:v>
                </c:pt>
                <c:pt idx="76">
                  <c:v>2.8572912091692686</c:v>
                </c:pt>
                <c:pt idx="77">
                  <c:v>2.8682636570435061</c:v>
                </c:pt>
                <c:pt idx="78">
                  <c:v>2.8792361049177444</c:v>
                </c:pt>
                <c:pt idx="79">
                  <c:v>2.8902085527919823</c:v>
                </c:pt>
                <c:pt idx="80">
                  <c:v>2.9011810006662202</c:v>
                </c:pt>
                <c:pt idx="81">
                  <c:v>2.9121534485404581</c:v>
                </c:pt>
                <c:pt idx="82">
                  <c:v>2.923125896414696</c:v>
                </c:pt>
                <c:pt idx="83">
                  <c:v>2.9340983442889339</c:v>
                </c:pt>
                <c:pt idx="84">
                  <c:v>2.9450707921631718</c:v>
                </c:pt>
                <c:pt idx="85">
                  <c:v>2.9560432400374097</c:v>
                </c:pt>
                <c:pt idx="86">
                  <c:v>2.9670156879116472</c:v>
                </c:pt>
                <c:pt idx="87">
                  <c:v>2.9779881357858855</c:v>
                </c:pt>
                <c:pt idx="88">
                  <c:v>2.9889605836601234</c:v>
                </c:pt>
                <c:pt idx="89">
                  <c:v>2.9999330315343613</c:v>
                </c:pt>
                <c:pt idx="90">
                  <c:v>3.0109054794085996</c:v>
                </c:pt>
                <c:pt idx="91">
                  <c:v>3.0218779272828371</c:v>
                </c:pt>
                <c:pt idx="92">
                  <c:v>3.032850375157075</c:v>
                </c:pt>
                <c:pt idx="93">
                  <c:v>3.0438228230313129</c:v>
                </c:pt>
                <c:pt idx="94">
                  <c:v>3.0547952709055504</c:v>
                </c:pt>
                <c:pt idx="95">
                  <c:v>3.0657677187797887</c:v>
                </c:pt>
                <c:pt idx="96">
                  <c:v>3.0767401666540266</c:v>
                </c:pt>
                <c:pt idx="97">
                  <c:v>3.0877126145282645</c:v>
                </c:pt>
                <c:pt idx="98">
                  <c:v>3.098685062402502</c:v>
                </c:pt>
                <c:pt idx="99">
                  <c:v>3.1096575102767403</c:v>
                </c:pt>
                <c:pt idx="100">
                  <c:v>3.1206299581509782</c:v>
                </c:pt>
                <c:pt idx="101">
                  <c:v>3.1316024060252161</c:v>
                </c:pt>
                <c:pt idx="102">
                  <c:v>3.1425748538994536</c:v>
                </c:pt>
                <c:pt idx="103">
                  <c:v>3.1535473017736919</c:v>
                </c:pt>
                <c:pt idx="104">
                  <c:v>3.1645197496479298</c:v>
                </c:pt>
                <c:pt idx="105">
                  <c:v>3.1754921975221677</c:v>
                </c:pt>
                <c:pt idx="106">
                  <c:v>3.1864646453964056</c:v>
                </c:pt>
                <c:pt idx="107">
                  <c:v>3.1974370932706431</c:v>
                </c:pt>
                <c:pt idx="108">
                  <c:v>3.2084095411448814</c:v>
                </c:pt>
                <c:pt idx="109">
                  <c:v>3.2193819890191193</c:v>
                </c:pt>
                <c:pt idx="110">
                  <c:v>3.2303544368933572</c:v>
                </c:pt>
                <c:pt idx="111">
                  <c:v>3.2413268847675956</c:v>
                </c:pt>
                <c:pt idx="112">
                  <c:v>3.252299332641833</c:v>
                </c:pt>
                <c:pt idx="113">
                  <c:v>3.2632717805160709</c:v>
                </c:pt>
                <c:pt idx="114">
                  <c:v>3.2742442283903088</c:v>
                </c:pt>
                <c:pt idx="115">
                  <c:v>3.2852166762645463</c:v>
                </c:pt>
                <c:pt idx="116">
                  <c:v>3.2961891241387846</c:v>
                </c:pt>
                <c:pt idx="117">
                  <c:v>3.3071615720130225</c:v>
                </c:pt>
                <c:pt idx="118">
                  <c:v>3.3181340198872604</c:v>
                </c:pt>
                <c:pt idx="119">
                  <c:v>3.3291064677614979</c:v>
                </c:pt>
                <c:pt idx="120">
                  <c:v>3.3400789156357358</c:v>
                </c:pt>
                <c:pt idx="121">
                  <c:v>3.3510513635099741</c:v>
                </c:pt>
                <c:pt idx="122">
                  <c:v>3.362023811384212</c:v>
                </c:pt>
                <c:pt idx="123">
                  <c:v>3.3729962592584495</c:v>
                </c:pt>
                <c:pt idx="124">
                  <c:v>3.3839687071326878</c:v>
                </c:pt>
                <c:pt idx="125">
                  <c:v>3.3949411550069257</c:v>
                </c:pt>
                <c:pt idx="126">
                  <c:v>3.4059136028811636</c:v>
                </c:pt>
                <c:pt idx="127">
                  <c:v>3.4168860507554015</c:v>
                </c:pt>
                <c:pt idx="128">
                  <c:v>3.427858498629639</c:v>
                </c:pt>
                <c:pt idx="129">
                  <c:v>3.4388309465038773</c:v>
                </c:pt>
                <c:pt idx="130">
                  <c:v>3.4498033943781152</c:v>
                </c:pt>
                <c:pt idx="131">
                  <c:v>3.4607758422523531</c:v>
                </c:pt>
                <c:pt idx="132">
                  <c:v>3.4717482901265906</c:v>
                </c:pt>
                <c:pt idx="133">
                  <c:v>3.4827207380008285</c:v>
                </c:pt>
                <c:pt idx="134">
                  <c:v>3.4936931858750668</c:v>
                </c:pt>
                <c:pt idx="135">
                  <c:v>3.5046656337493047</c:v>
                </c:pt>
                <c:pt idx="136">
                  <c:v>3.5156380816235422</c:v>
                </c:pt>
                <c:pt idx="137">
                  <c:v>3.5266105294977805</c:v>
                </c:pt>
                <c:pt idx="138">
                  <c:v>3.5375829773720184</c:v>
                </c:pt>
                <c:pt idx="139">
                  <c:v>3.5485554252462563</c:v>
                </c:pt>
                <c:pt idx="140">
                  <c:v>3.5595278731204938</c:v>
                </c:pt>
                <c:pt idx="141">
                  <c:v>3.5705003209947317</c:v>
                </c:pt>
                <c:pt idx="142">
                  <c:v>3.58147276886897</c:v>
                </c:pt>
                <c:pt idx="143">
                  <c:v>3.5924452167432079</c:v>
                </c:pt>
                <c:pt idx="144">
                  <c:v>3.6034176646174454</c:v>
                </c:pt>
                <c:pt idx="145">
                  <c:v>3.6143901124916837</c:v>
                </c:pt>
                <c:pt idx="146">
                  <c:v>3.6253625603659216</c:v>
                </c:pt>
                <c:pt idx="147">
                  <c:v>3.6363350082401595</c:v>
                </c:pt>
                <c:pt idx="148">
                  <c:v>3.6473074561143974</c:v>
                </c:pt>
                <c:pt idx="149">
                  <c:v>3.6582799039886349</c:v>
                </c:pt>
                <c:pt idx="150">
                  <c:v>3.6692523518628732</c:v>
                </c:pt>
                <c:pt idx="151">
                  <c:v>3.6802247997371111</c:v>
                </c:pt>
                <c:pt idx="152">
                  <c:v>3.691197247611349</c:v>
                </c:pt>
                <c:pt idx="153">
                  <c:v>3.7021696954855874</c:v>
                </c:pt>
                <c:pt idx="154">
                  <c:v>3.7131421433598248</c:v>
                </c:pt>
                <c:pt idx="155">
                  <c:v>3.7241145912340627</c:v>
                </c:pt>
                <c:pt idx="156">
                  <c:v>3.7350870391083006</c:v>
                </c:pt>
                <c:pt idx="157">
                  <c:v>3.7460594869825381</c:v>
                </c:pt>
                <c:pt idx="158">
                  <c:v>3.7570319348567764</c:v>
                </c:pt>
                <c:pt idx="159">
                  <c:v>3.7680043827310143</c:v>
                </c:pt>
                <c:pt idx="160">
                  <c:v>3.7789768306052522</c:v>
                </c:pt>
                <c:pt idx="161">
                  <c:v>3.7899492784794906</c:v>
                </c:pt>
                <c:pt idx="162">
                  <c:v>3.800921726353728</c:v>
                </c:pt>
                <c:pt idx="163">
                  <c:v>3.8118941742279659</c:v>
                </c:pt>
                <c:pt idx="164">
                  <c:v>3.8228666221022038</c:v>
                </c:pt>
                <c:pt idx="165">
                  <c:v>3.8338390699764413</c:v>
                </c:pt>
                <c:pt idx="166">
                  <c:v>3.8448115178506792</c:v>
                </c:pt>
                <c:pt idx="167">
                  <c:v>3.8557839657249171</c:v>
                </c:pt>
                <c:pt idx="168">
                  <c:v>3.8667564135991555</c:v>
                </c:pt>
                <c:pt idx="169">
                  <c:v>3.8777288614733934</c:v>
                </c:pt>
                <c:pt idx="170">
                  <c:v>3.8887013093476308</c:v>
                </c:pt>
                <c:pt idx="171">
                  <c:v>3.8996737572218692</c:v>
                </c:pt>
                <c:pt idx="172">
                  <c:v>3.9106462050961071</c:v>
                </c:pt>
                <c:pt idx="173">
                  <c:v>3.921618652970345</c:v>
                </c:pt>
                <c:pt idx="174">
                  <c:v>3.9325911008445833</c:v>
                </c:pt>
                <c:pt idx="175">
                  <c:v>3.9435635487188203</c:v>
                </c:pt>
                <c:pt idx="176">
                  <c:v>3.9545359965930587</c:v>
                </c:pt>
                <c:pt idx="177">
                  <c:v>3.9655084444672966</c:v>
                </c:pt>
                <c:pt idx="178">
                  <c:v>3.976480892341534</c:v>
                </c:pt>
                <c:pt idx="179">
                  <c:v>3.9874533402157724</c:v>
                </c:pt>
                <c:pt idx="180">
                  <c:v>3.9984257880900103</c:v>
                </c:pt>
                <c:pt idx="181">
                  <c:v>4.0093982359642482</c:v>
                </c:pt>
                <c:pt idx="182">
                  <c:v>4.0203706838384861</c:v>
                </c:pt>
                <c:pt idx="183">
                  <c:v>4.031343131712724</c:v>
                </c:pt>
                <c:pt idx="184">
                  <c:v>4.0423155795869619</c:v>
                </c:pt>
                <c:pt idx="185">
                  <c:v>4.0532880274611998</c:v>
                </c:pt>
                <c:pt idx="186">
                  <c:v>4.0642604753354377</c:v>
                </c:pt>
                <c:pt idx="187">
                  <c:v>4.0752329232096756</c:v>
                </c:pt>
                <c:pt idx="188">
                  <c:v>4.0862053710839126</c:v>
                </c:pt>
                <c:pt idx="189">
                  <c:v>4.0971778189581514</c:v>
                </c:pt>
                <c:pt idx="190">
                  <c:v>4.1081502668323893</c:v>
                </c:pt>
                <c:pt idx="191">
                  <c:v>4.1191227147066272</c:v>
                </c:pt>
                <c:pt idx="192">
                  <c:v>4.1300951625808651</c:v>
                </c:pt>
                <c:pt idx="193">
                  <c:v>4.141067610455103</c:v>
                </c:pt>
                <c:pt idx="194">
                  <c:v>4.1520400583293409</c:v>
                </c:pt>
                <c:pt idx="195">
                  <c:v>4.1630125062035788</c:v>
                </c:pt>
                <c:pt idx="196">
                  <c:v>4.1739849540778158</c:v>
                </c:pt>
                <c:pt idx="197">
                  <c:v>4.1849574019520546</c:v>
                </c:pt>
                <c:pt idx="198">
                  <c:v>4.1959298498262925</c:v>
                </c:pt>
                <c:pt idx="199">
                  <c:v>4.2069022977005304</c:v>
                </c:pt>
                <c:pt idx="200">
                  <c:v>4.2178747455747683</c:v>
                </c:pt>
                <c:pt idx="201">
                  <c:v>4.2288471934490062</c:v>
                </c:pt>
                <c:pt idx="202">
                  <c:v>4.2398196413232441</c:v>
                </c:pt>
                <c:pt idx="203">
                  <c:v>4.250792089197482</c:v>
                </c:pt>
                <c:pt idx="204">
                  <c:v>4.2617645370717199</c:v>
                </c:pt>
                <c:pt idx="205">
                  <c:v>4.2727369849459578</c:v>
                </c:pt>
                <c:pt idx="206">
                  <c:v>4.2837094328201957</c:v>
                </c:pt>
                <c:pt idx="207">
                  <c:v>4.2946818806944336</c:v>
                </c:pt>
                <c:pt idx="208">
                  <c:v>4.3056543285686715</c:v>
                </c:pt>
                <c:pt idx="209">
                  <c:v>4.3166267764429094</c:v>
                </c:pt>
                <c:pt idx="210">
                  <c:v>4.3275992243171473</c:v>
                </c:pt>
                <c:pt idx="211">
                  <c:v>4.3385716721913852</c:v>
                </c:pt>
                <c:pt idx="212">
                  <c:v>4.3495441200656231</c:v>
                </c:pt>
                <c:pt idx="213">
                  <c:v>4.360516567939861</c:v>
                </c:pt>
                <c:pt idx="214">
                  <c:v>4.371489015814098</c:v>
                </c:pt>
                <c:pt idx="215">
                  <c:v>4.3824614636883368</c:v>
                </c:pt>
                <c:pt idx="216">
                  <c:v>4.3934339115625747</c:v>
                </c:pt>
                <c:pt idx="217">
                  <c:v>4.4044063594368117</c:v>
                </c:pt>
                <c:pt idx="218">
                  <c:v>4.4153788073110505</c:v>
                </c:pt>
                <c:pt idx="219">
                  <c:v>4.4263512551852884</c:v>
                </c:pt>
                <c:pt idx="220">
                  <c:v>4.4373237030595263</c:v>
                </c:pt>
                <c:pt idx="221">
                  <c:v>4.4482961509337642</c:v>
                </c:pt>
                <c:pt idx="222">
                  <c:v>4.4592685988080012</c:v>
                </c:pt>
                <c:pt idx="223">
                  <c:v>4.47024104668224</c:v>
                </c:pt>
                <c:pt idx="224">
                  <c:v>4.4812134945564779</c:v>
                </c:pt>
                <c:pt idx="225">
                  <c:v>4.4921859424307158</c:v>
                </c:pt>
                <c:pt idx="226">
                  <c:v>4.5031583903049537</c:v>
                </c:pt>
                <c:pt idx="227">
                  <c:v>4.5141308381791916</c:v>
                </c:pt>
                <c:pt idx="228">
                  <c:v>4.5251032860534295</c:v>
                </c:pt>
                <c:pt idx="229">
                  <c:v>4.5360757339276674</c:v>
                </c:pt>
                <c:pt idx="230">
                  <c:v>4.5470481818019044</c:v>
                </c:pt>
                <c:pt idx="231">
                  <c:v>4.5580206296761432</c:v>
                </c:pt>
                <c:pt idx="232">
                  <c:v>4.5689930775503811</c:v>
                </c:pt>
                <c:pt idx="233">
                  <c:v>4.579965525424619</c:v>
                </c:pt>
                <c:pt idx="234">
                  <c:v>4.5909379732988569</c:v>
                </c:pt>
                <c:pt idx="235">
                  <c:v>4.6019104211730948</c:v>
                </c:pt>
                <c:pt idx="236">
                  <c:v>4.6128828690473327</c:v>
                </c:pt>
                <c:pt idx="237">
                  <c:v>4.6238553169215706</c:v>
                </c:pt>
                <c:pt idx="238">
                  <c:v>4.6348277647958076</c:v>
                </c:pt>
                <c:pt idx="239">
                  <c:v>4.6458002126700464</c:v>
                </c:pt>
                <c:pt idx="240">
                  <c:v>4.6567726605442843</c:v>
                </c:pt>
                <c:pt idx="241">
                  <c:v>4.6677451084185222</c:v>
                </c:pt>
                <c:pt idx="242">
                  <c:v>4.6787175562927601</c:v>
                </c:pt>
                <c:pt idx="243">
                  <c:v>4.6896900041669971</c:v>
                </c:pt>
                <c:pt idx="244">
                  <c:v>4.7006624520412359</c:v>
                </c:pt>
                <c:pt idx="245">
                  <c:v>4.7116348999154738</c:v>
                </c:pt>
                <c:pt idx="246">
                  <c:v>4.7226073477897117</c:v>
                </c:pt>
                <c:pt idx="247">
                  <c:v>4.7335797956639496</c:v>
                </c:pt>
                <c:pt idx="248">
                  <c:v>4.7445522435381875</c:v>
                </c:pt>
                <c:pt idx="249">
                  <c:v>4.7555246914124254</c:v>
                </c:pt>
                <c:pt idx="250">
                  <c:v>4.7664971392866633</c:v>
                </c:pt>
                <c:pt idx="251">
                  <c:v>4.7774695871609003</c:v>
                </c:pt>
                <c:pt idx="252">
                  <c:v>4.7884420350351391</c:v>
                </c:pt>
                <c:pt idx="253">
                  <c:v>4.7994144829093761</c:v>
                </c:pt>
                <c:pt idx="254">
                  <c:v>4.8103869307836149</c:v>
                </c:pt>
                <c:pt idx="255">
                  <c:v>4.8213593786578519</c:v>
                </c:pt>
                <c:pt idx="256">
                  <c:v>4.8323318265320907</c:v>
                </c:pt>
                <c:pt idx="257">
                  <c:v>4.8433042744063286</c:v>
                </c:pt>
                <c:pt idx="258">
                  <c:v>4.8542767222805665</c:v>
                </c:pt>
                <c:pt idx="259">
                  <c:v>4.8652491701548097</c:v>
                </c:pt>
                <c:pt idx="260">
                  <c:v>4.8762216180290423</c:v>
                </c:pt>
                <c:pt idx="261">
                  <c:v>4.8871940659032802</c:v>
                </c:pt>
                <c:pt idx="262">
                  <c:v>4.8981665137775181</c:v>
                </c:pt>
                <c:pt idx="263">
                  <c:v>4.9091389616517604</c:v>
                </c:pt>
                <c:pt idx="264">
                  <c:v>4.9201114095259939</c:v>
                </c:pt>
                <c:pt idx="265">
                  <c:v>4.9310838574002318</c:v>
                </c:pt>
                <c:pt idx="266">
                  <c:v>4.9420563052744697</c:v>
                </c:pt>
                <c:pt idx="267">
                  <c:v>4.9530287531487129</c:v>
                </c:pt>
                <c:pt idx="268">
                  <c:v>4.9640012010229455</c:v>
                </c:pt>
                <c:pt idx="269">
                  <c:v>4.9749736488971834</c:v>
                </c:pt>
                <c:pt idx="270">
                  <c:v>4.9859460967714213</c:v>
                </c:pt>
                <c:pt idx="271">
                  <c:v>4.9969185446456637</c:v>
                </c:pt>
                <c:pt idx="272">
                  <c:v>5.0078909925198971</c:v>
                </c:pt>
                <c:pt idx="273">
                  <c:v>5.018863440394135</c:v>
                </c:pt>
                <c:pt idx="274">
                  <c:v>5.0298358882683729</c:v>
                </c:pt>
                <c:pt idx="275">
                  <c:v>5.0408083361426161</c:v>
                </c:pt>
                <c:pt idx="276">
                  <c:v>5.0517807840168478</c:v>
                </c:pt>
                <c:pt idx="277">
                  <c:v>5.0627532318910866</c:v>
                </c:pt>
                <c:pt idx="278">
                  <c:v>5.0737256797653245</c:v>
                </c:pt>
                <c:pt idx="279">
                  <c:v>5.0846981276395669</c:v>
                </c:pt>
                <c:pt idx="280">
                  <c:v>5.0956705755137994</c:v>
                </c:pt>
                <c:pt idx="281">
                  <c:v>5.1066430233880382</c:v>
                </c:pt>
                <c:pt idx="282">
                  <c:v>5.1176154712622814</c:v>
                </c:pt>
                <c:pt idx="283">
                  <c:v>5.1285879191365193</c:v>
                </c:pt>
                <c:pt idx="284">
                  <c:v>5.1395603670107581</c:v>
                </c:pt>
                <c:pt idx="285">
                  <c:v>5.1505328148849907</c:v>
                </c:pt>
                <c:pt idx="286">
                  <c:v>5.161505262759233</c:v>
                </c:pt>
                <c:pt idx="287">
                  <c:v>5.1724777106334718</c:v>
                </c:pt>
                <c:pt idx="288">
                  <c:v>5.1834501585077088</c:v>
                </c:pt>
                <c:pt idx="289">
                  <c:v>5.1944226063819414</c:v>
                </c:pt>
                <c:pt idx="290">
                  <c:v>5.2053950542561847</c:v>
                </c:pt>
                <c:pt idx="291">
                  <c:v>5.2163675021304226</c:v>
                </c:pt>
                <c:pt idx="292">
                  <c:v>5.2273399500046596</c:v>
                </c:pt>
                <c:pt idx="293">
                  <c:v>5.2383123978788921</c:v>
                </c:pt>
                <c:pt idx="294">
                  <c:v>5.2492848457531363</c:v>
                </c:pt>
                <c:pt idx="295">
                  <c:v>5.2602572936273742</c:v>
                </c:pt>
                <c:pt idx="296">
                  <c:v>5.2712297415016121</c:v>
                </c:pt>
                <c:pt idx="297">
                  <c:v>5.2822021893758446</c:v>
                </c:pt>
                <c:pt idx="298">
                  <c:v>5.2931746372500879</c:v>
                </c:pt>
                <c:pt idx="299">
                  <c:v>5.3041470851243258</c:v>
                </c:pt>
                <c:pt idx="300">
                  <c:v>5.3151195329985645</c:v>
                </c:pt>
                <c:pt idx="301">
                  <c:v>5.3260919808727953</c:v>
                </c:pt>
                <c:pt idx="302">
                  <c:v>5.3370644287470386</c:v>
                </c:pt>
                <c:pt idx="303">
                  <c:v>5.3480368766212782</c:v>
                </c:pt>
                <c:pt idx="304">
                  <c:v>5.3590093244955153</c:v>
                </c:pt>
                <c:pt idx="305">
                  <c:v>5.3699817723697478</c:v>
                </c:pt>
                <c:pt idx="306">
                  <c:v>5.3809542202439911</c:v>
                </c:pt>
                <c:pt idx="307">
                  <c:v>5.391926668118229</c:v>
                </c:pt>
                <c:pt idx="308">
                  <c:v>5.402899115992466</c:v>
                </c:pt>
                <c:pt idx="309">
                  <c:v>5.4138715638667048</c:v>
                </c:pt>
                <c:pt idx="310">
                  <c:v>5.4248440117409427</c:v>
                </c:pt>
                <c:pt idx="311">
                  <c:v>5.4358164596151806</c:v>
                </c:pt>
                <c:pt idx="312">
                  <c:v>5.4467889074894185</c:v>
                </c:pt>
                <c:pt idx="313">
                  <c:v>5.4577613553636555</c:v>
                </c:pt>
                <c:pt idx="314">
                  <c:v>5.4687338032378943</c:v>
                </c:pt>
                <c:pt idx="315">
                  <c:v>5.4797062511121313</c:v>
                </c:pt>
                <c:pt idx="316">
                  <c:v>5.490678698986371</c:v>
                </c:pt>
                <c:pt idx="317">
                  <c:v>5.501651146860608</c:v>
                </c:pt>
                <c:pt idx="318">
                  <c:v>5.512623594734845</c:v>
                </c:pt>
                <c:pt idx="319">
                  <c:v>5.5235960426090838</c:v>
                </c:pt>
                <c:pt idx="320">
                  <c:v>5.5345684904833217</c:v>
                </c:pt>
                <c:pt idx="321">
                  <c:v>5.5455409383575587</c:v>
                </c:pt>
                <c:pt idx="322">
                  <c:v>5.5565133862317975</c:v>
                </c:pt>
                <c:pt idx="323">
                  <c:v>5.5674858341060354</c:v>
                </c:pt>
                <c:pt idx="324">
                  <c:v>5.5784582819802733</c:v>
                </c:pt>
                <c:pt idx="325">
                  <c:v>5.5894307298545112</c:v>
                </c:pt>
                <c:pt idx="326">
                  <c:v>5.60040317772875</c:v>
                </c:pt>
                <c:pt idx="327">
                  <c:v>5.611375625602987</c:v>
                </c:pt>
                <c:pt idx="328">
                  <c:v>5.6223480734772249</c:v>
                </c:pt>
                <c:pt idx="329">
                  <c:v>5.6333205213514637</c:v>
                </c:pt>
                <c:pt idx="330">
                  <c:v>5.6442929692257007</c:v>
                </c:pt>
                <c:pt idx="331">
                  <c:v>5.6552654170999377</c:v>
                </c:pt>
                <c:pt idx="332">
                  <c:v>5.6662378649741774</c:v>
                </c:pt>
                <c:pt idx="333">
                  <c:v>5.6772103128484144</c:v>
                </c:pt>
                <c:pt idx="334">
                  <c:v>5.6881827607226514</c:v>
                </c:pt>
                <c:pt idx="335">
                  <c:v>5.6991552085968902</c:v>
                </c:pt>
                <c:pt idx="336">
                  <c:v>5.7101276564711281</c:v>
                </c:pt>
                <c:pt idx="337">
                  <c:v>5.721100104345366</c:v>
                </c:pt>
                <c:pt idx="338">
                  <c:v>5.732072552219603</c:v>
                </c:pt>
                <c:pt idx="339">
                  <c:v>5.7430450000938427</c:v>
                </c:pt>
                <c:pt idx="340">
                  <c:v>5.7540174479680797</c:v>
                </c:pt>
                <c:pt idx="341">
                  <c:v>5.7649898958423176</c:v>
                </c:pt>
                <c:pt idx="342">
                  <c:v>5.7759623437165546</c:v>
                </c:pt>
                <c:pt idx="343">
                  <c:v>5.7869347915907934</c:v>
                </c:pt>
                <c:pt idx="344">
                  <c:v>5.7979072394650304</c:v>
                </c:pt>
                <c:pt idx="345">
                  <c:v>5.8088796873392701</c:v>
                </c:pt>
                <c:pt idx="346">
                  <c:v>5.8198521352135071</c:v>
                </c:pt>
                <c:pt idx="347">
                  <c:v>5.8308245830877441</c:v>
                </c:pt>
                <c:pt idx="348">
                  <c:v>5.8417970309619829</c:v>
                </c:pt>
                <c:pt idx="349">
                  <c:v>5.8527694788362208</c:v>
                </c:pt>
                <c:pt idx="350">
                  <c:v>5.8637419267104578</c:v>
                </c:pt>
                <c:pt idx="351">
                  <c:v>5.8747143745846966</c:v>
                </c:pt>
                <c:pt idx="352">
                  <c:v>5.8856868224589345</c:v>
                </c:pt>
                <c:pt idx="353">
                  <c:v>5.8966592703331724</c:v>
                </c:pt>
                <c:pt idx="354">
                  <c:v>5.9076317182074094</c:v>
                </c:pt>
                <c:pt idx="355">
                  <c:v>5.9186041660816491</c:v>
                </c:pt>
                <c:pt idx="356">
                  <c:v>5.9295766139558861</c:v>
                </c:pt>
                <c:pt idx="357">
                  <c:v>5.940549061830124</c:v>
                </c:pt>
                <c:pt idx="358">
                  <c:v>5.9515215097043619</c:v>
                </c:pt>
                <c:pt idx="359">
                  <c:v>5.9624939575785998</c:v>
                </c:pt>
                <c:pt idx="360">
                  <c:v>5.9734664054528368</c:v>
                </c:pt>
                <c:pt idx="361">
                  <c:v>5.9844388533270765</c:v>
                </c:pt>
                <c:pt idx="362">
                  <c:v>5.9954113012013135</c:v>
                </c:pt>
                <c:pt idx="363">
                  <c:v>6.0063837490755505</c:v>
                </c:pt>
                <c:pt idx="364">
                  <c:v>6.0173561969497893</c:v>
                </c:pt>
                <c:pt idx="365">
                  <c:v>6.0283286448240272</c:v>
                </c:pt>
                <c:pt idx="366">
                  <c:v>6.0393010926982651</c:v>
                </c:pt>
                <c:pt idx="367">
                  <c:v>6.0502735405725021</c:v>
                </c:pt>
                <c:pt idx="368">
                  <c:v>6.0612459884467418</c:v>
                </c:pt>
                <c:pt idx="369">
                  <c:v>6.0722184363209788</c:v>
                </c:pt>
                <c:pt idx="370">
                  <c:v>6.0831908841952167</c:v>
                </c:pt>
                <c:pt idx="371">
                  <c:v>6.0941633320694537</c:v>
                </c:pt>
                <c:pt idx="372">
                  <c:v>6.1051357799436925</c:v>
                </c:pt>
                <c:pt idx="373">
                  <c:v>6.1161082278179295</c:v>
                </c:pt>
                <c:pt idx="374">
                  <c:v>6.1270806756921692</c:v>
                </c:pt>
                <c:pt idx="375">
                  <c:v>6.1380531235664062</c:v>
                </c:pt>
                <c:pt idx="376">
                  <c:v>6.1490255714406432</c:v>
                </c:pt>
                <c:pt idx="377">
                  <c:v>6.159998019314882</c:v>
                </c:pt>
                <c:pt idx="378">
                  <c:v>6.1709704671891199</c:v>
                </c:pt>
                <c:pt idx="379">
                  <c:v>6.1819429150633578</c:v>
                </c:pt>
                <c:pt idx="380">
                  <c:v>6.1929153629375957</c:v>
                </c:pt>
                <c:pt idx="381">
                  <c:v>6.2038878108118345</c:v>
                </c:pt>
                <c:pt idx="382">
                  <c:v>6.2148602586860715</c:v>
                </c:pt>
                <c:pt idx="383">
                  <c:v>6.2258327065603085</c:v>
                </c:pt>
                <c:pt idx="384">
                  <c:v>6.2368051544345482</c:v>
                </c:pt>
                <c:pt idx="385">
                  <c:v>6.2477776023087852</c:v>
                </c:pt>
                <c:pt idx="386">
                  <c:v>6.2587500501830231</c:v>
                </c:pt>
                <c:pt idx="387">
                  <c:v>6.269722498057261</c:v>
                </c:pt>
                <c:pt idx="388">
                  <c:v>6.2806949459314989</c:v>
                </c:pt>
                <c:pt idx="389">
                  <c:v>6.2916673938057359</c:v>
                </c:pt>
                <c:pt idx="390">
                  <c:v>6.3026398416799747</c:v>
                </c:pt>
                <c:pt idx="391">
                  <c:v>6.3136122895542126</c:v>
                </c:pt>
                <c:pt idx="392">
                  <c:v>6.3245847374284496</c:v>
                </c:pt>
                <c:pt idx="393">
                  <c:v>6.3355571853026884</c:v>
                </c:pt>
                <c:pt idx="394">
                  <c:v>6.3465296331769263</c:v>
                </c:pt>
                <c:pt idx="395">
                  <c:v>6.3575020810511642</c:v>
                </c:pt>
                <c:pt idx="396">
                  <c:v>6.3684745289254012</c:v>
                </c:pt>
                <c:pt idx="397">
                  <c:v>6.3794469767996409</c:v>
                </c:pt>
                <c:pt idx="398">
                  <c:v>6.3904194246738779</c:v>
                </c:pt>
                <c:pt idx="399">
                  <c:v>6.4013918725481149</c:v>
                </c:pt>
                <c:pt idx="400">
                  <c:v>6.4123643204223537</c:v>
                </c:pt>
                <c:pt idx="401">
                  <c:v>6.4233367682965916</c:v>
                </c:pt>
                <c:pt idx="402">
                  <c:v>6.4343092161708286</c:v>
                </c:pt>
                <c:pt idx="403">
                  <c:v>6.4452816640450674</c:v>
                </c:pt>
                <c:pt idx="404">
                  <c:v>6.4562541119193053</c:v>
                </c:pt>
                <c:pt idx="405">
                  <c:v>6.4672265597935423</c:v>
                </c:pt>
                <c:pt idx="406">
                  <c:v>6.4781990076677811</c:v>
                </c:pt>
                <c:pt idx="407">
                  <c:v>6.489171455542019</c:v>
                </c:pt>
                <c:pt idx="408">
                  <c:v>6.5001439034162569</c:v>
                </c:pt>
                <c:pt idx="409">
                  <c:v>6.5111163512904948</c:v>
                </c:pt>
                <c:pt idx="410">
                  <c:v>6.5220887991647336</c:v>
                </c:pt>
                <c:pt idx="411">
                  <c:v>6.5330612470389706</c:v>
                </c:pt>
                <c:pt idx="412">
                  <c:v>6.5440336949132076</c:v>
                </c:pt>
                <c:pt idx="413">
                  <c:v>6.5550061427874455</c:v>
                </c:pt>
                <c:pt idx="414">
                  <c:v>6.5659785906616843</c:v>
                </c:pt>
                <c:pt idx="415">
                  <c:v>6.5769510385359213</c:v>
                </c:pt>
                <c:pt idx="416">
                  <c:v>6.5879234864101601</c:v>
                </c:pt>
                <c:pt idx="417">
                  <c:v>6.598895934284398</c:v>
                </c:pt>
                <c:pt idx="418">
                  <c:v>6.609868382158635</c:v>
                </c:pt>
                <c:pt idx="419">
                  <c:v>6.6208408300328738</c:v>
                </c:pt>
                <c:pt idx="420">
                  <c:v>6.6318132779071117</c:v>
                </c:pt>
                <c:pt idx="421">
                  <c:v>6.6427857257813496</c:v>
                </c:pt>
                <c:pt idx="422">
                  <c:v>6.6537581736555875</c:v>
                </c:pt>
                <c:pt idx="423">
                  <c:v>6.6647306215298263</c:v>
                </c:pt>
                <c:pt idx="424">
                  <c:v>6.6757030694040633</c:v>
                </c:pt>
                <c:pt idx="425">
                  <c:v>6.6866755172783003</c:v>
                </c:pt>
                <c:pt idx="426">
                  <c:v>6.69764796515254</c:v>
                </c:pt>
                <c:pt idx="427">
                  <c:v>6.708620413026777</c:v>
                </c:pt>
                <c:pt idx="428">
                  <c:v>6.719592860901014</c:v>
                </c:pt>
                <c:pt idx="429">
                  <c:v>6.7305653087752528</c:v>
                </c:pt>
                <c:pt idx="430">
                  <c:v>6.7415377566494907</c:v>
                </c:pt>
                <c:pt idx="431">
                  <c:v>6.7525102045237277</c:v>
                </c:pt>
                <c:pt idx="432">
                  <c:v>6.7634826523979665</c:v>
                </c:pt>
                <c:pt idx="433">
                  <c:v>6.7744551002722044</c:v>
                </c:pt>
                <c:pt idx="434">
                  <c:v>6.7854275481464414</c:v>
                </c:pt>
                <c:pt idx="435">
                  <c:v>6.7963999960206802</c:v>
                </c:pt>
                <c:pt idx="436">
                  <c:v>6.8073724438949181</c:v>
                </c:pt>
                <c:pt idx="437">
                  <c:v>6.818344891769156</c:v>
                </c:pt>
                <c:pt idx="438">
                  <c:v>6.829317339643393</c:v>
                </c:pt>
                <c:pt idx="439">
                  <c:v>6.8402897875176327</c:v>
                </c:pt>
                <c:pt idx="440">
                  <c:v>6.8512622353918697</c:v>
                </c:pt>
                <c:pt idx="441">
                  <c:v>6.8622346832661067</c:v>
                </c:pt>
                <c:pt idx="442">
                  <c:v>6.8732071311403455</c:v>
                </c:pt>
                <c:pt idx="443">
                  <c:v>6.8841795790145834</c:v>
                </c:pt>
                <c:pt idx="444">
                  <c:v>6.8951520268888205</c:v>
                </c:pt>
                <c:pt idx="445">
                  <c:v>6.9061244747630592</c:v>
                </c:pt>
                <c:pt idx="446">
                  <c:v>6.9170969226372971</c:v>
                </c:pt>
                <c:pt idx="447">
                  <c:v>6.9280693705115342</c:v>
                </c:pt>
                <c:pt idx="448">
                  <c:v>6.9390418183857729</c:v>
                </c:pt>
                <c:pt idx="449">
                  <c:v>6.9500142662600108</c:v>
                </c:pt>
                <c:pt idx="450">
                  <c:v>6.9609867141342487</c:v>
                </c:pt>
              </c:numCache>
            </c:numRef>
          </c:xVal>
          <c:yVal>
            <c:numRef>
              <c:f>fit_1NN_FCC!$H$19:$H$469</c:f>
              <c:numCache>
                <c:formatCode>0.0000</c:formatCode>
                <c:ptCount val="451"/>
                <c:pt idx="0">
                  <c:v>0.55643229028556662</c:v>
                </c:pt>
                <c:pt idx="1">
                  <c:v>0.29517379778811947</c:v>
                </c:pt>
                <c:pt idx="2">
                  <c:v>4.5301074622544193E-2</c:v>
                </c:pt>
                <c:pt idx="3">
                  <c:v>-0.19358440017618342</c:v>
                </c:pt>
                <c:pt idx="4">
                  <c:v>-0.42186834019894665</c:v>
                </c:pt>
                <c:pt idx="5">
                  <c:v>-0.63992404196121466</c:v>
                </c:pt>
                <c:pt idx="6">
                  <c:v>-0.84811276379209877</c:v>
                </c:pt>
                <c:pt idx="7">
                  <c:v>-1.0467840936357471</c:v>
                </c:pt>
                <c:pt idx="8">
                  <c:v>-1.236276306078226</c:v>
                </c:pt>
                <c:pt idx="9">
                  <c:v>-1.4169167089044907</c:v>
                </c:pt>
                <c:pt idx="10">
                  <c:v>-1.5890219794816793</c:v>
                </c:pt>
                <c:pt idx="11">
                  <c:v>-1.7528984912568566</c:v>
                </c:pt>
                <c:pt idx="12">
                  <c:v>-1.9088426306493984</c:v>
                </c:pt>
                <c:pt idx="13">
                  <c:v>-2.057141104610539</c:v>
                </c:pt>
                <c:pt idx="14">
                  <c:v>-2.1980712391150896</c:v>
                </c:pt>
                <c:pt idx="15">
                  <c:v>-2.331901268843052</c:v>
                </c:pt>
                <c:pt idx="16">
                  <c:v>-2.4588906183017545</c:v>
                </c:pt>
                <c:pt idx="17">
                  <c:v>-2.5792901746322374</c:v>
                </c:pt>
                <c:pt idx="18">
                  <c:v>-2.6933425523368713</c:v>
                </c:pt>
                <c:pt idx="19">
                  <c:v>-2.8012823501586817</c:v>
                </c:pt>
                <c:pt idx="20">
                  <c:v>-2.9033364003364714</c:v>
                </c:pt>
                <c:pt idx="21">
                  <c:v>-2.9997240104536229</c:v>
                </c:pt>
                <c:pt idx="22">
                  <c:v>-3.0906571980924684</c:v>
                </c:pt>
                <c:pt idx="23">
                  <c:v>-3.1763409185002263</c:v>
                </c:pt>
                <c:pt idx="24">
                  <c:v>-3.2569732854667897</c:v>
                </c:pt>
                <c:pt idx="25">
                  <c:v>-3.3327457856091232</c:v>
                </c:pt>
                <c:pt idx="26">
                  <c:v>-3.4038434862515934</c:v>
                </c:pt>
                <c:pt idx="27">
                  <c:v>-3.470445237086321</c:v>
                </c:pt>
                <c:pt idx="28">
                  <c:v>-3.5327238657924984</c:v>
                </c:pt>
                <c:pt idx="29">
                  <c:v>-3.5908463677886835</c:v>
                </c:pt>
                <c:pt idx="30">
                  <c:v>-3.6449740902871604</c:v>
                </c:pt>
                <c:pt idx="31">
                  <c:v>-3.6952629108148596</c:v>
                </c:pt>
                <c:pt idx="32">
                  <c:v>-3.7418634103605992</c:v>
                </c:pt>
                <c:pt idx="33">
                  <c:v>-3.7849210413040852</c:v>
                </c:pt>
                <c:pt idx="34">
                  <c:v>-3.824576290277673</c:v>
                </c:pt>
                <c:pt idx="35">
                  <c:v>-3.8609648361077205</c:v>
                </c:pt>
                <c:pt idx="36">
                  <c:v>-3.8942177029782208</c:v>
                </c:pt>
                <c:pt idx="37">
                  <c:v>-3.9244614089554548</c:v>
                </c:pt>
                <c:pt idx="38">
                  <c:v>-3.9518181100084302</c:v>
                </c:pt>
                <c:pt idx="39">
                  <c:v>-3.9764057396562094</c:v>
                </c:pt>
                <c:pt idx="40">
                  <c:v>-3.9983381443694261</c:v>
                </c:pt>
                <c:pt idx="41">
                  <c:v>-4.017725214849813</c:v>
                </c:pt>
                <c:pt idx="42">
                  <c:v>-4.0346730133080007</c:v>
                </c:pt>
                <c:pt idx="43">
                  <c:v>-4.0492838968565392</c:v>
                </c:pt>
                <c:pt idx="44">
                  <c:v>-4.0616566371317138</c:v>
                </c:pt>
                <c:pt idx="45">
                  <c:v>-4.0718865362546017</c:v>
                </c:pt>
                <c:pt idx="46">
                  <c:v>-4.0800655392386496</c:v>
                </c:pt>
                <c:pt idx="47">
                  <c:v>-4.0862823429480288</c:v>
                </c:pt>
                <c:pt idx="48">
                  <c:v>-4.0906225017081015</c:v>
                </c:pt>
                <c:pt idx="49">
                  <c:v>-4.0931685296664337</c:v>
                </c:pt>
                <c:pt idx="50">
                  <c:v>-4.0940000000000003</c:v>
                </c:pt>
                <c:pt idx="51">
                  <c:v>-4.0931936410615615</c:v>
                </c:pt>
                <c:pt idx="52">
                  <c:v>-4.0908234295554804</c:v>
                </c:pt>
                <c:pt idx="53">
                  <c:v>-4.0869606808307548</c:v>
                </c:pt>
                <c:pt idx="54">
                  <c:v>-4.0816741363764839</c:v>
                </c:pt>
                <c:pt idx="55">
                  <c:v>-4.0750300486026134</c:v>
                </c:pt>
                <c:pt idx="56">
                  <c:v>-4.0670922629863968</c:v>
                </c:pt>
                <c:pt idx="57">
                  <c:v>-4.0579222976627687</c:v>
                </c:pt>
                <c:pt idx="58">
                  <c:v>-4.0475794205345279</c:v>
                </c:pt>
                <c:pt idx="59">
                  <c:v>-4.0361207239761354</c:v>
                </c:pt>
                <c:pt idx="60">
                  <c:v>-4.0236011972027494</c:v>
                </c:pt>
                <c:pt idx="61">
                  <c:v>-4.0100737963741278</c:v>
                </c:pt>
                <c:pt idx="62">
                  <c:v>-3.9955895125009908</c:v>
                </c:pt>
                <c:pt idx="63">
                  <c:v>-3.9801974372195237</c:v>
                </c:pt>
                <c:pt idx="64">
                  <c:v>-3.9639448264978099</c:v>
                </c:pt>
                <c:pt idx="65">
                  <c:v>-3.9468771623361247</c:v>
                </c:pt>
                <c:pt idx="66">
                  <c:v>-3.9290382125212986</c:v>
                </c:pt>
                <c:pt idx="67">
                  <c:v>-3.9104700884935393</c:v>
                </c:pt>
                <c:pt idx="68">
                  <c:v>-3.8912133013825088</c:v>
                </c:pt>
                <c:pt idx="69">
                  <c:v>-3.8713068162677491</c:v>
                </c:pt>
                <c:pt idx="70">
                  <c:v>-3.8507881047169743</c:v>
                </c:pt>
                <c:pt idx="71">
                  <c:v>-3.8296931956542237</c:v>
                </c:pt>
                <c:pt idx="72">
                  <c:v>-3.8080567246083374</c:v>
                </c:pt>
                <c:pt idx="73">
                  <c:v>-3.7859119813907505</c:v>
                </c:pt>
                <c:pt idx="74">
                  <c:v>-3.7632909562502226</c:v>
                </c:pt>
                <c:pt idx="75">
                  <c:v>-3.7402243845506797</c:v>
                </c:pt>
                <c:pt idx="76">
                  <c:v>-3.7167417900170445</c:v>
                </c:pt>
                <c:pt idx="77">
                  <c:v>-3.6928715265926142</c:v>
                </c:pt>
                <c:pt idx="78">
                  <c:v>-3.6686408189502675</c:v>
                </c:pt>
                <c:pt idx="79">
                  <c:v>-3.6440758016985542</c:v>
                </c:pt>
                <c:pt idx="80">
                  <c:v>-3.6192015573225356</c:v>
                </c:pt>
                <c:pt idx="81">
                  <c:v>-3.5940421528980595</c:v>
                </c:pt>
                <c:pt idx="82">
                  <c:v>-3.5686206756170229</c:v>
                </c:pt>
                <c:pt idx="83">
                  <c:v>-3.5429592671600996</c:v>
                </c:pt>
                <c:pt idx="84">
                  <c:v>-3.5170791569523101</c:v>
                </c:pt>
                <c:pt idx="85">
                  <c:v>-3.491000694335785</c:v>
                </c:pt>
                <c:pt idx="86">
                  <c:v>-3.464743379693076</c:v>
                </c:pt>
                <c:pt idx="87">
                  <c:v>-3.4383258945533637</c:v>
                </c:pt>
                <c:pt idx="88">
                  <c:v>-3.4117661307129779</c:v>
                </c:pt>
                <c:pt idx="89">
                  <c:v>-3.3850812184007064</c:v>
                </c:pt>
                <c:pt idx="90">
                  <c:v>-3.358287553517485</c:v>
                </c:pt>
                <c:pt idx="91">
                  <c:v>-3.3314008239791582</c:v>
                </c:pt>
                <c:pt idx="92">
                  <c:v>-3.3044360351901916</c:v>
                </c:pt>
                <c:pt idx="93">
                  <c:v>-3.27740753467535</c:v>
                </c:pt>
                <c:pt idx="94">
                  <c:v>-3.2503290358955859</c:v>
                </c:pt>
                <c:pt idx="95">
                  <c:v>-3.2232136412735728</c:v>
                </c:pt>
                <c:pt idx="96">
                  <c:v>-3.1960738644536062</c:v>
                </c:pt>
                <c:pt idx="97">
                  <c:v>-3.1689216518198045</c:v>
                </c:pt>
                <c:pt idx="98">
                  <c:v>-3.1417684032958699</c:v>
                </c:pt>
                <c:pt idx="99">
                  <c:v>-3.1146249924489617</c:v>
                </c:pt>
                <c:pt idx="100">
                  <c:v>-3.0875017859195641</c:v>
                </c:pt>
                <c:pt idx="101">
                  <c:v>-3.0604086621985505</c:v>
                </c:pt>
                <c:pt idx="102">
                  <c:v>-3.0333550297720624</c:v>
                </c:pt>
                <c:pt idx="103">
                  <c:v>-3.0063498446541592</c:v>
                </c:pt>
                <c:pt idx="104">
                  <c:v>-2.9794016273266055</c:v>
                </c:pt>
                <c:pt idx="105">
                  <c:v>-2.952518479104588</c:v>
                </c:pt>
                <c:pt idx="106">
                  <c:v>-2.9257080979465964</c:v>
                </c:pt>
                <c:pt idx="107">
                  <c:v>-2.8989777937261239</c:v>
                </c:pt>
                <c:pt idx="108">
                  <c:v>-2.8723345029823375</c:v>
                </c:pt>
                <c:pt idx="109">
                  <c:v>-2.8457848031663406</c:v>
                </c:pt>
                <c:pt idx="110">
                  <c:v>-2.8193349263991454</c:v>
                </c:pt>
                <c:pt idx="111">
                  <c:v>-2.7929907727569754</c:v>
                </c:pt>
                <c:pt idx="112">
                  <c:v>-2.7667579230990813</c:v>
                </c:pt>
                <c:pt idx="113">
                  <c:v>-2.7406416514527301</c:v>
                </c:pt>
                <c:pt idx="114">
                  <c:v>-2.7146469369696469</c:v>
                </c:pt>
                <c:pt idx="115">
                  <c:v>-2.6887784754677044</c:v>
                </c:pt>
                <c:pt idx="116">
                  <c:v>-2.6630406905712647</c:v>
                </c:pt>
                <c:pt idx="117">
                  <c:v>-2.6374377444631421</c:v>
                </c:pt>
                <c:pt idx="118">
                  <c:v>-2.6119735482607984</c:v>
                </c:pt>
                <c:pt idx="119">
                  <c:v>-2.5866517720289379</c:v>
                </c:pt>
                <c:pt idx="120">
                  <c:v>-2.5614758544403644</c:v>
                </c:pt>
                <c:pt idx="121">
                  <c:v>-2.5364490120965284</c:v>
                </c:pt>
                <c:pt idx="122">
                  <c:v>-2.5115742485189045</c:v>
                </c:pt>
                <c:pt idx="123">
                  <c:v>-2.4868543628219451</c:v>
                </c:pt>
                <c:pt idx="124">
                  <c:v>-2.4622919580780596</c:v>
                </c:pt>
                <c:pt idx="125">
                  <c:v>-2.4378894493847239</c:v>
                </c:pt>
                <c:pt idx="126">
                  <c:v>-2.413649071643523</c:v>
                </c:pt>
                <c:pt idx="127">
                  <c:v>-2.3895728870606252</c:v>
                </c:pt>
                <c:pt idx="128">
                  <c:v>-2.365662792377881</c:v>
                </c:pt>
                <c:pt idx="129">
                  <c:v>-2.3419205258434737</c:v>
                </c:pt>
                <c:pt idx="130">
                  <c:v>-2.3183476739307505</c:v>
                </c:pt>
                <c:pt idx="131">
                  <c:v>-2.2949456778135993</c:v>
                </c:pt>
                <c:pt idx="132">
                  <c:v>-2.2717158396064923</c:v>
                </c:pt>
                <c:pt idx="133">
                  <c:v>-2.2486593283770318</c:v>
                </c:pt>
                <c:pt idx="134">
                  <c:v>-2.2257771859386146</c:v>
                </c:pt>
                <c:pt idx="135">
                  <c:v>-2.2030703324305896</c:v>
                </c:pt>
                <c:pt idx="136">
                  <c:v>-2.1805395716930227</c:v>
                </c:pt>
                <c:pt idx="137">
                  <c:v>-2.1581855964430083</c:v>
                </c:pt>
                <c:pt idx="138">
                  <c:v>-2.1360089932591997</c:v>
                </c:pt>
                <c:pt idx="139">
                  <c:v>-2.1140102473810543</c:v>
                </c:pt>
                <c:pt idx="140">
                  <c:v>-2.092189747329058</c:v>
                </c:pt>
                <c:pt idx="141">
                  <c:v>-2.0705477893520241</c:v>
                </c:pt>
                <c:pt idx="142">
                  <c:v>-2.0490845817073291</c:v>
                </c:pt>
                <c:pt idx="143">
                  <c:v>-2.0278002487798084</c:v>
                </c:pt>
                <c:pt idx="144">
                  <c:v>-2.0066948350448062</c:v>
                </c:pt>
                <c:pt idx="145">
                  <c:v>-1.9857683088807339</c:v>
                </c:pt>
                <c:pt idx="146">
                  <c:v>-1.9650205662363012</c:v>
                </c:pt>
                <c:pt idx="147">
                  <c:v>-1.9444514341574231</c:v>
                </c:pt>
                <c:pt idx="148">
                  <c:v>-1.9240606741786492</c:v>
                </c:pt>
                <c:pt idx="149">
                  <c:v>-1.9038479855838015</c:v>
                </c:pt>
                <c:pt idx="150">
                  <c:v>-1.8838130085403544</c:v>
                </c:pt>
                <c:pt idx="151">
                  <c:v>-1.8639553271119531</c:v>
                </c:pt>
                <c:pt idx="152">
                  <c:v>-1.844274472153316</c:v>
                </c:pt>
                <c:pt idx="153">
                  <c:v>-1.8247699240916282</c:v>
                </c:pt>
                <c:pt idx="154">
                  <c:v>-1.80544111559841</c:v>
                </c:pt>
                <c:pt idx="155">
                  <c:v>-1.7862874341557069</c:v>
                </c:pt>
                <c:pt idx="156">
                  <c:v>-1.7673082245203184</c:v>
                </c:pt>
                <c:pt idx="157">
                  <c:v>-1.7485027910896755</c:v>
                </c:pt>
                <c:pt idx="158">
                  <c:v>-1.7298704001728449</c:v>
                </c:pt>
                <c:pt idx="159">
                  <c:v>-1.711410282170029</c:v>
                </c:pt>
                <c:pt idx="160">
                  <c:v>-1.693121633663828</c:v>
                </c:pt>
                <c:pt idx="161">
                  <c:v>-1.675003619425403</c:v>
                </c:pt>
                <c:pt idx="162">
                  <c:v>-1.6570553743386021</c:v>
                </c:pt>
                <c:pt idx="163">
                  <c:v>-1.6392760052449851</c:v>
                </c:pt>
                <c:pt idx="164">
                  <c:v>-1.6216645927126057</c:v>
                </c:pt>
                <c:pt idx="165">
                  <c:v>-1.604220192731298</c:v>
                </c:pt>
                <c:pt idx="166">
                  <c:v>-1.5869418383371381</c:v>
                </c:pt>
                <c:pt idx="167">
                  <c:v>-1.5698285411686517</c:v>
                </c:pt>
                <c:pt idx="168">
                  <c:v>-1.5528792929572568</c:v>
                </c:pt>
                <c:pt idx="169">
                  <c:v>-1.5360930669543498</c:v>
                </c:pt>
                <c:pt idx="170">
                  <c:v>-1.5194688192973564</c:v>
                </c:pt>
                <c:pt idx="171">
                  <c:v>-1.5030054903170011</c:v>
                </c:pt>
                <c:pt idx="172">
                  <c:v>-1.4867020057879545</c:v>
                </c:pt>
                <c:pt idx="173">
                  <c:v>-1.4705572781249714</c:v>
                </c:pt>
                <c:pt idx="174">
                  <c:v>-1.4545702075265354</c:v>
                </c:pt>
                <c:pt idx="175">
                  <c:v>-1.4387396830679724</c:v>
                </c:pt>
                <c:pt idx="176">
                  <c:v>-1.4230645837459277</c:v>
                </c:pt>
                <c:pt idx="177">
                  <c:v>-1.407543779476029</c:v>
                </c:pt>
                <c:pt idx="178">
                  <c:v>-1.3921761320455031</c:v>
                </c:pt>
                <c:pt idx="179">
                  <c:v>-1.376960496022452</c:v>
                </c:pt>
                <c:pt idx="180">
                  <c:v>-1.3618957196234323</c:v>
                </c:pt>
                <c:pt idx="181">
                  <c:v>-1.3469806455409272</c:v>
                </c:pt>
                <c:pt idx="182">
                  <c:v>-1.3322141117322504</c:v>
                </c:pt>
                <c:pt idx="183">
                  <c:v>-1.3175949521713566</c:v>
                </c:pt>
                <c:pt idx="184">
                  <c:v>-1.3031219975649957</c:v>
                </c:pt>
                <c:pt idx="185">
                  <c:v>-1.288794076034586</c:v>
                </c:pt>
                <c:pt idx="186">
                  <c:v>-1.2746100137651437</c:v>
                </c:pt>
                <c:pt idx="187">
                  <c:v>-1.2605686356225501</c:v>
                </c:pt>
                <c:pt idx="188">
                  <c:v>-1.2466687657404032</c:v>
                </c:pt>
                <c:pt idx="189">
                  <c:v>-1.2329092280776435</c:v>
                </c:pt>
                <c:pt idx="190">
                  <c:v>-1.2192888469481173</c:v>
                </c:pt>
                <c:pt idx="191">
                  <c:v>-1.2058064475231889</c:v>
                </c:pt>
                <c:pt idx="192">
                  <c:v>-1.1924608563084718</c:v>
                </c:pt>
                <c:pt idx="193">
                  <c:v>-1.1792509015957255</c:v>
                </c:pt>
                <c:pt idx="194">
                  <c:v>-1.1661754138909104</c:v>
                </c:pt>
                <c:pt idx="195">
                  <c:v>-1.153233226319367</c:v>
                </c:pt>
                <c:pt idx="196">
                  <c:v>-1.1404231750090497</c:v>
                </c:pt>
                <c:pt idx="197">
                  <c:v>-1.1277440994527141</c:v>
                </c:pt>
                <c:pt idx="198">
                  <c:v>-1.1151948428499152</c:v>
                </c:pt>
                <c:pt idx="199">
                  <c:v>-1.1027742524296564</c:v>
                </c:pt>
                <c:pt idx="200">
                  <c:v>-1.0904811797544871</c:v>
                </c:pt>
                <c:pt idx="201">
                  <c:v>-1.0783144810068261</c:v>
                </c:pt>
                <c:pt idx="202">
                  <c:v>-1.0662730172582515</c:v>
                </c:pt>
                <c:pt idx="203">
                  <c:v>-1.0543556547224806</c:v>
                </c:pt>
                <c:pt idx="204">
                  <c:v>-1.0425612649927267</c:v>
                </c:pt>
                <c:pt idx="205">
                  <c:v>-1.0308887252641017</c:v>
                </c:pt>
                <c:pt idx="206">
                  <c:v>-1.0193369185417047</c:v>
                </c:pt>
                <c:pt idx="207">
                  <c:v>-1.0079047338350149</c:v>
                </c:pt>
                <c:pt idx="208">
                  <c:v>-0.99659106633918282</c:v>
                </c:pt>
                <c:pt idx="209">
                  <c:v>-0.98539481760379477</c:v>
                </c:pt>
                <c:pt idx="210">
                  <c:v>-0.9743148956896589</c:v>
                </c:pt>
                <c:pt idx="211">
                  <c:v>-0.963350215314142</c:v>
                </c:pt>
                <c:pt idx="212">
                  <c:v>-0.95249969798557366</c:v>
                </c:pt>
                <c:pt idx="213">
                  <c:v>-0.94176227212720165</c:v>
                </c:pt>
                <c:pt idx="214">
                  <c:v>-0.931136873191174</c:v>
                </c:pt>
                <c:pt idx="215">
                  <c:v>-0.92062244376300439</c:v>
                </c:pt>
                <c:pt idx="216">
                  <c:v>-0.91021793365695092</c:v>
                </c:pt>
                <c:pt idx="217">
                  <c:v>-0.89992230000273798</c:v>
                </c:pt>
                <c:pt idx="218">
                  <c:v>-0.88973450732401471</c:v>
                </c:pt>
                <c:pt idx="219">
                  <c:v>-0.87965352760894666</c:v>
                </c:pt>
                <c:pt idx="220">
                  <c:v>-0.86967834037330816</c:v>
                </c:pt>
                <c:pt idx="221">
                  <c:v>-0.85980793271643796</c:v>
                </c:pt>
                <c:pt idx="222">
                  <c:v>-0.85004129937039719</c:v>
                </c:pt>
                <c:pt idx="223">
                  <c:v>-0.84037744274266946</c:v>
                </c:pt>
                <c:pt idx="224">
                  <c:v>-0.83081537295270724</c:v>
                </c:pt>
                <c:pt idx="225">
                  <c:v>-0.82135410786264496</c:v>
                </c:pt>
                <c:pt idx="226">
                  <c:v>-0.81199267310245904</c:v>
                </c:pt>
                <c:pt idx="227">
                  <c:v>-0.80273010208986284</c:v>
                </c:pt>
                <c:pt idx="228">
                  <c:v>-0.79356543604520413</c:v>
                </c:pt>
                <c:pt idx="229">
                  <c:v>-0.78449772400162332</c:v>
                </c:pt>
                <c:pt idx="230">
                  <c:v>-0.77552602281072291</c:v>
                </c:pt>
                <c:pt idx="231">
                  <c:v>-0.76664939714398272</c:v>
                </c:pt>
                <c:pt idx="232">
                  <c:v>-0.75786691949015228</c:v>
                </c:pt>
                <c:pt idx="233">
                  <c:v>-0.74917767014883774</c:v>
                </c:pt>
                <c:pt idx="234">
                  <c:v>-0.740580737220493</c:v>
                </c:pt>
                <c:pt idx="235">
                  <c:v>-0.73207521659301655</c:v>
                </c:pt>
                <c:pt idx="236">
                  <c:v>-0.72366021192514518</c:v>
                </c:pt>
                <c:pt idx="237">
                  <c:v>-0.71533483462683067</c:v>
                </c:pt>
                <c:pt idx="238">
                  <c:v>-0.70709820383677469</c:v>
                </c:pt>
                <c:pt idx="239">
                  <c:v>-0.69894944639729062</c:v>
                </c:pt>
                <c:pt idx="240">
                  <c:v>-0.69088769682665541</c:v>
                </c:pt>
                <c:pt idx="241">
                  <c:v>-0.68291209728910374</c:v>
                </c:pt>
                <c:pt idx="242">
                  <c:v>-0.67502179756261482</c:v>
                </c:pt>
                <c:pt idx="243">
                  <c:v>-0.6672159550046316</c:v>
                </c:pt>
                <c:pt idx="244">
                  <c:v>-0.65949373451584725</c:v>
                </c:pt>
                <c:pt idx="245">
                  <c:v>-0.65185430850218995</c:v>
                </c:pt>
                <c:pt idx="246">
                  <c:v>-0.6442968568351275</c:v>
                </c:pt>
                <c:pt idx="247">
                  <c:v>-0.63682056681040944</c:v>
                </c:pt>
                <c:pt idx="248">
                  <c:v>-0.62942463310536101</c:v>
                </c:pt>
                <c:pt idx="249">
                  <c:v>-0.62210825773483402</c:v>
                </c:pt>
                <c:pt idx="250">
                  <c:v>-0.61487065000591734</c:v>
                </c:pt>
                <c:pt idx="251">
                  <c:v>-0.6077110264715071</c:v>
                </c:pt>
                <c:pt idx="252">
                  <c:v>-0.6006286108828236</c:v>
                </c:pt>
                <c:pt idx="253">
                  <c:v>-0.59362263414097305</c:v>
                </c:pt>
                <c:pt idx="254">
                  <c:v>-0.5866923342476259</c:v>
                </c:pt>
                <c:pt idx="255">
                  <c:v>-0.57983695625490594</c:v>
                </c:pt>
                <c:pt idx="256">
                  <c:v>-0.57305575221455329</c:v>
                </c:pt>
                <c:pt idx="257">
                  <c:v>-0.56634798112644569</c:v>
                </c:pt>
                <c:pt idx="258">
                  <c:v>-0.55971290888653658</c:v>
                </c:pt>
                <c:pt idx="259">
                  <c:v>-0.5531498082342815</c:v>
                </c:pt>
                <c:pt idx="260">
                  <c:v>-0.54665795869963141</c:v>
                </c:pt>
                <c:pt idx="261">
                  <c:v>-0.54023664654958581</c:v>
                </c:pt>
                <c:pt idx="262">
                  <c:v>-0.53388516473447711</c:v>
                </c:pt>
                <c:pt idx="263">
                  <c:v>-0.52760281283392196</c:v>
                </c:pt>
                <c:pt idx="264">
                  <c:v>-0.52138889700257407</c:v>
                </c:pt>
                <c:pt idx="265">
                  <c:v>-0.51524272991565068</c:v>
                </c:pt>
                <c:pt idx="266">
                  <c:v>-0.50916363071437432</c:v>
                </c:pt>
                <c:pt idx="267">
                  <c:v>-0.50315092495127567</c:v>
                </c:pt>
                <c:pt idx="268">
                  <c:v>-0.4972039445354699</c:v>
                </c:pt>
                <c:pt idx="269">
                  <c:v>-0.49132202767787447</c:v>
                </c:pt>
                <c:pt idx="270">
                  <c:v>-0.4855045188364962</c:v>
                </c:pt>
                <c:pt idx="271">
                  <c:v>-0.47975076866172867</c:v>
                </c:pt>
                <c:pt idx="272">
                  <c:v>-0.47406013394176238</c:v>
                </c:pt>
                <c:pt idx="273">
                  <c:v>-0.46843197754806698</c:v>
                </c:pt>
                <c:pt idx="274">
                  <c:v>-0.46286566838106591</c:v>
                </c:pt>
                <c:pt idx="275">
                  <c:v>-0.45736058131593788</c:v>
                </c:pt>
                <c:pt idx="276">
                  <c:v>-0.45191609714863862</c:v>
                </c:pt>
                <c:pt idx="277">
                  <c:v>-0.44653160254209689</c:v>
                </c:pt>
                <c:pt idx="278">
                  <c:v>-0.44120648997270112</c:v>
                </c:pt>
                <c:pt idx="279">
                  <c:v>-0.43594015767699484</c:v>
                </c:pt>
                <c:pt idx="280">
                  <c:v>-0.4307320095986848</c:v>
                </c:pt>
                <c:pt idx="281">
                  <c:v>-0.42558145533589398</c:v>
                </c:pt>
                <c:pt idx="282">
                  <c:v>-0.42048791008877684</c:v>
                </c:pt>
                <c:pt idx="283">
                  <c:v>-0.41545079460742806</c:v>
                </c:pt>
                <c:pt idx="284">
                  <c:v>-0.41046953514011975</c:v>
                </c:pt>
                <c:pt idx="285">
                  <c:v>-0.40554356338191427</c:v>
                </c:pt>
                <c:pt idx="286">
                  <c:v>-0.40067231642360851</c:v>
                </c:pt>
                <c:pt idx="287">
                  <c:v>-0.39585523670109218</c:v>
                </c:pt>
                <c:pt idx="288">
                  <c:v>-0.39109177194503519</c:v>
                </c:pt>
                <c:pt idx="289">
                  <c:v>-0.38638137513100712</c:v>
                </c:pt>
                <c:pt idx="290">
                  <c:v>-0.38172350442996539</c:v>
                </c:pt>
                <c:pt idx="291">
                  <c:v>-0.37711762315918446</c:v>
                </c:pt>
                <c:pt idx="292">
                  <c:v>-0.37256319973355312</c:v>
                </c:pt>
                <c:pt idx="293">
                  <c:v>-0.36805970761732282</c:v>
                </c:pt>
                <c:pt idx="294">
                  <c:v>-0.36360662527625487</c:v>
                </c:pt>
                <c:pt idx="295">
                  <c:v>-0.35920343613022498</c:v>
                </c:pt>
                <c:pt idx="296">
                  <c:v>-0.35484962850621887</c:v>
                </c:pt>
                <c:pt idx="297">
                  <c:v>-0.35054469559179174</c:v>
                </c:pt>
                <c:pt idx="298">
                  <c:v>-0.34628813538894193</c:v>
                </c:pt>
                <c:pt idx="299">
                  <c:v>-0.34207945066845241</c:v>
                </c:pt>
                <c:pt idx="300">
                  <c:v>-0.33791814892463279</c:v>
                </c:pt>
                <c:pt idx="301">
                  <c:v>-0.33380374233053289</c:v>
                </c:pt>
                <c:pt idx="302">
                  <c:v>-0.32973574769357378</c:v>
                </c:pt>
                <c:pt idx="303">
                  <c:v>-0.32571368641165332</c:v>
                </c:pt>
                <c:pt idx="304">
                  <c:v>-0.32173708442965065</c:v>
                </c:pt>
                <c:pt idx="305">
                  <c:v>-0.31780547219640365</c:v>
                </c:pt>
                <c:pt idx="306">
                  <c:v>-0.31391838462210403</c:v>
                </c:pt>
                <c:pt idx="307">
                  <c:v>-0.31007536103616018</c:v>
                </c:pt>
                <c:pt idx="308">
                  <c:v>-0.30627594514545925</c:v>
                </c:pt>
                <c:pt idx="309">
                  <c:v>-0.30251968499309168</c:v>
                </c:pt>
                <c:pt idx="310">
                  <c:v>-0.29880613291750019</c:v>
                </c:pt>
                <c:pt idx="311">
                  <c:v>-0.29513484551205804</c:v>
                </c:pt>
                <c:pt idx="312">
                  <c:v>-0.29150538358507833</c:v>
                </c:pt>
                <c:pt idx="313">
                  <c:v>-0.28791731212024696</c:v>
                </c:pt>
                <c:pt idx="314">
                  <c:v>-0.28437020023747889</c:v>
                </c:pt>
                <c:pt idx="315">
                  <c:v>-0.28086362115419411</c:v>
                </c:pt>
                <c:pt idx="316">
                  <c:v>-0.27739715214700883</c:v>
                </c:pt>
                <c:pt idx="317">
                  <c:v>-0.27397037451384065</c:v>
                </c:pt>
                <c:pt idx="318">
                  <c:v>-0.27058287353642102</c:v>
                </c:pt>
                <c:pt idx="319">
                  <c:v>-0.26723423844321581</c:v>
                </c:pt>
                <c:pt idx="320">
                  <c:v>-0.26392406237274418</c:v>
                </c:pt>
                <c:pt idx="321">
                  <c:v>-0.26065194233729888</c:v>
                </c:pt>
                <c:pt idx="322">
                  <c:v>-0.25741747918705621</c:v>
                </c:pt>
                <c:pt idx="323">
                  <c:v>-0.25422027757457943</c:v>
                </c:pt>
                <c:pt idx="324">
                  <c:v>-0.2510599459197041</c:v>
                </c:pt>
                <c:pt idx="325">
                  <c:v>-0.24793609637480757</c:v>
                </c:pt>
                <c:pt idx="326">
                  <c:v>-0.24484834479045264</c:v>
                </c:pt>
                <c:pt idx="327">
                  <c:v>-0.24179631068140597</c:v>
                </c:pt>
                <c:pt idx="328">
                  <c:v>-0.23877961719302274</c:v>
                </c:pt>
                <c:pt idx="329">
                  <c:v>-0.23579789106799642</c:v>
                </c:pt>
                <c:pt idx="330">
                  <c:v>-0.23285076261346635</c:v>
                </c:pt>
                <c:pt idx="331">
                  <c:v>-0.22993786566848157</c:v>
                </c:pt>
                <c:pt idx="332">
                  <c:v>-0.22705883757181305</c:v>
                </c:pt>
                <c:pt idx="333">
                  <c:v>-0.22421331913011389</c:v>
                </c:pt>
                <c:pt idx="334">
                  <c:v>-0.22140095458641776</c:v>
                </c:pt>
                <c:pt idx="335">
                  <c:v>-0.21862139158897737</c:v>
                </c:pt>
                <c:pt idx="336">
                  <c:v>-0.21587428116043209</c:v>
                </c:pt>
                <c:pt idx="337">
                  <c:v>-0.21315927766730561</c:v>
                </c:pt>
                <c:pt idx="338">
                  <c:v>-0.21047603878982488</c:v>
                </c:pt>
                <c:pt idx="339">
                  <c:v>-0.2078242254920592</c:v>
                </c:pt>
                <c:pt idx="340">
                  <c:v>-0.20520350199237331</c:v>
                </c:pt>
                <c:pt idx="341">
                  <c:v>-0.20261353573418925</c:v>
                </c:pt>
                <c:pt idx="342">
                  <c:v>-0.20005399735705576</c:v>
                </c:pt>
                <c:pt idx="343">
                  <c:v>-0.19752456066801652</c:v>
                </c:pt>
                <c:pt idx="344">
                  <c:v>-0.19502490261327732</c:v>
                </c:pt>
                <c:pt idx="345">
                  <c:v>-0.19255470325016372</c:v>
                </c:pt>
                <c:pt idx="346">
                  <c:v>-0.19011364571936912</c:v>
                </c:pt>
                <c:pt idx="347">
                  <c:v>-0.18770141621748487</c:v>
                </c:pt>
                <c:pt idx="348">
                  <c:v>-0.18531770396981193</c:v>
                </c:pt>
                <c:pt idx="349">
                  <c:v>-0.18296220120344706</c:v>
                </c:pt>
                <c:pt idx="350">
                  <c:v>-0.18063460312064172</c:v>
                </c:pt>
                <c:pt idx="351">
                  <c:v>-0.17833460787242805</c:v>
                </c:pt>
                <c:pt idx="352">
                  <c:v>-0.17606191653250886</c:v>
                </c:pt>
                <c:pt idx="353">
                  <c:v>-0.17381623307140681</c:v>
                </c:pt>
                <c:pt idx="354">
                  <c:v>-0.17159726433087105</c:v>
                </c:pt>
                <c:pt idx="355">
                  <c:v>-0.16940471999853396</c:v>
                </c:pt>
                <c:pt idx="356">
                  <c:v>-0.16723831258281791</c:v>
                </c:pt>
                <c:pt idx="357">
                  <c:v>-0.16509775738808541</c:v>
                </c:pt>
                <c:pt idx="358">
                  <c:v>-0.16298277249003157</c:v>
                </c:pt>
                <c:pt idx="359">
                  <c:v>-0.16089307871131237</c:v>
                </c:pt>
                <c:pt idx="360">
                  <c:v>-0.15882839959740838</c:v>
                </c:pt>
                <c:pt idx="361">
                  <c:v>-0.15678846139271735</c:v>
                </c:pt>
                <c:pt idx="362">
                  <c:v>-0.15477299301687522</c:v>
                </c:pt>
                <c:pt idx="363">
                  <c:v>-0.15278172604129922</c:v>
                </c:pt>
                <c:pt idx="364">
                  <c:v>-0.15081439466595223</c:v>
                </c:pt>
                <c:pt idx="365">
                  <c:v>-0.14887073569632403</c:v>
                </c:pt>
                <c:pt idx="366">
                  <c:v>-0.14695048852062559</c:v>
                </c:pt>
                <c:pt idx="367">
                  <c:v>-0.14505339508719514</c:v>
                </c:pt>
                <c:pt idx="368">
                  <c:v>-0.1431791998821105</c:v>
                </c:pt>
                <c:pt idx="369">
                  <c:v>-0.14132764990700741</c:v>
                </c:pt>
                <c:pt idx="370">
                  <c:v>-0.13949849465709779</c:v>
                </c:pt>
                <c:pt idx="371">
                  <c:v>-0.13769148609938822</c:v>
                </c:pt>
                <c:pt idx="372">
                  <c:v>-0.1359063786510927</c:v>
                </c:pt>
                <c:pt idx="373">
                  <c:v>-0.13414292915823994</c:v>
                </c:pt>
                <c:pt idx="374">
                  <c:v>-0.13240089687446902</c:v>
                </c:pt>
                <c:pt idx="375">
                  <c:v>-0.13068004344001463</c:v>
                </c:pt>
                <c:pt idx="376">
                  <c:v>-0.12898013286087512</c:v>
                </c:pt>
                <c:pt idx="377">
                  <c:v>-0.12730093148816476</c:v>
                </c:pt>
                <c:pt idx="378">
                  <c:v>-0.12564220799764392</c:v>
                </c:pt>
                <c:pt idx="379">
                  <c:v>-0.12400373336942813</c:v>
                </c:pt>
                <c:pt idx="380">
                  <c:v>-0.12238528086787068</c:v>
                </c:pt>
                <c:pt idx="381">
                  <c:v>-0.12078662602161865</c:v>
                </c:pt>
                <c:pt idx="382">
                  <c:v>-0.11920754660383814</c:v>
                </c:pt>
                <c:pt idx="383">
                  <c:v>-0.11764782261260828</c:v>
                </c:pt>
                <c:pt idx="384">
                  <c:v>-0.11610723625147985</c:v>
                </c:pt>
                <c:pt idx="385">
                  <c:v>-0.11458557191019816</c:v>
                </c:pt>
                <c:pt idx="386">
                  <c:v>-0.1130826161455866</c:v>
                </c:pt>
                <c:pt idx="387">
                  <c:v>-0.11159815766258978</c:v>
                </c:pt>
                <c:pt idx="388">
                  <c:v>-0.11013198729547323</c:v>
                </c:pt>
                <c:pt idx="389">
                  <c:v>-0.10868389798917902</c:v>
                </c:pt>
                <c:pt idx="390">
                  <c:v>-0.10725368478083397</c:v>
                </c:pt>
                <c:pt idx="391">
                  <c:v>-0.10584114478140902</c:v>
                </c:pt>
                <c:pt idx="392">
                  <c:v>-0.10444607715752877</c:v>
                </c:pt>
                <c:pt idx="393">
                  <c:v>-0.10306828311342738</c:v>
                </c:pt>
                <c:pt idx="394">
                  <c:v>-0.10170756587305151</c:v>
                </c:pt>
                <c:pt idx="395">
                  <c:v>-0.10036373066230622</c:v>
                </c:pt>
                <c:pt idx="396">
                  <c:v>-9.9036584691444093E-2</c:v>
                </c:pt>
                <c:pt idx="397">
                  <c:v>-9.7725937137593963E-2</c:v>
                </c:pt>
                <c:pt idx="398">
                  <c:v>-9.6431599127429921E-2</c:v>
                </c:pt>
                <c:pt idx="399">
                  <c:v>-9.51533837199766E-2</c:v>
                </c:pt>
                <c:pt idx="400">
                  <c:v>-9.3891105889551171E-2</c:v>
                </c:pt>
                <c:pt idx="401">
                  <c:v>-9.264458250883896E-2</c:v>
                </c:pt>
                <c:pt idx="402">
                  <c:v>-9.1413632332102854E-2</c:v>
                </c:pt>
                <c:pt idx="403">
                  <c:v>-9.0198075978523029E-2</c:v>
                </c:pt>
                <c:pt idx="404">
                  <c:v>-8.8997735915667731E-2</c:v>
                </c:pt>
                <c:pt idx="405">
                  <c:v>-8.7812436443091779E-2</c:v>
                </c:pt>
                <c:pt idx="406">
                  <c:v>-8.6642003676063131E-2</c:v>
                </c:pt>
                <c:pt idx="407">
                  <c:v>-8.5486265529414643E-2</c:v>
                </c:pt>
                <c:pt idx="408">
                  <c:v>-8.4345051701521151E-2</c:v>
                </c:pt>
                <c:pt idx="409">
                  <c:v>-8.3218193658399359E-2</c:v>
                </c:pt>
                <c:pt idx="410">
                  <c:v>-8.2105524617930456E-2</c:v>
                </c:pt>
                <c:pt idx="411">
                  <c:v>-8.1006879534203047E-2</c:v>
                </c:pt>
                <c:pt idx="412">
                  <c:v>-7.9922095081976591E-2</c:v>
                </c:pt>
                <c:pt idx="413">
                  <c:v>-7.8851009641262806E-2</c:v>
                </c:pt>
                <c:pt idx="414">
                  <c:v>-7.7793463282024841E-2</c:v>
                </c:pt>
                <c:pt idx="415">
                  <c:v>-7.6749297748993153E-2</c:v>
                </c:pt>
                <c:pt idx="416">
                  <c:v>-7.5718356446596163E-2</c:v>
                </c:pt>
                <c:pt idx="417">
                  <c:v>-7.470048442400562E-2</c:v>
                </c:pt>
                <c:pt idx="418">
                  <c:v>-7.3695528360295012E-2</c:v>
                </c:pt>
                <c:pt idx="419">
                  <c:v>-7.270333654971034E-2</c:v>
                </c:pt>
                <c:pt idx="420">
                  <c:v>-7.1723758887052097E-2</c:v>
                </c:pt>
                <c:pt idx="421">
                  <c:v>-7.0756646853167737E-2</c:v>
                </c:pt>
                <c:pt idx="422">
                  <c:v>-6.9801853500553054E-2</c:v>
                </c:pt>
                <c:pt idx="423">
                  <c:v>-6.8859233439062847E-2</c:v>
                </c:pt>
                <c:pt idx="424">
                  <c:v>-6.7928642821728183E-2</c:v>
                </c:pt>
                <c:pt idx="425">
                  <c:v>-6.7009939330681237E-2</c:v>
                </c:pt>
                <c:pt idx="426">
                  <c:v>-6.6102982163185178E-2</c:v>
                </c:pt>
                <c:pt idx="427">
                  <c:v>-6.5207632017769815E-2</c:v>
                </c:pt>
                <c:pt idx="428">
                  <c:v>-6.4323751080470587E-2</c:v>
                </c:pt>
                <c:pt idx="429">
                  <c:v>-6.345120301117177E-2</c:v>
                </c:pt>
                <c:pt idx="430">
                  <c:v>-6.2589852930051385E-2</c:v>
                </c:pt>
                <c:pt idx="431">
                  <c:v>-6.1739567404128719E-2</c:v>
                </c:pt>
                <c:pt idx="432">
                  <c:v>-6.0900214433912095E-2</c:v>
                </c:pt>
                <c:pt idx="433">
                  <c:v>-6.0071663440147735E-2</c:v>
                </c:pt>
                <c:pt idx="434">
                  <c:v>-5.9253785250667372E-2</c:v>
                </c:pt>
                <c:pt idx="435">
                  <c:v>-5.844645208733542E-2</c:v>
                </c:pt>
                <c:pt idx="436">
                  <c:v>-5.7649537553093752E-2</c:v>
                </c:pt>
                <c:pt idx="437">
                  <c:v>-5.6862916619104309E-2</c:v>
                </c:pt>
                <c:pt idx="438">
                  <c:v>-5.6086465611988191E-2</c:v>
                </c:pt>
                <c:pt idx="439">
                  <c:v>-5.5320062201161049E-2</c:v>
                </c:pt>
                <c:pt idx="440">
                  <c:v>-5.4563585386264005E-2</c:v>
                </c:pt>
                <c:pt idx="441">
                  <c:v>-5.3816915484689025E-2</c:v>
                </c:pt>
                <c:pt idx="442">
                  <c:v>-5.3079934119199083E-2</c:v>
                </c:pt>
                <c:pt idx="443">
                  <c:v>-5.2352524205641189E-2</c:v>
                </c:pt>
                <c:pt idx="444">
                  <c:v>-5.1634569940753078E-2</c:v>
                </c:pt>
                <c:pt idx="445">
                  <c:v>-5.0925956790061684E-2</c:v>
                </c:pt>
                <c:pt idx="446">
                  <c:v>-5.0226571475873873E-2</c:v>
                </c:pt>
                <c:pt idx="447">
                  <c:v>-4.9536301965357951E-2</c:v>
                </c:pt>
                <c:pt idx="448">
                  <c:v>-4.8855037458716215E-2</c:v>
                </c:pt>
                <c:pt idx="449">
                  <c:v>-4.818266837744712E-2</c:v>
                </c:pt>
                <c:pt idx="450">
                  <c:v>-4.7519086352697422E-2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FF-4483-BBCE-614EE4D853AE}"/>
            </c:ext>
          </c:extLst>
        </c:ser>
        <c:ser>
          <c:idx val="1"/>
          <c:order val="1"/>
          <c:tx>
            <c:strRef>
              <c:f>fit_1NN_FCC!$K$18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2.0233851707271882</c:v>
                </c:pt>
                <c:pt idx="1">
                  <c:v>2.0343576186014261</c:v>
                </c:pt>
                <c:pt idx="2">
                  <c:v>2.045330066475664</c:v>
                </c:pt>
                <c:pt idx="3">
                  <c:v>2.0563025143499019</c:v>
                </c:pt>
                <c:pt idx="4">
                  <c:v>2.0672749622241398</c:v>
                </c:pt>
                <c:pt idx="5">
                  <c:v>2.0782474100983777</c:v>
                </c:pt>
                <c:pt idx="6">
                  <c:v>2.0892198579726156</c:v>
                </c:pt>
                <c:pt idx="7">
                  <c:v>2.1001923058468535</c:v>
                </c:pt>
                <c:pt idx="8">
                  <c:v>2.1111647537210914</c:v>
                </c:pt>
                <c:pt idx="9">
                  <c:v>2.1221372015953293</c:v>
                </c:pt>
                <c:pt idx="10">
                  <c:v>2.1331096494695672</c:v>
                </c:pt>
                <c:pt idx="11">
                  <c:v>2.1440820973438051</c:v>
                </c:pt>
                <c:pt idx="12">
                  <c:v>2.155054545218043</c:v>
                </c:pt>
                <c:pt idx="13">
                  <c:v>2.1660269930922809</c:v>
                </c:pt>
                <c:pt idx="14">
                  <c:v>2.1769994409665188</c:v>
                </c:pt>
                <c:pt idx="15">
                  <c:v>2.1879718888407567</c:v>
                </c:pt>
                <c:pt idx="16">
                  <c:v>2.1989443367149946</c:v>
                </c:pt>
                <c:pt idx="17">
                  <c:v>2.2099167845892325</c:v>
                </c:pt>
                <c:pt idx="18">
                  <c:v>2.2208892324634704</c:v>
                </c:pt>
                <c:pt idx="19">
                  <c:v>2.2318616803377083</c:v>
                </c:pt>
                <c:pt idx="20">
                  <c:v>2.2428341282119462</c:v>
                </c:pt>
                <c:pt idx="21">
                  <c:v>2.2538065760861841</c:v>
                </c:pt>
                <c:pt idx="22">
                  <c:v>2.264779023960422</c:v>
                </c:pt>
                <c:pt idx="23">
                  <c:v>2.2757514718346599</c:v>
                </c:pt>
                <c:pt idx="24">
                  <c:v>2.2867239197088978</c:v>
                </c:pt>
                <c:pt idx="25">
                  <c:v>2.2976963675831357</c:v>
                </c:pt>
                <c:pt idx="26">
                  <c:v>2.3086688154573736</c:v>
                </c:pt>
                <c:pt idx="27">
                  <c:v>2.3196412633316115</c:v>
                </c:pt>
                <c:pt idx="28">
                  <c:v>2.3306137112058494</c:v>
                </c:pt>
                <c:pt idx="29">
                  <c:v>2.3415861590800877</c:v>
                </c:pt>
                <c:pt idx="30">
                  <c:v>2.3525586069543256</c:v>
                </c:pt>
                <c:pt idx="31">
                  <c:v>2.3635310548285635</c:v>
                </c:pt>
                <c:pt idx="32">
                  <c:v>2.3745035027028014</c:v>
                </c:pt>
                <c:pt idx="33">
                  <c:v>2.3854759505770393</c:v>
                </c:pt>
                <c:pt idx="34">
                  <c:v>2.3964483984512772</c:v>
                </c:pt>
                <c:pt idx="35">
                  <c:v>2.4074208463255151</c:v>
                </c:pt>
                <c:pt idx="36">
                  <c:v>2.418393294199753</c:v>
                </c:pt>
                <c:pt idx="37">
                  <c:v>2.4293657420739909</c:v>
                </c:pt>
                <c:pt idx="38">
                  <c:v>2.4403381899482288</c:v>
                </c:pt>
                <c:pt idx="39">
                  <c:v>2.4513106378224667</c:v>
                </c:pt>
                <c:pt idx="40">
                  <c:v>2.4622830856967046</c:v>
                </c:pt>
                <c:pt idx="41">
                  <c:v>2.4732555335709425</c:v>
                </c:pt>
                <c:pt idx="42">
                  <c:v>2.4842279814451804</c:v>
                </c:pt>
                <c:pt idx="43">
                  <c:v>2.4952004293194188</c:v>
                </c:pt>
                <c:pt idx="44">
                  <c:v>2.5061728771936562</c:v>
                </c:pt>
                <c:pt idx="45">
                  <c:v>2.5171453250678946</c:v>
                </c:pt>
                <c:pt idx="46">
                  <c:v>2.528117772942132</c:v>
                </c:pt>
                <c:pt idx="47">
                  <c:v>2.5390902208163699</c:v>
                </c:pt>
                <c:pt idx="48">
                  <c:v>2.5500626686906078</c:v>
                </c:pt>
                <c:pt idx="49">
                  <c:v>2.5610351165648457</c:v>
                </c:pt>
                <c:pt idx="50">
                  <c:v>2.5720075644390832</c:v>
                </c:pt>
                <c:pt idx="51">
                  <c:v>2.5829800123133211</c:v>
                </c:pt>
                <c:pt idx="52">
                  <c:v>2.5939524601875585</c:v>
                </c:pt>
                <c:pt idx="53">
                  <c:v>2.6049249080617969</c:v>
                </c:pt>
                <c:pt idx="54">
                  <c:v>2.6158973559360348</c:v>
                </c:pt>
                <c:pt idx="55">
                  <c:v>2.6268698038102727</c:v>
                </c:pt>
                <c:pt idx="56">
                  <c:v>2.6378422516845101</c:v>
                </c:pt>
                <c:pt idx="57">
                  <c:v>2.6488146995587485</c:v>
                </c:pt>
                <c:pt idx="58">
                  <c:v>2.6597871474329864</c:v>
                </c:pt>
                <c:pt idx="59">
                  <c:v>2.6707595953072243</c:v>
                </c:pt>
                <c:pt idx="60">
                  <c:v>2.6817320431814622</c:v>
                </c:pt>
                <c:pt idx="61">
                  <c:v>2.6927044910557001</c:v>
                </c:pt>
                <c:pt idx="62">
                  <c:v>2.703676938929938</c:v>
                </c:pt>
                <c:pt idx="63">
                  <c:v>2.7146493868041759</c:v>
                </c:pt>
                <c:pt idx="64">
                  <c:v>2.7256218346784138</c:v>
                </c:pt>
                <c:pt idx="65">
                  <c:v>2.7365942825526521</c:v>
                </c:pt>
                <c:pt idx="66">
                  <c:v>2.7475667304268896</c:v>
                </c:pt>
                <c:pt idx="67">
                  <c:v>2.7585391783011275</c:v>
                </c:pt>
                <c:pt idx="68">
                  <c:v>2.7695116261753654</c:v>
                </c:pt>
                <c:pt idx="69">
                  <c:v>2.7804840740496037</c:v>
                </c:pt>
                <c:pt idx="70">
                  <c:v>2.7914565219238412</c:v>
                </c:pt>
                <c:pt idx="71">
                  <c:v>2.8024289697980791</c:v>
                </c:pt>
                <c:pt idx="72">
                  <c:v>2.813401417672317</c:v>
                </c:pt>
                <c:pt idx="73">
                  <c:v>2.8243738655465545</c:v>
                </c:pt>
                <c:pt idx="74">
                  <c:v>2.8353463134207928</c:v>
                </c:pt>
                <c:pt idx="75">
                  <c:v>2.8463187612950307</c:v>
                </c:pt>
                <c:pt idx="76">
                  <c:v>2.8572912091692686</c:v>
                </c:pt>
                <c:pt idx="77">
                  <c:v>2.8682636570435061</c:v>
                </c:pt>
                <c:pt idx="78">
                  <c:v>2.8792361049177444</c:v>
                </c:pt>
                <c:pt idx="79">
                  <c:v>2.8902085527919823</c:v>
                </c:pt>
                <c:pt idx="80">
                  <c:v>2.9011810006662202</c:v>
                </c:pt>
                <c:pt idx="81">
                  <c:v>2.9121534485404581</c:v>
                </c:pt>
                <c:pt idx="82">
                  <c:v>2.923125896414696</c:v>
                </c:pt>
                <c:pt idx="83">
                  <c:v>2.9340983442889339</c:v>
                </c:pt>
                <c:pt idx="84">
                  <c:v>2.9450707921631718</c:v>
                </c:pt>
                <c:pt idx="85">
                  <c:v>2.9560432400374097</c:v>
                </c:pt>
                <c:pt idx="86">
                  <c:v>2.9670156879116472</c:v>
                </c:pt>
                <c:pt idx="87">
                  <c:v>2.9779881357858855</c:v>
                </c:pt>
                <c:pt idx="88">
                  <c:v>2.9889605836601234</c:v>
                </c:pt>
                <c:pt idx="89">
                  <c:v>2.9999330315343613</c:v>
                </c:pt>
                <c:pt idx="90">
                  <c:v>3.0109054794085996</c:v>
                </c:pt>
                <c:pt idx="91">
                  <c:v>3.0218779272828371</c:v>
                </c:pt>
                <c:pt idx="92">
                  <c:v>3.032850375157075</c:v>
                </c:pt>
                <c:pt idx="93">
                  <c:v>3.0438228230313129</c:v>
                </c:pt>
                <c:pt idx="94">
                  <c:v>3.0547952709055504</c:v>
                </c:pt>
                <c:pt idx="95">
                  <c:v>3.0657677187797887</c:v>
                </c:pt>
                <c:pt idx="96">
                  <c:v>3.0767401666540266</c:v>
                </c:pt>
                <c:pt idx="97">
                  <c:v>3.0877126145282645</c:v>
                </c:pt>
                <c:pt idx="98">
                  <c:v>3.098685062402502</c:v>
                </c:pt>
                <c:pt idx="99">
                  <c:v>3.1096575102767403</c:v>
                </c:pt>
                <c:pt idx="100">
                  <c:v>3.1206299581509782</c:v>
                </c:pt>
                <c:pt idx="101">
                  <c:v>3.1316024060252161</c:v>
                </c:pt>
                <c:pt idx="102">
                  <c:v>3.1425748538994536</c:v>
                </c:pt>
                <c:pt idx="103">
                  <c:v>3.1535473017736919</c:v>
                </c:pt>
                <c:pt idx="104">
                  <c:v>3.1645197496479298</c:v>
                </c:pt>
                <c:pt idx="105">
                  <c:v>3.1754921975221677</c:v>
                </c:pt>
                <c:pt idx="106">
                  <c:v>3.1864646453964056</c:v>
                </c:pt>
                <c:pt idx="107">
                  <c:v>3.1974370932706431</c:v>
                </c:pt>
                <c:pt idx="108">
                  <c:v>3.2084095411448814</c:v>
                </c:pt>
                <c:pt idx="109">
                  <c:v>3.2193819890191193</c:v>
                </c:pt>
                <c:pt idx="110">
                  <c:v>3.2303544368933572</c:v>
                </c:pt>
                <c:pt idx="111">
                  <c:v>3.2413268847675956</c:v>
                </c:pt>
                <c:pt idx="112">
                  <c:v>3.252299332641833</c:v>
                </c:pt>
                <c:pt idx="113">
                  <c:v>3.2632717805160709</c:v>
                </c:pt>
                <c:pt idx="114">
                  <c:v>3.2742442283903088</c:v>
                </c:pt>
                <c:pt idx="115">
                  <c:v>3.2852166762645463</c:v>
                </c:pt>
                <c:pt idx="116">
                  <c:v>3.2961891241387846</c:v>
                </c:pt>
                <c:pt idx="117">
                  <c:v>3.3071615720130225</c:v>
                </c:pt>
                <c:pt idx="118">
                  <c:v>3.3181340198872604</c:v>
                </c:pt>
                <c:pt idx="119">
                  <c:v>3.3291064677614979</c:v>
                </c:pt>
                <c:pt idx="120">
                  <c:v>3.3400789156357358</c:v>
                </c:pt>
                <c:pt idx="121">
                  <c:v>3.3510513635099741</c:v>
                </c:pt>
                <c:pt idx="122">
                  <c:v>3.362023811384212</c:v>
                </c:pt>
                <c:pt idx="123">
                  <c:v>3.3729962592584495</c:v>
                </c:pt>
                <c:pt idx="124">
                  <c:v>3.3839687071326878</c:v>
                </c:pt>
                <c:pt idx="125">
                  <c:v>3.3949411550069257</c:v>
                </c:pt>
                <c:pt idx="126">
                  <c:v>3.4059136028811636</c:v>
                </c:pt>
                <c:pt idx="127">
                  <c:v>3.4168860507554015</c:v>
                </c:pt>
                <c:pt idx="128">
                  <c:v>3.427858498629639</c:v>
                </c:pt>
                <c:pt idx="129">
                  <c:v>3.4388309465038773</c:v>
                </c:pt>
                <c:pt idx="130">
                  <c:v>3.4498033943781152</c:v>
                </c:pt>
                <c:pt idx="131">
                  <c:v>3.4607758422523531</c:v>
                </c:pt>
                <c:pt idx="132">
                  <c:v>3.4717482901265906</c:v>
                </c:pt>
                <c:pt idx="133">
                  <c:v>3.4827207380008285</c:v>
                </c:pt>
                <c:pt idx="134">
                  <c:v>3.4936931858750668</c:v>
                </c:pt>
                <c:pt idx="135">
                  <c:v>3.5046656337493047</c:v>
                </c:pt>
                <c:pt idx="136">
                  <c:v>3.5156380816235422</c:v>
                </c:pt>
                <c:pt idx="137">
                  <c:v>3.5266105294977805</c:v>
                </c:pt>
                <c:pt idx="138">
                  <c:v>3.5375829773720184</c:v>
                </c:pt>
                <c:pt idx="139">
                  <c:v>3.5485554252462563</c:v>
                </c:pt>
                <c:pt idx="140">
                  <c:v>3.5595278731204938</c:v>
                </c:pt>
                <c:pt idx="141">
                  <c:v>3.5705003209947317</c:v>
                </c:pt>
                <c:pt idx="142">
                  <c:v>3.58147276886897</c:v>
                </c:pt>
                <c:pt idx="143">
                  <c:v>3.5924452167432079</c:v>
                </c:pt>
                <c:pt idx="144">
                  <c:v>3.6034176646174454</c:v>
                </c:pt>
                <c:pt idx="145">
                  <c:v>3.6143901124916837</c:v>
                </c:pt>
                <c:pt idx="146">
                  <c:v>3.6253625603659216</c:v>
                </c:pt>
                <c:pt idx="147">
                  <c:v>3.6363350082401595</c:v>
                </c:pt>
                <c:pt idx="148">
                  <c:v>3.6473074561143974</c:v>
                </c:pt>
                <c:pt idx="149">
                  <c:v>3.6582799039886349</c:v>
                </c:pt>
                <c:pt idx="150">
                  <c:v>3.6692523518628732</c:v>
                </c:pt>
                <c:pt idx="151">
                  <c:v>3.6802247997371111</c:v>
                </c:pt>
                <c:pt idx="152">
                  <c:v>3.691197247611349</c:v>
                </c:pt>
                <c:pt idx="153">
                  <c:v>3.7021696954855874</c:v>
                </c:pt>
                <c:pt idx="154">
                  <c:v>3.7131421433598248</c:v>
                </c:pt>
                <c:pt idx="155">
                  <c:v>3.7241145912340627</c:v>
                </c:pt>
                <c:pt idx="156">
                  <c:v>3.7350870391083006</c:v>
                </c:pt>
                <c:pt idx="157">
                  <c:v>3.7460594869825381</c:v>
                </c:pt>
                <c:pt idx="158">
                  <c:v>3.7570319348567764</c:v>
                </c:pt>
                <c:pt idx="159">
                  <c:v>3.7680043827310143</c:v>
                </c:pt>
                <c:pt idx="160">
                  <c:v>3.7789768306052522</c:v>
                </c:pt>
                <c:pt idx="161">
                  <c:v>3.7899492784794906</c:v>
                </c:pt>
                <c:pt idx="162">
                  <c:v>3.800921726353728</c:v>
                </c:pt>
                <c:pt idx="163">
                  <c:v>3.8118941742279659</c:v>
                </c:pt>
                <c:pt idx="164">
                  <c:v>3.8228666221022038</c:v>
                </c:pt>
                <c:pt idx="165">
                  <c:v>3.8338390699764413</c:v>
                </c:pt>
                <c:pt idx="166">
                  <c:v>3.8448115178506792</c:v>
                </c:pt>
                <c:pt idx="167">
                  <c:v>3.8557839657249171</c:v>
                </c:pt>
                <c:pt idx="168">
                  <c:v>3.8667564135991555</c:v>
                </c:pt>
                <c:pt idx="169">
                  <c:v>3.8777288614733934</c:v>
                </c:pt>
                <c:pt idx="170">
                  <c:v>3.8887013093476308</c:v>
                </c:pt>
                <c:pt idx="171">
                  <c:v>3.8996737572218692</c:v>
                </c:pt>
                <c:pt idx="172">
                  <c:v>3.9106462050961071</c:v>
                </c:pt>
                <c:pt idx="173">
                  <c:v>3.921618652970345</c:v>
                </c:pt>
                <c:pt idx="174">
                  <c:v>3.9325911008445833</c:v>
                </c:pt>
                <c:pt idx="175">
                  <c:v>3.9435635487188203</c:v>
                </c:pt>
                <c:pt idx="176">
                  <c:v>3.9545359965930587</c:v>
                </c:pt>
                <c:pt idx="177">
                  <c:v>3.9655084444672966</c:v>
                </c:pt>
                <c:pt idx="178">
                  <c:v>3.976480892341534</c:v>
                </c:pt>
                <c:pt idx="179">
                  <c:v>3.9874533402157724</c:v>
                </c:pt>
                <c:pt idx="180">
                  <c:v>3.9984257880900103</c:v>
                </c:pt>
                <c:pt idx="181">
                  <c:v>4.0093982359642482</c:v>
                </c:pt>
                <c:pt idx="182">
                  <c:v>4.0203706838384861</c:v>
                </c:pt>
                <c:pt idx="183">
                  <c:v>4.031343131712724</c:v>
                </c:pt>
                <c:pt idx="184">
                  <c:v>4.0423155795869619</c:v>
                </c:pt>
                <c:pt idx="185">
                  <c:v>4.0532880274611998</c:v>
                </c:pt>
                <c:pt idx="186">
                  <c:v>4.0642604753354377</c:v>
                </c:pt>
                <c:pt idx="187">
                  <c:v>4.0752329232096756</c:v>
                </c:pt>
                <c:pt idx="188">
                  <c:v>4.0862053710839126</c:v>
                </c:pt>
                <c:pt idx="189">
                  <c:v>4.0971778189581514</c:v>
                </c:pt>
                <c:pt idx="190">
                  <c:v>4.1081502668323893</c:v>
                </c:pt>
                <c:pt idx="191">
                  <c:v>4.1191227147066272</c:v>
                </c:pt>
                <c:pt idx="192">
                  <c:v>4.1300951625808651</c:v>
                </c:pt>
                <c:pt idx="193">
                  <c:v>4.141067610455103</c:v>
                </c:pt>
                <c:pt idx="194">
                  <c:v>4.1520400583293409</c:v>
                </c:pt>
                <c:pt idx="195">
                  <c:v>4.1630125062035788</c:v>
                </c:pt>
                <c:pt idx="196">
                  <c:v>4.1739849540778158</c:v>
                </c:pt>
                <c:pt idx="197">
                  <c:v>4.1849574019520546</c:v>
                </c:pt>
                <c:pt idx="198">
                  <c:v>4.1959298498262925</c:v>
                </c:pt>
                <c:pt idx="199">
                  <c:v>4.2069022977005304</c:v>
                </c:pt>
                <c:pt idx="200">
                  <c:v>4.2178747455747683</c:v>
                </c:pt>
                <c:pt idx="201">
                  <c:v>4.2288471934490062</c:v>
                </c:pt>
                <c:pt idx="202">
                  <c:v>4.2398196413232441</c:v>
                </c:pt>
                <c:pt idx="203">
                  <c:v>4.250792089197482</c:v>
                </c:pt>
                <c:pt idx="204">
                  <c:v>4.2617645370717199</c:v>
                </c:pt>
                <c:pt idx="205">
                  <c:v>4.2727369849459578</c:v>
                </c:pt>
                <c:pt idx="206">
                  <c:v>4.2837094328201957</c:v>
                </c:pt>
                <c:pt idx="207">
                  <c:v>4.2946818806944336</c:v>
                </c:pt>
                <c:pt idx="208">
                  <c:v>4.3056543285686715</c:v>
                </c:pt>
                <c:pt idx="209">
                  <c:v>4.3166267764429094</c:v>
                </c:pt>
                <c:pt idx="210">
                  <c:v>4.3275992243171473</c:v>
                </c:pt>
                <c:pt idx="211">
                  <c:v>4.3385716721913852</c:v>
                </c:pt>
                <c:pt idx="212">
                  <c:v>4.3495441200656231</c:v>
                </c:pt>
                <c:pt idx="213">
                  <c:v>4.360516567939861</c:v>
                </c:pt>
                <c:pt idx="214">
                  <c:v>4.371489015814098</c:v>
                </c:pt>
                <c:pt idx="215">
                  <c:v>4.3824614636883368</c:v>
                </c:pt>
                <c:pt idx="216">
                  <c:v>4.3934339115625747</c:v>
                </c:pt>
                <c:pt idx="217">
                  <c:v>4.4044063594368117</c:v>
                </c:pt>
                <c:pt idx="218">
                  <c:v>4.4153788073110505</c:v>
                </c:pt>
                <c:pt idx="219">
                  <c:v>4.4263512551852884</c:v>
                </c:pt>
                <c:pt idx="220">
                  <c:v>4.4373237030595263</c:v>
                </c:pt>
                <c:pt idx="221">
                  <c:v>4.4482961509337642</c:v>
                </c:pt>
                <c:pt idx="222">
                  <c:v>4.4592685988080012</c:v>
                </c:pt>
                <c:pt idx="223">
                  <c:v>4.47024104668224</c:v>
                </c:pt>
                <c:pt idx="224">
                  <c:v>4.4812134945564779</c:v>
                </c:pt>
                <c:pt idx="225">
                  <c:v>4.4921859424307158</c:v>
                </c:pt>
                <c:pt idx="226">
                  <c:v>4.5031583903049537</c:v>
                </c:pt>
                <c:pt idx="227">
                  <c:v>4.5141308381791916</c:v>
                </c:pt>
                <c:pt idx="228">
                  <c:v>4.5251032860534295</c:v>
                </c:pt>
                <c:pt idx="229">
                  <c:v>4.5360757339276674</c:v>
                </c:pt>
                <c:pt idx="230">
                  <c:v>4.5470481818019044</c:v>
                </c:pt>
                <c:pt idx="231">
                  <c:v>4.5580206296761432</c:v>
                </c:pt>
                <c:pt idx="232">
                  <c:v>4.5689930775503811</c:v>
                </c:pt>
                <c:pt idx="233">
                  <c:v>4.579965525424619</c:v>
                </c:pt>
                <c:pt idx="234">
                  <c:v>4.5909379732988569</c:v>
                </c:pt>
                <c:pt idx="235">
                  <c:v>4.6019104211730948</c:v>
                </c:pt>
                <c:pt idx="236">
                  <c:v>4.6128828690473327</c:v>
                </c:pt>
                <c:pt idx="237">
                  <c:v>4.6238553169215706</c:v>
                </c:pt>
                <c:pt idx="238">
                  <c:v>4.6348277647958076</c:v>
                </c:pt>
                <c:pt idx="239">
                  <c:v>4.6458002126700464</c:v>
                </c:pt>
                <c:pt idx="240">
                  <c:v>4.6567726605442843</c:v>
                </c:pt>
                <c:pt idx="241">
                  <c:v>4.6677451084185222</c:v>
                </c:pt>
                <c:pt idx="242">
                  <c:v>4.6787175562927601</c:v>
                </c:pt>
                <c:pt idx="243">
                  <c:v>4.6896900041669971</c:v>
                </c:pt>
                <c:pt idx="244">
                  <c:v>4.7006624520412359</c:v>
                </c:pt>
                <c:pt idx="245">
                  <c:v>4.7116348999154738</c:v>
                </c:pt>
                <c:pt idx="246">
                  <c:v>4.7226073477897117</c:v>
                </c:pt>
                <c:pt idx="247">
                  <c:v>4.7335797956639496</c:v>
                </c:pt>
                <c:pt idx="248">
                  <c:v>4.7445522435381875</c:v>
                </c:pt>
                <c:pt idx="249">
                  <c:v>4.7555246914124254</c:v>
                </c:pt>
                <c:pt idx="250">
                  <c:v>4.7664971392866633</c:v>
                </c:pt>
                <c:pt idx="251">
                  <c:v>4.7774695871609003</c:v>
                </c:pt>
                <c:pt idx="252">
                  <c:v>4.7884420350351391</c:v>
                </c:pt>
                <c:pt idx="253">
                  <c:v>4.7994144829093761</c:v>
                </c:pt>
                <c:pt idx="254">
                  <c:v>4.8103869307836149</c:v>
                </c:pt>
                <c:pt idx="255">
                  <c:v>4.8213593786578519</c:v>
                </c:pt>
                <c:pt idx="256">
                  <c:v>4.8323318265320907</c:v>
                </c:pt>
                <c:pt idx="257">
                  <c:v>4.8433042744063286</c:v>
                </c:pt>
                <c:pt idx="258">
                  <c:v>4.8542767222805665</c:v>
                </c:pt>
                <c:pt idx="259">
                  <c:v>4.8652491701548097</c:v>
                </c:pt>
                <c:pt idx="260">
                  <c:v>4.8762216180290423</c:v>
                </c:pt>
                <c:pt idx="261">
                  <c:v>4.8871940659032802</c:v>
                </c:pt>
                <c:pt idx="262">
                  <c:v>4.8981665137775181</c:v>
                </c:pt>
                <c:pt idx="263">
                  <c:v>4.9091389616517604</c:v>
                </c:pt>
                <c:pt idx="264">
                  <c:v>4.9201114095259939</c:v>
                </c:pt>
                <c:pt idx="265">
                  <c:v>4.9310838574002318</c:v>
                </c:pt>
                <c:pt idx="266">
                  <c:v>4.9420563052744697</c:v>
                </c:pt>
                <c:pt idx="267">
                  <c:v>4.9530287531487129</c:v>
                </c:pt>
                <c:pt idx="268">
                  <c:v>4.9640012010229455</c:v>
                </c:pt>
                <c:pt idx="269">
                  <c:v>4.9749736488971834</c:v>
                </c:pt>
                <c:pt idx="270">
                  <c:v>4.9859460967714213</c:v>
                </c:pt>
                <c:pt idx="271">
                  <c:v>4.9969185446456637</c:v>
                </c:pt>
                <c:pt idx="272">
                  <c:v>5.0078909925198971</c:v>
                </c:pt>
                <c:pt idx="273">
                  <c:v>5.018863440394135</c:v>
                </c:pt>
                <c:pt idx="274">
                  <c:v>5.0298358882683729</c:v>
                </c:pt>
                <c:pt idx="275">
                  <c:v>5.0408083361426161</c:v>
                </c:pt>
                <c:pt idx="276">
                  <c:v>5.0517807840168478</c:v>
                </c:pt>
                <c:pt idx="277">
                  <c:v>5.0627532318910866</c:v>
                </c:pt>
                <c:pt idx="278">
                  <c:v>5.0737256797653245</c:v>
                </c:pt>
                <c:pt idx="279">
                  <c:v>5.0846981276395669</c:v>
                </c:pt>
                <c:pt idx="280">
                  <c:v>5.0956705755137994</c:v>
                </c:pt>
                <c:pt idx="281">
                  <c:v>5.1066430233880382</c:v>
                </c:pt>
                <c:pt idx="282">
                  <c:v>5.1176154712622814</c:v>
                </c:pt>
                <c:pt idx="283">
                  <c:v>5.1285879191365193</c:v>
                </c:pt>
                <c:pt idx="284">
                  <c:v>5.1395603670107581</c:v>
                </c:pt>
                <c:pt idx="285">
                  <c:v>5.1505328148849907</c:v>
                </c:pt>
                <c:pt idx="286">
                  <c:v>5.161505262759233</c:v>
                </c:pt>
                <c:pt idx="287">
                  <c:v>5.1724777106334718</c:v>
                </c:pt>
                <c:pt idx="288">
                  <c:v>5.1834501585077088</c:v>
                </c:pt>
                <c:pt idx="289">
                  <c:v>5.1944226063819414</c:v>
                </c:pt>
                <c:pt idx="290">
                  <c:v>5.2053950542561847</c:v>
                </c:pt>
                <c:pt idx="291">
                  <c:v>5.2163675021304226</c:v>
                </c:pt>
                <c:pt idx="292">
                  <c:v>5.2273399500046596</c:v>
                </c:pt>
                <c:pt idx="293">
                  <c:v>5.2383123978788921</c:v>
                </c:pt>
                <c:pt idx="294">
                  <c:v>5.2492848457531363</c:v>
                </c:pt>
                <c:pt idx="295">
                  <c:v>5.2602572936273742</c:v>
                </c:pt>
                <c:pt idx="296">
                  <c:v>5.2712297415016121</c:v>
                </c:pt>
                <c:pt idx="297">
                  <c:v>5.2822021893758446</c:v>
                </c:pt>
                <c:pt idx="298">
                  <c:v>5.2931746372500879</c:v>
                </c:pt>
                <c:pt idx="299">
                  <c:v>5.3041470851243258</c:v>
                </c:pt>
                <c:pt idx="300">
                  <c:v>5.3151195329985645</c:v>
                </c:pt>
                <c:pt idx="301">
                  <c:v>5.3260919808727953</c:v>
                </c:pt>
                <c:pt idx="302">
                  <c:v>5.3370644287470386</c:v>
                </c:pt>
                <c:pt idx="303">
                  <c:v>5.3480368766212782</c:v>
                </c:pt>
                <c:pt idx="304">
                  <c:v>5.3590093244955153</c:v>
                </c:pt>
                <c:pt idx="305">
                  <c:v>5.3699817723697478</c:v>
                </c:pt>
                <c:pt idx="306">
                  <c:v>5.3809542202439911</c:v>
                </c:pt>
                <c:pt idx="307">
                  <c:v>5.391926668118229</c:v>
                </c:pt>
                <c:pt idx="308">
                  <c:v>5.402899115992466</c:v>
                </c:pt>
                <c:pt idx="309">
                  <c:v>5.4138715638667048</c:v>
                </c:pt>
                <c:pt idx="310">
                  <c:v>5.4248440117409427</c:v>
                </c:pt>
                <c:pt idx="311">
                  <c:v>5.4358164596151806</c:v>
                </c:pt>
                <c:pt idx="312">
                  <c:v>5.4467889074894185</c:v>
                </c:pt>
                <c:pt idx="313">
                  <c:v>5.4577613553636555</c:v>
                </c:pt>
                <c:pt idx="314">
                  <c:v>5.4687338032378943</c:v>
                </c:pt>
                <c:pt idx="315">
                  <c:v>5.4797062511121313</c:v>
                </c:pt>
                <c:pt idx="316">
                  <c:v>5.490678698986371</c:v>
                </c:pt>
                <c:pt idx="317">
                  <c:v>5.501651146860608</c:v>
                </c:pt>
                <c:pt idx="318">
                  <c:v>5.512623594734845</c:v>
                </c:pt>
                <c:pt idx="319">
                  <c:v>5.5235960426090838</c:v>
                </c:pt>
                <c:pt idx="320">
                  <c:v>5.5345684904833217</c:v>
                </c:pt>
                <c:pt idx="321">
                  <c:v>5.5455409383575587</c:v>
                </c:pt>
                <c:pt idx="322">
                  <c:v>5.5565133862317975</c:v>
                </c:pt>
                <c:pt idx="323">
                  <c:v>5.5674858341060354</c:v>
                </c:pt>
                <c:pt idx="324">
                  <c:v>5.5784582819802733</c:v>
                </c:pt>
                <c:pt idx="325">
                  <c:v>5.5894307298545112</c:v>
                </c:pt>
                <c:pt idx="326">
                  <c:v>5.60040317772875</c:v>
                </c:pt>
                <c:pt idx="327">
                  <c:v>5.611375625602987</c:v>
                </c:pt>
                <c:pt idx="328">
                  <c:v>5.6223480734772249</c:v>
                </c:pt>
                <c:pt idx="329">
                  <c:v>5.6333205213514637</c:v>
                </c:pt>
                <c:pt idx="330">
                  <c:v>5.6442929692257007</c:v>
                </c:pt>
                <c:pt idx="331">
                  <c:v>5.6552654170999377</c:v>
                </c:pt>
                <c:pt idx="332">
                  <c:v>5.6662378649741774</c:v>
                </c:pt>
                <c:pt idx="333">
                  <c:v>5.6772103128484144</c:v>
                </c:pt>
                <c:pt idx="334">
                  <c:v>5.6881827607226514</c:v>
                </c:pt>
                <c:pt idx="335">
                  <c:v>5.6991552085968902</c:v>
                </c:pt>
                <c:pt idx="336">
                  <c:v>5.7101276564711281</c:v>
                </c:pt>
                <c:pt idx="337">
                  <c:v>5.721100104345366</c:v>
                </c:pt>
                <c:pt idx="338">
                  <c:v>5.732072552219603</c:v>
                </c:pt>
                <c:pt idx="339">
                  <c:v>5.7430450000938427</c:v>
                </c:pt>
                <c:pt idx="340">
                  <c:v>5.7540174479680797</c:v>
                </c:pt>
                <c:pt idx="341">
                  <c:v>5.7649898958423176</c:v>
                </c:pt>
                <c:pt idx="342">
                  <c:v>5.7759623437165546</c:v>
                </c:pt>
                <c:pt idx="343">
                  <c:v>5.7869347915907934</c:v>
                </c:pt>
                <c:pt idx="344">
                  <c:v>5.7979072394650304</c:v>
                </c:pt>
                <c:pt idx="345">
                  <c:v>5.8088796873392701</c:v>
                </c:pt>
                <c:pt idx="346">
                  <c:v>5.8198521352135071</c:v>
                </c:pt>
                <c:pt idx="347">
                  <c:v>5.8308245830877441</c:v>
                </c:pt>
                <c:pt idx="348">
                  <c:v>5.8417970309619829</c:v>
                </c:pt>
                <c:pt idx="349">
                  <c:v>5.8527694788362208</c:v>
                </c:pt>
                <c:pt idx="350">
                  <c:v>5.8637419267104578</c:v>
                </c:pt>
                <c:pt idx="351">
                  <c:v>5.8747143745846966</c:v>
                </c:pt>
                <c:pt idx="352">
                  <c:v>5.8856868224589345</c:v>
                </c:pt>
                <c:pt idx="353">
                  <c:v>5.8966592703331724</c:v>
                </c:pt>
                <c:pt idx="354">
                  <c:v>5.9076317182074094</c:v>
                </c:pt>
                <c:pt idx="355">
                  <c:v>5.9186041660816491</c:v>
                </c:pt>
                <c:pt idx="356">
                  <c:v>5.9295766139558861</c:v>
                </c:pt>
                <c:pt idx="357">
                  <c:v>5.940549061830124</c:v>
                </c:pt>
                <c:pt idx="358">
                  <c:v>5.9515215097043619</c:v>
                </c:pt>
                <c:pt idx="359">
                  <c:v>5.9624939575785998</c:v>
                </c:pt>
                <c:pt idx="360">
                  <c:v>5.9734664054528368</c:v>
                </c:pt>
                <c:pt idx="361">
                  <c:v>5.9844388533270765</c:v>
                </c:pt>
                <c:pt idx="362">
                  <c:v>5.9954113012013135</c:v>
                </c:pt>
                <c:pt idx="363">
                  <c:v>6.0063837490755505</c:v>
                </c:pt>
                <c:pt idx="364">
                  <c:v>6.0173561969497893</c:v>
                </c:pt>
                <c:pt idx="365">
                  <c:v>6.0283286448240272</c:v>
                </c:pt>
                <c:pt idx="366">
                  <c:v>6.0393010926982651</c:v>
                </c:pt>
                <c:pt idx="367">
                  <c:v>6.0502735405725021</c:v>
                </c:pt>
                <c:pt idx="368">
                  <c:v>6.0612459884467418</c:v>
                </c:pt>
                <c:pt idx="369">
                  <c:v>6.0722184363209788</c:v>
                </c:pt>
                <c:pt idx="370">
                  <c:v>6.0831908841952167</c:v>
                </c:pt>
                <c:pt idx="371">
                  <c:v>6.0941633320694537</c:v>
                </c:pt>
                <c:pt idx="372">
                  <c:v>6.1051357799436925</c:v>
                </c:pt>
                <c:pt idx="373">
                  <c:v>6.1161082278179295</c:v>
                </c:pt>
                <c:pt idx="374">
                  <c:v>6.1270806756921692</c:v>
                </c:pt>
                <c:pt idx="375">
                  <c:v>6.1380531235664062</c:v>
                </c:pt>
                <c:pt idx="376">
                  <c:v>6.1490255714406432</c:v>
                </c:pt>
                <c:pt idx="377">
                  <c:v>6.159998019314882</c:v>
                </c:pt>
                <c:pt idx="378">
                  <c:v>6.1709704671891199</c:v>
                </c:pt>
                <c:pt idx="379">
                  <c:v>6.1819429150633578</c:v>
                </c:pt>
                <c:pt idx="380">
                  <c:v>6.1929153629375957</c:v>
                </c:pt>
                <c:pt idx="381">
                  <c:v>6.2038878108118345</c:v>
                </c:pt>
                <c:pt idx="382">
                  <c:v>6.2148602586860715</c:v>
                </c:pt>
                <c:pt idx="383">
                  <c:v>6.2258327065603085</c:v>
                </c:pt>
                <c:pt idx="384">
                  <c:v>6.2368051544345482</c:v>
                </c:pt>
                <c:pt idx="385">
                  <c:v>6.2477776023087852</c:v>
                </c:pt>
                <c:pt idx="386">
                  <c:v>6.2587500501830231</c:v>
                </c:pt>
                <c:pt idx="387">
                  <c:v>6.269722498057261</c:v>
                </c:pt>
                <c:pt idx="388">
                  <c:v>6.2806949459314989</c:v>
                </c:pt>
                <c:pt idx="389">
                  <c:v>6.2916673938057359</c:v>
                </c:pt>
                <c:pt idx="390">
                  <c:v>6.3026398416799747</c:v>
                </c:pt>
                <c:pt idx="391">
                  <c:v>6.3136122895542126</c:v>
                </c:pt>
                <c:pt idx="392">
                  <c:v>6.3245847374284496</c:v>
                </c:pt>
                <c:pt idx="393">
                  <c:v>6.3355571853026884</c:v>
                </c:pt>
                <c:pt idx="394">
                  <c:v>6.3465296331769263</c:v>
                </c:pt>
                <c:pt idx="395">
                  <c:v>6.3575020810511642</c:v>
                </c:pt>
                <c:pt idx="396">
                  <c:v>6.3684745289254012</c:v>
                </c:pt>
                <c:pt idx="397">
                  <c:v>6.3794469767996409</c:v>
                </c:pt>
                <c:pt idx="398">
                  <c:v>6.3904194246738779</c:v>
                </c:pt>
                <c:pt idx="399">
                  <c:v>6.4013918725481149</c:v>
                </c:pt>
                <c:pt idx="400">
                  <c:v>6.4123643204223537</c:v>
                </c:pt>
                <c:pt idx="401">
                  <c:v>6.4233367682965916</c:v>
                </c:pt>
                <c:pt idx="402">
                  <c:v>6.4343092161708286</c:v>
                </c:pt>
                <c:pt idx="403">
                  <c:v>6.4452816640450674</c:v>
                </c:pt>
                <c:pt idx="404">
                  <c:v>6.4562541119193053</c:v>
                </c:pt>
                <c:pt idx="405">
                  <c:v>6.4672265597935423</c:v>
                </c:pt>
                <c:pt idx="406">
                  <c:v>6.4781990076677811</c:v>
                </c:pt>
                <c:pt idx="407">
                  <c:v>6.489171455542019</c:v>
                </c:pt>
                <c:pt idx="408">
                  <c:v>6.5001439034162569</c:v>
                </c:pt>
                <c:pt idx="409">
                  <c:v>6.5111163512904948</c:v>
                </c:pt>
                <c:pt idx="410">
                  <c:v>6.5220887991647336</c:v>
                </c:pt>
                <c:pt idx="411">
                  <c:v>6.5330612470389706</c:v>
                </c:pt>
                <c:pt idx="412">
                  <c:v>6.5440336949132076</c:v>
                </c:pt>
                <c:pt idx="413">
                  <c:v>6.5550061427874455</c:v>
                </c:pt>
                <c:pt idx="414">
                  <c:v>6.5659785906616843</c:v>
                </c:pt>
                <c:pt idx="415">
                  <c:v>6.5769510385359213</c:v>
                </c:pt>
                <c:pt idx="416">
                  <c:v>6.5879234864101601</c:v>
                </c:pt>
                <c:pt idx="417">
                  <c:v>6.598895934284398</c:v>
                </c:pt>
                <c:pt idx="418">
                  <c:v>6.609868382158635</c:v>
                </c:pt>
                <c:pt idx="419">
                  <c:v>6.6208408300328738</c:v>
                </c:pt>
                <c:pt idx="420">
                  <c:v>6.6318132779071117</c:v>
                </c:pt>
                <c:pt idx="421">
                  <c:v>6.6427857257813496</c:v>
                </c:pt>
                <c:pt idx="422">
                  <c:v>6.6537581736555875</c:v>
                </c:pt>
                <c:pt idx="423">
                  <c:v>6.6647306215298263</c:v>
                </c:pt>
                <c:pt idx="424">
                  <c:v>6.6757030694040633</c:v>
                </c:pt>
                <c:pt idx="425">
                  <c:v>6.6866755172783003</c:v>
                </c:pt>
                <c:pt idx="426">
                  <c:v>6.69764796515254</c:v>
                </c:pt>
                <c:pt idx="427">
                  <c:v>6.708620413026777</c:v>
                </c:pt>
                <c:pt idx="428">
                  <c:v>6.719592860901014</c:v>
                </c:pt>
                <c:pt idx="429">
                  <c:v>6.7305653087752528</c:v>
                </c:pt>
                <c:pt idx="430">
                  <c:v>6.7415377566494907</c:v>
                </c:pt>
                <c:pt idx="431">
                  <c:v>6.7525102045237277</c:v>
                </c:pt>
                <c:pt idx="432">
                  <c:v>6.7634826523979665</c:v>
                </c:pt>
                <c:pt idx="433">
                  <c:v>6.7744551002722044</c:v>
                </c:pt>
                <c:pt idx="434">
                  <c:v>6.7854275481464414</c:v>
                </c:pt>
                <c:pt idx="435">
                  <c:v>6.7963999960206802</c:v>
                </c:pt>
                <c:pt idx="436">
                  <c:v>6.8073724438949181</c:v>
                </c:pt>
                <c:pt idx="437">
                  <c:v>6.818344891769156</c:v>
                </c:pt>
                <c:pt idx="438">
                  <c:v>6.829317339643393</c:v>
                </c:pt>
                <c:pt idx="439">
                  <c:v>6.8402897875176327</c:v>
                </c:pt>
                <c:pt idx="440">
                  <c:v>6.8512622353918697</c:v>
                </c:pt>
                <c:pt idx="441">
                  <c:v>6.8622346832661067</c:v>
                </c:pt>
                <c:pt idx="442">
                  <c:v>6.8732071311403455</c:v>
                </c:pt>
                <c:pt idx="443">
                  <c:v>6.8841795790145834</c:v>
                </c:pt>
                <c:pt idx="444">
                  <c:v>6.8951520268888205</c:v>
                </c:pt>
                <c:pt idx="445">
                  <c:v>6.9061244747630592</c:v>
                </c:pt>
                <c:pt idx="446">
                  <c:v>6.9170969226372971</c:v>
                </c:pt>
                <c:pt idx="447">
                  <c:v>6.9280693705115342</c:v>
                </c:pt>
                <c:pt idx="448">
                  <c:v>6.9390418183857729</c:v>
                </c:pt>
                <c:pt idx="449">
                  <c:v>6.9500142662600108</c:v>
                </c:pt>
                <c:pt idx="450">
                  <c:v>6.9609867141342487</c:v>
                </c:pt>
              </c:numCache>
            </c:numRef>
          </c:xVal>
          <c:yVal>
            <c:numRef>
              <c:f>fit_1NN_FCC!$K$19:$K$469</c:f>
              <c:numCache>
                <c:formatCode>General</c:formatCode>
                <c:ptCount val="451"/>
                <c:pt idx="0">
                  <c:v>4.4485303680723138</c:v>
                </c:pt>
                <c:pt idx="1">
                  <c:v>3.9808870033028452</c:v>
                </c:pt>
                <c:pt idx="2">
                  <c:v>3.5387908639708732</c:v>
                </c:pt>
                <c:pt idx="3">
                  <c:v>3.1209760921433789</c:v>
                </c:pt>
                <c:pt idx="4">
                  <c:v>2.7262381802279707</c:v>
                </c:pt>
                <c:pt idx="5">
                  <c:v>2.3534310136072838</c:v>
                </c:pt>
                <c:pt idx="6">
                  <c:v>2.0014640556412937</c:v>
                </c:pt>
                <c:pt idx="7">
                  <c:v>1.6692996681857881</c:v>
                </c:pt>
                <c:pt idx="8">
                  <c:v>1.3559505611057681</c:v>
                </c:pt>
                <c:pt idx="9">
                  <c:v>1.0604773645756813</c:v>
                </c:pt>
                <c:pt idx="10">
                  <c:v>0.78198631825764409</c:v>
                </c:pt>
                <c:pt idx="11">
                  <c:v>0.51962707173279821</c:v>
                </c:pt>
                <c:pt idx="12">
                  <c:v>0.27259059083172499</c:v>
                </c:pt>
                <c:pt idx="13">
                  <c:v>4.0107164767613668E-2</c:v>
                </c:pt>
                <c:pt idx="14">
                  <c:v>-0.17855549077918109</c:v>
                </c:pt>
                <c:pt idx="15">
                  <c:v>-0.38409403924272389</c:v>
                </c:pt>
                <c:pt idx="16">
                  <c:v>-0.57717124181500079</c:v>
                </c:pt>
                <c:pt idx="17">
                  <c:v>-0.75841759333511938</c:v>
                </c:pt>
                <c:pt idx="18">
                  <c:v>-0.92843287940710617</c:v>
                </c:pt>
                <c:pt idx="19">
                  <c:v>-1.0877876585371471</c:v>
                </c:pt>
                <c:pt idx="20">
                  <c:v>-1.2370246728990484</c:v>
                </c:pt>
                <c:pt idx="21">
                  <c:v>-1.3766601911627268</c:v>
                </c:pt>
                <c:pt idx="22">
                  <c:v>-1.5071852866555098</c:v>
                </c:pt>
                <c:pt idx="23">
                  <c:v>-1.6290670539684866</c:v>
                </c:pt>
                <c:pt idx="24">
                  <c:v>-1.7427497669705474</c:v>
                </c:pt>
                <c:pt idx="25">
                  <c:v>-1.8486559810499985</c:v>
                </c:pt>
                <c:pt idx="26">
                  <c:v>-1.9471875822681857</c:v>
                </c:pt>
                <c:pt idx="27">
                  <c:v>-2.0387267859801046</c:v>
                </c:pt>
                <c:pt idx="28">
                  <c:v>-2.1236370873542887</c:v>
                </c:pt>
                <c:pt idx="29">
                  <c:v>-2.2022641661069944</c:v>
                </c:pt>
                <c:pt idx="30">
                  <c:v>-2.2749367476544888</c:v>
                </c:pt>
                <c:pt idx="31">
                  <c:v>-2.3419674227810732</c:v>
                </c:pt>
                <c:pt idx="32">
                  <c:v>-2.4036534278195374</c:v>
                </c:pt>
                <c:pt idx="33">
                  <c:v>-2.4602773872447661</c:v>
                </c:pt>
                <c:pt idx="34">
                  <c:v>-2.5121080204896011</c:v>
                </c:pt>
                <c:pt idx="35">
                  <c:v>-2.5594008147051084</c:v>
                </c:pt>
                <c:pt idx="36">
                  <c:v>-2.6023986651045043</c:v>
                </c:pt>
                <c:pt idx="37">
                  <c:v>-2.6413324844510746</c:v>
                </c:pt>
                <c:pt idx="38">
                  <c:v>-2.676421783175372</c:v>
                </c:pt>
                <c:pt idx="39">
                  <c:v>-2.7078752215354878</c:v>
                </c:pt>
                <c:pt idx="40">
                  <c:v>-2.7358911351661543</c:v>
                </c:pt>
                <c:pt idx="41">
                  <c:v>-2.7606580352976691</c:v>
                </c:pt>
                <c:pt idx="42">
                  <c:v>-2.7823550848640108</c:v>
                </c:pt>
                <c:pt idx="43">
                  <c:v>-2.8011525516607851</c:v>
                </c:pt>
                <c:pt idx="44">
                  <c:v>-2.8172122396578585</c:v>
                </c:pt>
                <c:pt idx="45">
                  <c:v>-2.8306878995182947</c:v>
                </c:pt>
                <c:pt idx="46">
                  <c:v>-2.8417256193246425</c:v>
                </c:pt>
                <c:pt idx="47">
                  <c:v>-2.8504641964654458</c:v>
                </c:pt>
                <c:pt idx="48">
                  <c:v>-2.8570354915889711</c:v>
                </c:pt>
                <c:pt idx="49">
                  <c:v>-2.8615647654875236</c:v>
                </c:pt>
                <c:pt idx="50">
                  <c:v>-2.8641709997341458</c:v>
                </c:pt>
                <c:pt idx="51">
                  <c:v>-2.8649672018539789</c:v>
                </c:pt>
                <c:pt idx="52">
                  <c:v>-2.8640606957748735</c:v>
                </c:pt>
                <c:pt idx="53">
                  <c:v>-2.8615533982660515</c:v>
                </c:pt>
                <c:pt idx="54">
                  <c:v>-2.8575420820394717</c:v>
                </c:pt>
                <c:pt idx="55">
                  <c:v>-2.8521186261561029</c:v>
                </c:pt>
                <c:pt idx="56">
                  <c:v>-2.8453702543483876</c:v>
                </c:pt>
                <c:pt idx="57">
                  <c:v>-2.837379761840785</c:v>
                </c:pt>
                <c:pt idx="58">
                  <c:v>-2.8282257312222416</c:v>
                </c:pt>
                <c:pt idx="59">
                  <c:v>-2.8179827378978084</c:v>
                </c:pt>
                <c:pt idx="60">
                  <c:v>-2.80672154562125</c:v>
                </c:pt>
                <c:pt idx="61">
                  <c:v>-2.7945092925863166</c:v>
                </c:pt>
                <c:pt idx="62">
                  <c:v>-2.7814096685313858</c:v>
                </c:pt>
                <c:pt idx="63">
                  <c:v>-2.7674830832902773</c:v>
                </c:pt>
                <c:pt idx="64">
                  <c:v>-2.7527868272012288</c:v>
                </c:pt>
                <c:pt idx="65">
                  <c:v>-2.7373752237661715</c:v>
                </c:pt>
                <c:pt idx="66">
                  <c:v>-2.721299774933601</c:v>
                </c:pt>
                <c:pt idx="67">
                  <c:v>-2.7046092993603295</c:v>
                </c:pt>
                <c:pt idx="68">
                  <c:v>-2.6873500639903618</c:v>
                </c:pt>
                <c:pt idx="69">
                  <c:v>-2.6695659092727904</c:v>
                </c:pt>
                <c:pt idx="70">
                  <c:v>-2.651298368325179</c:v>
                </c:pt>
                <c:pt idx="71">
                  <c:v>-2.632586780334091</c:v>
                </c:pt>
                <c:pt idx="72">
                  <c:v>-2.6134683984704319</c:v>
                </c:pt>
                <c:pt idx="73">
                  <c:v>-2.5939784925838776</c:v>
                </c:pt>
                <c:pt idx="74">
                  <c:v>-2.5741504469279506</c:v>
                </c:pt>
                <c:pt idx="75">
                  <c:v>-2.5540158531552049</c:v>
                </c:pt>
                <c:pt idx="76">
                  <c:v>-2.5336045988104243</c:v>
                </c:pt>
                <c:pt idx="77">
                  <c:v>-2.5129449515388225</c:v>
                </c:pt>
                <c:pt idx="78">
                  <c:v>-2.4920636392157229</c:v>
                </c:pt>
                <c:pt idx="79">
                  <c:v>-2.4709859261943179</c:v>
                </c:pt>
                <c:pt idx="80">
                  <c:v>-2.4497356858585824</c:v>
                </c:pt>
                <c:pt idx="81">
                  <c:v>-2.428335469659483</c:v>
                </c:pt>
                <c:pt idx="82">
                  <c:v>-2.4068065728039714</c:v>
                </c:pt>
                <c:pt idx="83">
                  <c:v>-2.3851690967581596</c:v>
                </c:pt>
                <c:pt idx="84">
                  <c:v>-2.3634420087182448</c:v>
                </c:pt>
                <c:pt idx="85">
                  <c:v>-2.3416431981954164</c:v>
                </c:pt>
                <c:pt idx="86">
                  <c:v>-2.3197895308538876</c:v>
                </c:pt>
                <c:pt idx="87">
                  <c:v>-2.297896899734527</c:v>
                </c:pt>
                <c:pt idx="88">
                  <c:v>-2.2759802739901804</c:v>
                </c:pt>
                <c:pt idx="89">
                  <c:v>-2.2540537452526781</c:v>
                </c:pt>
                <c:pt idx="90">
                  <c:v>-2.2321305717457993</c:v>
                </c:pt>
                <c:pt idx="91">
                  <c:v>-2.2102232202529049</c:v>
                </c:pt>
                <c:pt idx="92">
                  <c:v>-2.188343406042748</c:v>
                </c:pt>
                <c:pt idx="93">
                  <c:v>-2.166502130851987</c:v>
                </c:pt>
                <c:pt idx="94">
                  <c:v>-2.1447097190181674</c:v>
                </c:pt>
                <c:pt idx="95">
                  <c:v>-2.1229758518524378</c:v>
                </c:pt>
                <c:pt idx="96">
                  <c:v>-2.1013096003369593</c:v>
                </c:pt>
                <c:pt idx="97">
                  <c:v>-2.0797194562278727</c:v>
                </c:pt>
                <c:pt idx="98">
                  <c:v>-2.0582133616408096</c:v>
                </c:pt>
                <c:pt idx="99">
                  <c:v>-2.0367987371922021</c:v>
                </c:pt>
                <c:pt idx="100">
                  <c:v>-2.0154825087661519</c:v>
                </c:pt>
                <c:pt idx="101">
                  <c:v>-1.9942711329732083</c:v>
                </c:pt>
                <c:pt idx="102">
                  <c:v>-1.9731706213642695</c:v>
                </c:pt>
                <c:pt idx="103">
                  <c:v>-1.95218656345973</c:v>
                </c:pt>
                <c:pt idx="104">
                  <c:v>-1.931324148651131</c:v>
                </c:pt>
                <c:pt idx="105">
                  <c:v>-1.910588187029779</c:v>
                </c:pt>
                <c:pt idx="106">
                  <c:v>-1.8899831291942208</c:v>
                </c:pt>
                <c:pt idx="107">
                  <c:v>-1.8695130850859201</c:v>
                </c:pt>
                <c:pt idx="108">
                  <c:v>-1.849181841900128</c:v>
                </c:pt>
                <c:pt idx="109">
                  <c:v>-1.8289928811166742</c:v>
                </c:pt>
                <c:pt idx="110">
                  <c:v>-1.8089493946932291</c:v>
                </c:pt>
                <c:pt idx="111">
                  <c:v>-1.7890543004615778</c:v>
                </c:pt>
                <c:pt idx="112">
                  <c:v>-1.7693102567654539</c:v>
                </c:pt>
                <c:pt idx="113">
                  <c:v>-1.7497196763766369</c:v>
                </c:pt>
                <c:pt idx="114">
                  <c:v>-1.7302847397242653</c:v>
                </c:pt>
                <c:pt idx="115">
                  <c:v>-1.7110074074706065</c:v>
                </c:pt>
                <c:pt idx="116">
                  <c:v>-1.6918894324649376</c:v>
                </c:pt>
                <c:pt idx="117">
                  <c:v>-1.6729323711056696</c:v>
                </c:pt>
                <c:pt idx="118">
                  <c:v>-1.654137594139373</c:v>
                </c:pt>
                <c:pt idx="119">
                  <c:v>-1.6355062969240146</c:v>
                </c:pt>
                <c:pt idx="120">
                  <c:v>-1.6170395091823691</c:v>
                </c:pt>
                <c:pt idx="121">
                  <c:v>-1.598738104270333</c:v>
                </c:pt>
                <c:pt idx="122">
                  <c:v>-1.5806028079836769</c:v>
                </c:pt>
                <c:pt idx="123">
                  <c:v>-1.5626342069256189</c:v>
                </c:pt>
                <c:pt idx="124">
                  <c:v>-1.5448327564565547</c:v>
                </c:pt>
                <c:pt idx="125">
                  <c:v>-1.5271987882462261</c:v>
                </c:pt>
                <c:pt idx="126">
                  <c:v>-1.5097325174476275</c:v>
                </c:pt>
                <c:pt idx="127">
                  <c:v>-1.49243404951105</c:v>
                </c:pt>
                <c:pt idx="128">
                  <c:v>-1.4753033866557395</c:v>
                </c:pt>
                <c:pt idx="129">
                  <c:v>-1.4583404340158261</c:v>
                </c:pt>
                <c:pt idx="130">
                  <c:v>-1.4415450054763714</c:v>
                </c:pt>
                <c:pt idx="131">
                  <c:v>-1.4249168292146008</c:v>
                </c:pt>
                <c:pt idx="132">
                  <c:v>-1.4084555529606988</c:v>
                </c:pt>
                <c:pt idx="133">
                  <c:v>-1.3921607489918046</c:v>
                </c:pt>
                <c:pt idx="134">
                  <c:v>-1.3760319188722228</c:v>
                </c:pt>
                <c:pt idx="135">
                  <c:v>-1.3600684979522215</c:v>
                </c:pt>
                <c:pt idx="136">
                  <c:v>-1.3442698596371885</c:v>
                </c:pt>
                <c:pt idx="137">
                  <c:v>-1.3286353194383553</c:v>
                </c:pt>
                <c:pt idx="138">
                  <c:v>-1.3131641388157695</c:v>
                </c:pt>
                <c:pt idx="139">
                  <c:v>-1.2978555288236391</c:v>
                </c:pt>
                <c:pt idx="140">
                  <c:v>-1.2827086535677363</c:v>
                </c:pt>
                <c:pt idx="141">
                  <c:v>-1.2677226334840452</c:v>
                </c:pt>
                <c:pt idx="142">
                  <c:v>-1.2528965484473973</c:v>
                </c:pt>
                <c:pt idx="143">
                  <c:v>-1.2382294407184358</c:v>
                </c:pt>
                <c:pt idx="144">
                  <c:v>-1.2237203177368201</c:v>
                </c:pt>
                <c:pt idx="145">
                  <c:v>-1.2093681547682231</c:v>
                </c:pt>
                <c:pt idx="146">
                  <c:v>-1.195171897412294</c:v>
                </c:pt>
                <c:pt idx="147">
                  <c:v>-1.1811304639784119</c:v>
                </c:pt>
                <c:pt idx="148">
                  <c:v>-1.1672427477357419</c:v>
                </c:pt>
                <c:pt idx="149">
                  <c:v>-1.1535076190437688</c:v>
                </c:pt>
                <c:pt idx="150">
                  <c:v>-1.1399239273691972</c:v>
                </c:pt>
                <c:pt idx="151">
                  <c:v>-1.1264905031948256</c:v>
                </c:pt>
                <c:pt idx="152">
                  <c:v>-1.113206159825709</c:v>
                </c:pt>
                <c:pt idx="153">
                  <c:v>-1.1000696950977042</c:v>
                </c:pt>
                <c:pt idx="154">
                  <c:v>-1.087079892993206</c:v>
                </c:pt>
                <c:pt idx="155">
                  <c:v>-1.0742355251686717</c:v>
                </c:pt>
                <c:pt idx="156">
                  <c:v>-1.0615353523983115</c:v>
                </c:pt>
                <c:pt idx="157">
                  <c:v>-1.0489781259380944</c:v>
                </c:pt>
                <c:pt idx="158">
                  <c:v>-1.0365625888140273</c:v>
                </c:pt>
                <c:pt idx="159">
                  <c:v>-1.0242874770384816</c:v>
                </c:pt>
                <c:pt idx="160">
                  <c:v>-1.0121515207581324</c:v>
                </c:pt>
                <c:pt idx="161">
                  <c:v>-1.0001534453369376</c:v>
                </c:pt>
                <c:pt idx="162">
                  <c:v>-0.98829197237738808</c:v>
                </c:pt>
                <c:pt idx="163">
                  <c:v>-0.97656582068311404</c:v>
                </c:pt>
                <c:pt idx="164">
                  <c:v>-0.96497370716579389</c:v>
                </c:pt>
                <c:pt idx="165">
                  <c:v>-0.95351434769914545</c:v>
                </c:pt>
                <c:pt idx="166">
                  <c:v>-0.94218645792266775</c:v>
                </c:pt>
                <c:pt idx="167">
                  <c:v>-0.93098875399765291</c:v>
                </c:pt>
                <c:pt idx="168">
                  <c:v>-0.91991995331788179</c:v>
                </c:pt>
                <c:pt idx="169">
                  <c:v>-0.90897877517728387</c:v>
                </c:pt>
                <c:pt idx="170">
                  <c:v>-0.89816394139674138</c:v>
                </c:pt>
                <c:pt idx="171">
                  <c:v>-0.88747417691210917</c:v>
                </c:pt>
                <c:pt idx="172">
                  <c:v>-0.87690821032542321</c:v>
                </c:pt>
                <c:pt idx="173">
                  <c:v>-0.86646477442115832</c:v>
                </c:pt>
                <c:pt idx="174">
                  <c:v>-0.85614260664933595</c:v>
                </c:pt>
                <c:pt idx="175">
                  <c:v>-0.8459404495771663</c:v>
                </c:pt>
                <c:pt idx="176">
                  <c:v>-0.83585705131083288</c:v>
                </c:pt>
                <c:pt idx="177">
                  <c:v>-0.82589116588897193</c:v>
                </c:pt>
                <c:pt idx="178">
                  <c:v>-0.81604155364928277</c:v>
                </c:pt>
                <c:pt idx="179">
                  <c:v>-0.80630698156967284</c:v>
                </c:pt>
                <c:pt idx="180">
                  <c:v>-0.79668622358525243</c:v>
                </c:pt>
                <c:pt idx="181">
                  <c:v>-0.78717806088242936</c:v>
                </c:pt>
                <c:pt idx="182">
                  <c:v>-0.7777812821713046</c:v>
                </c:pt>
                <c:pt idx="183">
                  <c:v>-0.76849468393749953</c:v>
                </c:pt>
                <c:pt idx="184">
                  <c:v>-0.75931707067449539</c:v>
                </c:pt>
                <c:pt idx="185">
                  <c:v>-0.75024725509750811</c:v>
                </c:pt>
                <c:pt idx="186">
                  <c:v>-0.74128405833987965</c:v>
                </c:pt>
                <c:pt idx="187">
                  <c:v>-0.7324263101329106</c:v>
                </c:pt>
                <c:pt idx="188">
                  <c:v>-0.72367284897001682</c:v>
                </c:pt>
                <c:pt idx="189">
                  <c:v>-0.71502252225604168</c:v>
                </c:pt>
                <c:pt idx="190">
                  <c:v>-0.70647418644254389</c:v>
                </c:pt>
                <c:pt idx="191">
                  <c:v>-0.69802670714978332</c:v>
                </c:pt>
                <c:pt idx="192">
                  <c:v>-0.68967895927615974</c:v>
                </c:pt>
                <c:pt idx="193">
                  <c:v>-0.68142982709576638</c:v>
                </c:pt>
                <c:pt idx="194">
                  <c:v>-0.6732782043447203</c:v>
                </c:pt>
                <c:pt idx="195">
                  <c:v>-0.66522299429688492</c:v>
                </c:pt>
                <c:pt idx="196">
                  <c:v>-0.6572631098295737</c:v>
                </c:pt>
                <c:pt idx="197">
                  <c:v>-0.64939747347978583</c:v>
                </c:pt>
                <c:pt idx="198">
                  <c:v>-0.64162501749152623</c:v>
                </c:pt>
                <c:pt idx="199">
                  <c:v>-0.63394468385468328</c:v>
                </c:pt>
                <c:pt idx="200">
                  <c:v>-0.62635542433597191</c:v>
                </c:pt>
                <c:pt idx="201">
                  <c:v>-0.6188562005023801</c:v>
                </c:pt>
                <c:pt idx="202">
                  <c:v>-0.61144598373755876</c:v>
                </c:pt>
                <c:pt idx="203">
                  <c:v>-0.60412375525156214</c:v>
                </c:pt>
                <c:pt idx="204">
                  <c:v>-0.59688850608433286</c:v>
                </c:pt>
                <c:pt idx="205">
                  <c:v>-0.58973923710330034</c:v>
                </c:pt>
                <c:pt idx="206">
                  <c:v>-0.58267495899543997</c:v>
                </c:pt>
                <c:pt idx="207">
                  <c:v>-0.57569469225413616</c:v>
                </c:pt>
                <c:pt idx="208">
                  <c:v>-0.56879746716116086</c:v>
                </c:pt>
                <c:pt idx="209">
                  <c:v>-0.56198232376406843</c:v>
                </c:pt>
                <c:pt idx="210">
                  <c:v>-0.55524831184929524</c:v>
                </c:pt>
                <c:pt idx="211">
                  <c:v>-0.54859449091123336</c:v>
                </c:pt>
                <c:pt idx="212">
                  <c:v>-0.54201993011753813</c:v>
                </c:pt>
                <c:pt idx="213">
                  <c:v>-0.535523708270913</c:v>
                </c:pt>
                <c:pt idx="214">
                  <c:v>-0.5291049137676006</c:v>
                </c:pt>
                <c:pt idx="215">
                  <c:v>-0.52276264455280375</c:v>
                </c:pt>
                <c:pt idx="216">
                  <c:v>-0.51649600807324769</c:v>
                </c:pt>
                <c:pt idx="217">
                  <c:v>-0.51030412122707247</c:v>
                </c:pt>
                <c:pt idx="218">
                  <c:v>-0.50418611031124749</c:v>
                </c:pt>
                <c:pt idx="219">
                  <c:v>-0.49814111096669517</c:v>
                </c:pt>
                <c:pt idx="220">
                  <c:v>-0.49216826812127407</c:v>
                </c:pt>
                <c:pt idx="221">
                  <c:v>-0.48626673593079778</c:v>
                </c:pt>
                <c:pt idx="222">
                  <c:v>-0.4804356777182322</c:v>
                </c:pt>
                <c:pt idx="223">
                  <c:v>-0.47467426591121398</c:v>
                </c:pt>
                <c:pt idx="224">
                  <c:v>-0.46898168197803952</c:v>
                </c:pt>
                <c:pt idx="225">
                  <c:v>-0.46335711636222671</c:v>
                </c:pt>
                <c:pt idx="226">
                  <c:v>-0.45779976841580328</c:v>
                </c:pt>
                <c:pt idx="227">
                  <c:v>-0.45230884633140811</c:v>
                </c:pt>
                <c:pt idx="228">
                  <c:v>-0.44688356707333693</c:v>
                </c:pt>
                <c:pt idx="229">
                  <c:v>-0.44152315630762068</c:v>
                </c:pt>
                <c:pt idx="230">
                  <c:v>-0.43622684833124342</c:v>
                </c:pt>
                <c:pt idx="231">
                  <c:v>-0.43099388600058297</c:v>
                </c:pt>
                <c:pt idx="232">
                  <c:v>-0.42582352065917783</c:v>
                </c:pt>
                <c:pt idx="233">
                  <c:v>-0.4207150120648781</c:v>
                </c:pt>
                <c:pt idx="234">
                  <c:v>-0.41566762831648607</c:v>
                </c:pt>
                <c:pt idx="235">
                  <c:v>-0.41068064577993496</c:v>
                </c:pt>
                <c:pt idx="236">
                  <c:v>-0.40575334901409571</c:v>
                </c:pt>
                <c:pt idx="237">
                  <c:v>-0.40088503069626263</c:v>
                </c:pt>
                <c:pt idx="238">
                  <c:v>-0.39607499154738945</c:v>
                </c:pt>
                <c:pt idx="239">
                  <c:v>-0.39132254025712432</c:v>
                </c:pt>
                <c:pt idx="240">
                  <c:v>-0.38662699340871437</c:v>
                </c:pt>
                <c:pt idx="241">
                  <c:v>-0.38198767540381035</c:v>
                </c:pt>
                <c:pt idx="242">
                  <c:v>-0.37740391838724002</c:v>
                </c:pt>
                <c:pt idx="243">
                  <c:v>-0.37287506217178351</c:v>
                </c:pt>
                <c:pt idx="244">
                  <c:v>-0.36840045416299688</c:v>
                </c:pt>
                <c:pt idx="245">
                  <c:v>-0.36397944928413128</c:v>
                </c:pt>
                <c:pt idx="246">
                  <c:v>-0.35961140990117146</c:v>
                </c:pt>
                <c:pt idx="247">
                  <c:v>-0.35529570574804425</c:v>
                </c:pt>
                <c:pt idx="248">
                  <c:v>-0.35103171385201998</c:v>
                </c:pt>
                <c:pt idx="249">
                  <c:v>-0.34681881845934476</c:v>
                </c:pt>
                <c:pt idx="250">
                  <c:v>-0.34265641096112748</c:v>
                </c:pt>
                <c:pt idx="251">
                  <c:v>-0.33854388981951683</c:v>
                </c:pt>
                <c:pt idx="252">
                  <c:v>-0.33448066049418079</c:v>
                </c:pt>
                <c:pt idx="253">
                  <c:v>-0.33046613536913161</c:v>
                </c:pt>
                <c:pt idx="254">
                  <c:v>-0.32649973367989743</c:v>
                </c:pt>
                <c:pt idx="255">
                  <c:v>-0.32258088144108049</c:v>
                </c:pt>
                <c:pt idx="256">
                  <c:v>-0.31870901137430407</c:v>
                </c:pt>
                <c:pt idx="257">
                  <c:v>-0.31488356283658475</c:v>
                </c:pt>
                <c:pt idx="258">
                  <c:v>-0.31110398174912612</c:v>
                </c:pt>
                <c:pt idx="259">
                  <c:v>-0.3073697205265663</c:v>
                </c:pt>
                <c:pt idx="260">
                  <c:v>-0.30368023800669197</c:v>
                </c:pt>
                <c:pt idx="261">
                  <c:v>-0.30003499938060435</c:v>
                </c:pt>
                <c:pt idx="262">
                  <c:v>-0.29643347612340504</c:v>
                </c:pt>
                <c:pt idx="263">
                  <c:v>-0.29287514592535324</c:v>
                </c:pt>
                <c:pt idx="264">
                  <c:v>-0.28935949262354838</c:v>
                </c:pt>
                <c:pt idx="265">
                  <c:v>-0.28588600613410836</c:v>
                </c:pt>
                <c:pt idx="266">
                  <c:v>-0.28245418238490083</c:v>
                </c:pt>
                <c:pt idx="267">
                  <c:v>-0.27906352324878525</c:v>
                </c:pt>
                <c:pt idx="268">
                  <c:v>-0.2757135364774132</c:v>
                </c:pt>
                <c:pt idx="269">
                  <c:v>-0.27240373563554804</c:v>
                </c:pt>
                <c:pt idx="270">
                  <c:v>-0.26913364003596968</c:v>
                </c:pt>
                <c:pt idx="271">
                  <c:v>-0.26590277467490936</c:v>
                </c:pt>
                <c:pt idx="272">
                  <c:v>-0.26271067016806221</c:v>
                </c:pt>
                <c:pt idx="273">
                  <c:v>-0.25955686268714362</c:v>
                </c:pt>
                <c:pt idx="274">
                  <c:v>-0.25644089389703767</c:v>
                </c:pt>
                <c:pt idx="275">
                  <c:v>-0.25336231089349437</c:v>
                </c:pt>
                <c:pt idx="276">
                  <c:v>-0.25032066614141663</c:v>
                </c:pt>
                <c:pt idx="277">
                  <c:v>-0.24731551741369412</c:v>
                </c:pt>
                <c:pt idx="278">
                  <c:v>-0.24434642773064574</c:v>
                </c:pt>
                <c:pt idx="279">
                  <c:v>-0.24141296530000925</c:v>
                </c:pt>
                <c:pt idx="280">
                  <c:v>-0.2385147034575259</c:v>
                </c:pt>
                <c:pt idx="281">
                  <c:v>-0.2356512206080793</c:v>
                </c:pt>
                <c:pt idx="282">
                  <c:v>-0.23282210016743551</c:v>
                </c:pt>
                <c:pt idx="283">
                  <c:v>-0.23002693050454251</c:v>
                </c:pt>
                <c:pt idx="284">
                  <c:v>-0.2272653048844003</c:v>
                </c:pt>
                <c:pt idx="285">
                  <c:v>-0.22453682141151726</c:v>
                </c:pt>
                <c:pt idx="286">
                  <c:v>-0.22184108297392161</c:v>
                </c:pt>
                <c:pt idx="287">
                  <c:v>-0.219177697187765</c:v>
                </c:pt>
                <c:pt idx="288">
                  <c:v>-0.21654627634246837</c:v>
                </c:pt>
                <c:pt idx="289">
                  <c:v>-0.21394643734645119</c:v>
                </c:pt>
                <c:pt idx="290">
                  <c:v>-0.21137780167341269</c:v>
                </c:pt>
                <c:pt idx="291">
                  <c:v>-0.20883999530919112</c:v>
                </c:pt>
                <c:pt idx="292">
                  <c:v>-0.20633264869915763</c:v>
                </c:pt>
                <c:pt idx="293">
                  <c:v>-0.20385539669618383</c:v>
                </c:pt>
                <c:pt idx="294">
                  <c:v>-0.20140787850914918</c:v>
                </c:pt>
                <c:pt idx="295">
                  <c:v>-0.19898973765201525</c:v>
                </c:pt>
                <c:pt idx="296">
                  <c:v>-0.19660062189342137</c:v>
                </c:pt>
                <c:pt idx="297">
                  <c:v>-0.1942401832068438</c:v>
                </c:pt>
                <c:pt idx="298">
                  <c:v>-0.19190807772127799</c:v>
                </c:pt>
                <c:pt idx="299">
                  <c:v>-0.18960396567247556</c:v>
                </c:pt>
                <c:pt idx="300">
                  <c:v>-0.18732751135468997</c:v>
                </c:pt>
                <c:pt idx="301">
                  <c:v>-0.18507838307296826</c:v>
                </c:pt>
                <c:pt idx="302">
                  <c:v>-0.18285625309595241</c:v>
                </c:pt>
                <c:pt idx="303">
                  <c:v>-0.18066079760922035</c:v>
                </c:pt>
                <c:pt idx="304">
                  <c:v>-0.17849169666912057</c:v>
                </c:pt>
                <c:pt idx="305">
                  <c:v>-0.17634863415713345</c:v>
                </c:pt>
                <c:pt idx="306">
                  <c:v>-0.17423129773473217</c:v>
                </c:pt>
                <c:pt idx="307">
                  <c:v>-0.17213937879876062</c:v>
                </c:pt>
                <c:pt idx="308">
                  <c:v>-0.17007257243729218</c:v>
                </c:pt>
                <c:pt idx="309">
                  <c:v>-0.16803057738599683</c:v>
                </c:pt>
                <c:pt idx="310">
                  <c:v>-0.16601309598499628</c:v>
                </c:pt>
                <c:pt idx="311">
                  <c:v>-0.1640198341362048</c:v>
                </c:pt>
                <c:pt idx="312">
                  <c:v>-0.16205050126115136</c:v>
                </c:pt>
                <c:pt idx="313">
                  <c:v>-0.16010481025928314</c:v>
                </c:pt>
                <c:pt idx="314">
                  <c:v>-0.15818247746673911</c:v>
                </c:pt>
                <c:pt idx="315">
                  <c:v>-0.15628322261559566</c:v>
                </c:pt>
                <c:pt idx="316">
                  <c:v>-0.15440676879357423</c:v>
                </c:pt>
                <c:pt idx="317">
                  <c:v>-0.15255284240421335</c:v>
                </c:pt>
                <c:pt idx="318">
                  <c:v>-0.15072117312749189</c:v>
                </c:pt>
                <c:pt idx="319">
                  <c:v>-0.14891149388090755</c:v>
                </c:pt>
                <c:pt idx="320">
                  <c:v>-0.1471235407810017</c:v>
                </c:pt>
                <c:pt idx="321">
                  <c:v>-0.14535705310532643</c:v>
                </c:pt>
                <c:pt idx="322">
                  <c:v>-0.14361177325484994</c:v>
                </c:pt>
                <c:pt idx="323">
                  <c:v>-0.14188744671679709</c:v>
                </c:pt>
                <c:pt idx="324">
                  <c:v>-0.14018382202791879</c:v>
                </c:pt>
                <c:pt idx="325">
                  <c:v>-0.1385006507381859</c:v>
                </c:pt>
                <c:pt idx="326">
                  <c:v>-0.13683768737490667</c:v>
                </c:pt>
                <c:pt idx="327">
                  <c:v>-0.13519468940725787</c:v>
                </c:pt>
                <c:pt idx="328">
                  <c:v>-0.13357141721122945</c:v>
                </c:pt>
                <c:pt idx="329">
                  <c:v>-0.13196763403497799</c:v>
                </c:pt>
                <c:pt idx="330">
                  <c:v>-0.13038310596458311</c:v>
                </c:pt>
                <c:pt idx="331">
                  <c:v>-0.12881760189020217</c:v>
                </c:pt>
                <c:pt idx="332">
                  <c:v>-0.12727089347262233</c:v>
                </c:pt>
                <c:pt idx="333">
                  <c:v>-0.12574275511020347</c:v>
                </c:pt>
                <c:pt idx="334">
                  <c:v>-0.1242329639062055</c:v>
                </c:pt>
                <c:pt idx="335">
                  <c:v>-0.12274129963650078</c:v>
                </c:pt>
                <c:pt idx="336">
                  <c:v>-0.12126754471766472</c:v>
                </c:pt>
                <c:pt idx="337">
                  <c:v>-0.11981148417544034</c:v>
                </c:pt>
                <c:pt idx="338">
                  <c:v>-0.11837290561357254</c:v>
                </c:pt>
                <c:pt idx="339">
                  <c:v>-0.11695159918300994</c:v>
                </c:pt>
                <c:pt idx="340">
                  <c:v>-0.11554735755146946</c:v>
                </c:pt>
                <c:pt idx="341">
                  <c:v>-0.11415997587335647</c:v>
                </c:pt>
                <c:pt idx="342">
                  <c:v>-0.11278925176004266</c:v>
                </c:pt>
                <c:pt idx="343">
                  <c:v>-0.11143498525049163</c:v>
                </c:pt>
                <c:pt idx="344">
                  <c:v>-0.11009697878223321</c:v>
                </c:pt>
                <c:pt idx="345">
                  <c:v>-0.10877503716267828</c:v>
                </c:pt>
                <c:pt idx="346">
                  <c:v>-0.10746896754077503</c:v>
                </c:pt>
                <c:pt idx="347">
                  <c:v>-0.10617857937899691</c:v>
                </c:pt>
                <c:pt idx="348">
                  <c:v>-0.10490368442566497</c:v>
                </c:pt>
                <c:pt idx="349">
                  <c:v>-0.10364409668759622</c:v>
                </c:pt>
                <c:pt idx="350">
                  <c:v>-0.10239963240307598</c:v>
                </c:pt>
                <c:pt idx="351">
                  <c:v>-0.10117011001514997</c:v>
                </c:pt>
                <c:pt idx="352">
                  <c:v>-9.9955350145234378E-2</c:v>
                </c:pt>
                <c:pt idx="353">
                  <c:v>-9.8755175567037307E-2</c:v>
                </c:pt>
                <c:pt idx="354">
                  <c:v>-9.7569411180789947E-2</c:v>
                </c:pt>
                <c:pt idx="355">
                  <c:v>-9.6397883987784039E-2</c:v>
                </c:pt>
                <c:pt idx="356">
                  <c:v>-9.5240423065212271E-2</c:v>
                </c:pt>
                <c:pt idx="357">
                  <c:v>-9.409685954130502E-2</c:v>
                </c:pt>
                <c:pt idx="358">
                  <c:v>-9.2967026570765651E-2</c:v>
                </c:pt>
                <c:pt idx="359">
                  <c:v>-9.1850759310495342E-2</c:v>
                </c:pt>
                <c:pt idx="360">
                  <c:v>-9.0747894895608722E-2</c:v>
                </c:pt>
                <c:pt idx="361">
                  <c:v>-8.9658272415732335E-2</c:v>
                </c:pt>
                <c:pt idx="362">
                  <c:v>-8.8581732891588286E-2</c:v>
                </c:pt>
                <c:pt idx="363">
                  <c:v>-8.7518119251853155E-2</c:v>
                </c:pt>
                <c:pt idx="364">
                  <c:v>-8.6467276310295285E-2</c:v>
                </c:pt>
                <c:pt idx="365">
                  <c:v>-8.5429050743183202E-2</c:v>
                </c:pt>
                <c:pt idx="366">
                  <c:v>-8.4403291066963246E-2</c:v>
                </c:pt>
                <c:pt idx="367">
                  <c:v>-8.3389847616203175E-2</c:v>
                </c:pt>
                <c:pt idx="368">
                  <c:v>-8.2388572521798931E-2</c:v>
                </c:pt>
                <c:pt idx="369">
                  <c:v>-8.1399319689442029E-2</c:v>
                </c:pt>
                <c:pt idx="370">
                  <c:v>-8.0421944778341609E-2</c:v>
                </c:pt>
                <c:pt idx="371">
                  <c:v>-7.9456305180203121E-2</c:v>
                </c:pt>
                <c:pt idx="372">
                  <c:v>-7.8502259998455365E-2</c:v>
                </c:pt>
                <c:pt idx="373">
                  <c:v>-7.7559670027727595E-2</c:v>
                </c:pt>
                <c:pt idx="374">
                  <c:v>-7.6628397733569692E-2</c:v>
                </c:pt>
                <c:pt idx="375">
                  <c:v>-7.5708307232416658E-2</c:v>
                </c:pt>
                <c:pt idx="376">
                  <c:v>-7.4799264271790011E-2</c:v>
                </c:pt>
                <c:pt idx="377">
                  <c:v>-7.3901136210737503E-2</c:v>
                </c:pt>
                <c:pt idx="378">
                  <c:v>-7.3013792000506061E-2</c:v>
                </c:pt>
                <c:pt idx="379">
                  <c:v>-7.2137102165445485E-2</c:v>
                </c:pt>
                <c:pt idx="380">
                  <c:v>-7.1270938784140161E-2</c:v>
                </c:pt>
                <c:pt idx="381">
                  <c:v>-7.0415175470767186E-2</c:v>
                </c:pt>
                <c:pt idx="382">
                  <c:v>-6.9569687356676707E-2</c:v>
                </c:pt>
                <c:pt idx="383">
                  <c:v>-6.8734351072192362E-2</c:v>
                </c:pt>
                <c:pt idx="384">
                  <c:v>-6.7909044728630102E-2</c:v>
                </c:pt>
                <c:pt idx="385">
                  <c:v>-6.7093647900531961E-2</c:v>
                </c:pt>
                <c:pt idx="386">
                  <c:v>-6.6288041608111303E-2</c:v>
                </c:pt>
                <c:pt idx="387">
                  <c:v>-6.5492108299909688E-2</c:v>
                </c:pt>
                <c:pt idx="388">
                  <c:v>-6.4705731835660238E-2</c:v>
                </c:pt>
                <c:pt idx="389">
                  <c:v>-6.3928797469356508E-2</c:v>
                </c:pt>
                <c:pt idx="390">
                  <c:v>-6.3161191832523556E-2</c:v>
                </c:pt>
                <c:pt idx="391">
                  <c:v>-6.240280291769025E-2</c:v>
                </c:pt>
                <c:pt idx="392">
                  <c:v>-6.1653520062058376E-2</c:v>
                </c:pt>
                <c:pt idx="393">
                  <c:v>-6.0913233931367529E-2</c:v>
                </c:pt>
                <c:pt idx="394">
                  <c:v>-6.0181836503953944E-2</c:v>
                </c:pt>
                <c:pt idx="395">
                  <c:v>-5.9459221054999511E-2</c:v>
                </c:pt>
                <c:pt idx="396">
                  <c:v>-5.8745282140969392E-2</c:v>
                </c:pt>
                <c:pt idx="397">
                  <c:v>-5.8039915584236407E-2</c:v>
                </c:pt>
                <c:pt idx="398">
                  <c:v>-5.7343018457890027E-2</c:v>
                </c:pt>
                <c:pt idx="399">
                  <c:v>-5.6654489070725893E-2</c:v>
                </c:pt>
                <c:pt idx="400">
                  <c:v>-5.5974226952416828E-2</c:v>
                </c:pt>
                <c:pt idx="401">
                  <c:v>-5.5302132838860513E-2</c:v>
                </c:pt>
                <c:pt idx="402">
                  <c:v>-5.4638108657703313E-2</c:v>
                </c:pt>
                <c:pt idx="403">
                  <c:v>-5.3982057514036813E-2</c:v>
                </c:pt>
                <c:pt idx="404">
                  <c:v>-5.3333883676266958E-2</c:v>
                </c:pt>
                <c:pt idx="405">
                  <c:v>-5.2693492562151396E-2</c:v>
                </c:pt>
                <c:pt idx="406">
                  <c:v>-5.2060790725004739E-2</c:v>
                </c:pt>
                <c:pt idx="407">
                  <c:v>-5.1435685840069419E-2</c:v>
                </c:pt>
                <c:pt idx="408">
                  <c:v>-5.0818086691049494E-2</c:v>
                </c:pt>
                <c:pt idx="409">
                  <c:v>-5.0207903156805747E-2</c:v>
                </c:pt>
                <c:pt idx="410">
                  <c:v>-4.9605046198210989E-2</c:v>
                </c:pt>
                <c:pt idx="411">
                  <c:v>-4.9009427845162559E-2</c:v>
                </c:pt>
                <c:pt idx="412">
                  <c:v>-4.8420961183750229E-2</c:v>
                </c:pt>
                <c:pt idx="413">
                  <c:v>-4.7839560343578537E-2</c:v>
                </c:pt>
                <c:pt idx="414">
                  <c:v>-4.726514048524106E-2</c:v>
                </c:pt>
                <c:pt idx="415">
                  <c:v>-4.6697617787944692E-2</c:v>
                </c:pt>
                <c:pt idx="416">
                  <c:v>-4.6136909437282103E-2</c:v>
                </c:pt>
                <c:pt idx="417">
                  <c:v>-4.5582933613151605E-2</c:v>
                </c:pt>
                <c:pt idx="418">
                  <c:v>-4.503560947782137E-2</c:v>
                </c:pt>
                <c:pt idx="419">
                  <c:v>-4.4494857164136592E-2</c:v>
                </c:pt>
                <c:pt idx="420">
                  <c:v>-4.3960597763868924E-2</c:v>
                </c:pt>
                <c:pt idx="421">
                  <c:v>-4.3432753316204775E-2</c:v>
                </c:pt>
                <c:pt idx="422">
                  <c:v>-4.2911246796372232E-2</c:v>
                </c:pt>
                <c:pt idx="423">
                  <c:v>-4.239600210440423E-2</c:v>
                </c:pt>
                <c:pt idx="424">
                  <c:v>-4.1886944054036798E-2</c:v>
                </c:pt>
                <c:pt idx="425">
                  <c:v>-4.1383998361739824E-2</c:v>
                </c:pt>
                <c:pt idx="426">
                  <c:v>-4.0887091635880106E-2</c:v>
                </c:pt>
                <c:pt idx="427">
                  <c:v>-4.0396151366014488E-2</c:v>
                </c:pt>
                <c:pt idx="428">
                  <c:v>-3.9911105912310549E-2</c:v>
                </c:pt>
                <c:pt idx="429">
                  <c:v>-3.9431884495095118E-2</c:v>
                </c:pt>
                <c:pt idx="430">
                  <c:v>-3.8958417184528048E-2</c:v>
                </c:pt>
                <c:pt idx="431">
                  <c:v>-3.8490634890399611E-2</c:v>
                </c:pt>
                <c:pt idx="432">
                  <c:v>-3.8028469352050259E-2</c:v>
                </c:pt>
                <c:pt idx="433">
                  <c:v>-3.7571853128411846E-2</c:v>
                </c:pt>
                <c:pt idx="434">
                  <c:v>-3.7120719588168011E-2</c:v>
                </c:pt>
                <c:pt idx="435">
                  <c:v>-3.6675002900032373E-2</c:v>
                </c:pt>
                <c:pt idx="436">
                  <c:v>-3.6234638023144132E-2</c:v>
                </c:pt>
                <c:pt idx="437">
                  <c:v>-3.579956069757817E-2</c:v>
                </c:pt>
                <c:pt idx="438">
                  <c:v>-3.5369707434969498E-2</c:v>
                </c:pt>
                <c:pt idx="439">
                  <c:v>-3.4945015509249909E-2</c:v>
                </c:pt>
                <c:pt idx="440">
                  <c:v>-3.4525422947496463E-2</c:v>
                </c:pt>
                <c:pt idx="441">
                  <c:v>-3.4110868520888654E-2</c:v>
                </c:pt>
                <c:pt idx="442">
                  <c:v>-3.3701291735775171E-2</c:v>
                </c:pt>
                <c:pt idx="443">
                  <c:v>-3.3296632824847558E-2</c:v>
                </c:pt>
                <c:pt idx="444">
                  <c:v>-3.2896832738419438E-2</c:v>
                </c:pt>
                <c:pt idx="445">
                  <c:v>-3.2501833135810891E-2</c:v>
                </c:pt>
                <c:pt idx="446">
                  <c:v>-3.2111576376835982E-2</c:v>
                </c:pt>
                <c:pt idx="447">
                  <c:v>-3.1726005513392642E-2</c:v>
                </c:pt>
                <c:pt idx="448">
                  <c:v>-3.1345064281153114E-2</c:v>
                </c:pt>
                <c:pt idx="449">
                  <c:v>-3.096869709135476E-2</c:v>
                </c:pt>
                <c:pt idx="450">
                  <c:v>-3.0596849022688812E-2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FF-4483-BBCE-614EE4D853AE}"/>
            </c:ext>
          </c:extLst>
        </c:ser>
        <c:ser>
          <c:idx val="2"/>
          <c:order val="2"/>
          <c:tx>
            <c:strRef>
              <c:f>fit_1NN_FCC!$M$18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2.0233851707271882</c:v>
                </c:pt>
                <c:pt idx="1">
                  <c:v>2.0343576186014261</c:v>
                </c:pt>
                <c:pt idx="2">
                  <c:v>2.045330066475664</c:v>
                </c:pt>
                <c:pt idx="3">
                  <c:v>2.0563025143499019</c:v>
                </c:pt>
                <c:pt idx="4">
                  <c:v>2.0672749622241398</c:v>
                </c:pt>
                <c:pt idx="5">
                  <c:v>2.0782474100983777</c:v>
                </c:pt>
                <c:pt idx="6">
                  <c:v>2.0892198579726156</c:v>
                </c:pt>
                <c:pt idx="7">
                  <c:v>2.1001923058468535</c:v>
                </c:pt>
                <c:pt idx="8">
                  <c:v>2.1111647537210914</c:v>
                </c:pt>
                <c:pt idx="9">
                  <c:v>2.1221372015953293</c:v>
                </c:pt>
                <c:pt idx="10">
                  <c:v>2.1331096494695672</c:v>
                </c:pt>
                <c:pt idx="11">
                  <c:v>2.1440820973438051</c:v>
                </c:pt>
                <c:pt idx="12">
                  <c:v>2.155054545218043</c:v>
                </c:pt>
                <c:pt idx="13">
                  <c:v>2.1660269930922809</c:v>
                </c:pt>
                <c:pt idx="14">
                  <c:v>2.1769994409665188</c:v>
                </c:pt>
                <c:pt idx="15">
                  <c:v>2.1879718888407567</c:v>
                </c:pt>
                <c:pt idx="16">
                  <c:v>2.1989443367149946</c:v>
                </c:pt>
                <c:pt idx="17">
                  <c:v>2.2099167845892325</c:v>
                </c:pt>
                <c:pt idx="18">
                  <c:v>2.2208892324634704</c:v>
                </c:pt>
                <c:pt idx="19">
                  <c:v>2.2318616803377083</c:v>
                </c:pt>
                <c:pt idx="20">
                  <c:v>2.2428341282119462</c:v>
                </c:pt>
                <c:pt idx="21">
                  <c:v>2.2538065760861841</c:v>
                </c:pt>
                <c:pt idx="22">
                  <c:v>2.264779023960422</c:v>
                </c:pt>
                <c:pt idx="23">
                  <c:v>2.2757514718346599</c:v>
                </c:pt>
                <c:pt idx="24">
                  <c:v>2.2867239197088978</c:v>
                </c:pt>
                <c:pt idx="25">
                  <c:v>2.2976963675831357</c:v>
                </c:pt>
                <c:pt idx="26">
                  <c:v>2.3086688154573736</c:v>
                </c:pt>
                <c:pt idx="27">
                  <c:v>2.3196412633316115</c:v>
                </c:pt>
                <c:pt idx="28">
                  <c:v>2.3306137112058494</c:v>
                </c:pt>
                <c:pt idx="29">
                  <c:v>2.3415861590800877</c:v>
                </c:pt>
                <c:pt idx="30">
                  <c:v>2.3525586069543256</c:v>
                </c:pt>
                <c:pt idx="31">
                  <c:v>2.3635310548285635</c:v>
                </c:pt>
                <c:pt idx="32">
                  <c:v>2.3745035027028014</c:v>
                </c:pt>
                <c:pt idx="33">
                  <c:v>2.3854759505770393</c:v>
                </c:pt>
                <c:pt idx="34">
                  <c:v>2.3964483984512772</c:v>
                </c:pt>
                <c:pt idx="35">
                  <c:v>2.4074208463255151</c:v>
                </c:pt>
                <c:pt idx="36">
                  <c:v>2.418393294199753</c:v>
                </c:pt>
                <c:pt idx="37">
                  <c:v>2.4293657420739909</c:v>
                </c:pt>
                <c:pt idx="38">
                  <c:v>2.4403381899482288</c:v>
                </c:pt>
                <c:pt idx="39">
                  <c:v>2.4513106378224667</c:v>
                </c:pt>
                <c:pt idx="40">
                  <c:v>2.4622830856967046</c:v>
                </c:pt>
                <c:pt idx="41">
                  <c:v>2.4732555335709425</c:v>
                </c:pt>
                <c:pt idx="42">
                  <c:v>2.4842279814451804</c:v>
                </c:pt>
                <c:pt idx="43">
                  <c:v>2.4952004293194188</c:v>
                </c:pt>
                <c:pt idx="44">
                  <c:v>2.5061728771936562</c:v>
                </c:pt>
                <c:pt idx="45">
                  <c:v>2.5171453250678946</c:v>
                </c:pt>
                <c:pt idx="46">
                  <c:v>2.528117772942132</c:v>
                </c:pt>
                <c:pt idx="47">
                  <c:v>2.5390902208163699</c:v>
                </c:pt>
                <c:pt idx="48">
                  <c:v>2.5500626686906078</c:v>
                </c:pt>
                <c:pt idx="49">
                  <c:v>2.5610351165648457</c:v>
                </c:pt>
                <c:pt idx="50">
                  <c:v>2.5720075644390832</c:v>
                </c:pt>
                <c:pt idx="51">
                  <c:v>2.5829800123133211</c:v>
                </c:pt>
                <c:pt idx="52">
                  <c:v>2.5939524601875585</c:v>
                </c:pt>
                <c:pt idx="53">
                  <c:v>2.6049249080617969</c:v>
                </c:pt>
                <c:pt idx="54">
                  <c:v>2.6158973559360348</c:v>
                </c:pt>
                <c:pt idx="55">
                  <c:v>2.6268698038102727</c:v>
                </c:pt>
                <c:pt idx="56">
                  <c:v>2.6378422516845101</c:v>
                </c:pt>
                <c:pt idx="57">
                  <c:v>2.6488146995587485</c:v>
                </c:pt>
                <c:pt idx="58">
                  <c:v>2.6597871474329864</c:v>
                </c:pt>
                <c:pt idx="59">
                  <c:v>2.6707595953072243</c:v>
                </c:pt>
                <c:pt idx="60">
                  <c:v>2.6817320431814622</c:v>
                </c:pt>
                <c:pt idx="61">
                  <c:v>2.6927044910557001</c:v>
                </c:pt>
                <c:pt idx="62">
                  <c:v>2.703676938929938</c:v>
                </c:pt>
                <c:pt idx="63">
                  <c:v>2.7146493868041759</c:v>
                </c:pt>
                <c:pt idx="64">
                  <c:v>2.7256218346784138</c:v>
                </c:pt>
                <c:pt idx="65">
                  <c:v>2.7365942825526521</c:v>
                </c:pt>
                <c:pt idx="66">
                  <c:v>2.7475667304268896</c:v>
                </c:pt>
                <c:pt idx="67">
                  <c:v>2.7585391783011275</c:v>
                </c:pt>
                <c:pt idx="68">
                  <c:v>2.7695116261753654</c:v>
                </c:pt>
                <c:pt idx="69">
                  <c:v>2.7804840740496037</c:v>
                </c:pt>
                <c:pt idx="70">
                  <c:v>2.7914565219238412</c:v>
                </c:pt>
                <c:pt idx="71">
                  <c:v>2.8024289697980791</c:v>
                </c:pt>
                <c:pt idx="72">
                  <c:v>2.813401417672317</c:v>
                </c:pt>
                <c:pt idx="73">
                  <c:v>2.8243738655465545</c:v>
                </c:pt>
                <c:pt idx="74">
                  <c:v>2.8353463134207928</c:v>
                </c:pt>
                <c:pt idx="75">
                  <c:v>2.8463187612950307</c:v>
                </c:pt>
                <c:pt idx="76">
                  <c:v>2.8572912091692686</c:v>
                </c:pt>
                <c:pt idx="77">
                  <c:v>2.8682636570435061</c:v>
                </c:pt>
                <c:pt idx="78">
                  <c:v>2.8792361049177444</c:v>
                </c:pt>
                <c:pt idx="79">
                  <c:v>2.8902085527919823</c:v>
                </c:pt>
                <c:pt idx="80">
                  <c:v>2.9011810006662202</c:v>
                </c:pt>
                <c:pt idx="81">
                  <c:v>2.9121534485404581</c:v>
                </c:pt>
                <c:pt idx="82">
                  <c:v>2.923125896414696</c:v>
                </c:pt>
                <c:pt idx="83">
                  <c:v>2.9340983442889339</c:v>
                </c:pt>
                <c:pt idx="84">
                  <c:v>2.9450707921631718</c:v>
                </c:pt>
                <c:pt idx="85">
                  <c:v>2.9560432400374097</c:v>
                </c:pt>
                <c:pt idx="86">
                  <c:v>2.9670156879116472</c:v>
                </c:pt>
                <c:pt idx="87">
                  <c:v>2.9779881357858855</c:v>
                </c:pt>
                <c:pt idx="88">
                  <c:v>2.9889605836601234</c:v>
                </c:pt>
                <c:pt idx="89">
                  <c:v>2.9999330315343613</c:v>
                </c:pt>
                <c:pt idx="90">
                  <c:v>3.0109054794085996</c:v>
                </c:pt>
                <c:pt idx="91">
                  <c:v>3.0218779272828371</c:v>
                </c:pt>
                <c:pt idx="92">
                  <c:v>3.032850375157075</c:v>
                </c:pt>
                <c:pt idx="93">
                  <c:v>3.0438228230313129</c:v>
                </c:pt>
                <c:pt idx="94">
                  <c:v>3.0547952709055504</c:v>
                </c:pt>
                <c:pt idx="95">
                  <c:v>3.0657677187797887</c:v>
                </c:pt>
                <c:pt idx="96">
                  <c:v>3.0767401666540266</c:v>
                </c:pt>
                <c:pt idx="97">
                  <c:v>3.0877126145282645</c:v>
                </c:pt>
                <c:pt idx="98">
                  <c:v>3.098685062402502</c:v>
                </c:pt>
                <c:pt idx="99">
                  <c:v>3.1096575102767403</c:v>
                </c:pt>
                <c:pt idx="100">
                  <c:v>3.1206299581509782</c:v>
                </c:pt>
                <c:pt idx="101">
                  <c:v>3.1316024060252161</c:v>
                </c:pt>
                <c:pt idx="102">
                  <c:v>3.1425748538994536</c:v>
                </c:pt>
                <c:pt idx="103">
                  <c:v>3.1535473017736919</c:v>
                </c:pt>
                <c:pt idx="104">
                  <c:v>3.1645197496479298</c:v>
                </c:pt>
                <c:pt idx="105">
                  <c:v>3.1754921975221677</c:v>
                </c:pt>
                <c:pt idx="106">
                  <c:v>3.1864646453964056</c:v>
                </c:pt>
                <c:pt idx="107">
                  <c:v>3.1974370932706431</c:v>
                </c:pt>
                <c:pt idx="108">
                  <c:v>3.2084095411448814</c:v>
                </c:pt>
                <c:pt idx="109">
                  <c:v>3.2193819890191193</c:v>
                </c:pt>
                <c:pt idx="110">
                  <c:v>3.2303544368933572</c:v>
                </c:pt>
                <c:pt idx="111">
                  <c:v>3.2413268847675956</c:v>
                </c:pt>
                <c:pt idx="112">
                  <c:v>3.252299332641833</c:v>
                </c:pt>
                <c:pt idx="113">
                  <c:v>3.2632717805160709</c:v>
                </c:pt>
                <c:pt idx="114">
                  <c:v>3.2742442283903088</c:v>
                </c:pt>
                <c:pt idx="115">
                  <c:v>3.2852166762645463</c:v>
                </c:pt>
                <c:pt idx="116">
                  <c:v>3.2961891241387846</c:v>
                </c:pt>
                <c:pt idx="117">
                  <c:v>3.3071615720130225</c:v>
                </c:pt>
                <c:pt idx="118">
                  <c:v>3.3181340198872604</c:v>
                </c:pt>
                <c:pt idx="119">
                  <c:v>3.3291064677614979</c:v>
                </c:pt>
                <c:pt idx="120">
                  <c:v>3.3400789156357358</c:v>
                </c:pt>
                <c:pt idx="121">
                  <c:v>3.3510513635099741</c:v>
                </c:pt>
                <c:pt idx="122">
                  <c:v>3.362023811384212</c:v>
                </c:pt>
                <c:pt idx="123">
                  <c:v>3.3729962592584495</c:v>
                </c:pt>
                <c:pt idx="124">
                  <c:v>3.3839687071326878</c:v>
                </c:pt>
                <c:pt idx="125">
                  <c:v>3.3949411550069257</c:v>
                </c:pt>
                <c:pt idx="126">
                  <c:v>3.4059136028811636</c:v>
                </c:pt>
                <c:pt idx="127">
                  <c:v>3.4168860507554015</c:v>
                </c:pt>
                <c:pt idx="128">
                  <c:v>3.427858498629639</c:v>
                </c:pt>
                <c:pt idx="129">
                  <c:v>3.4388309465038773</c:v>
                </c:pt>
                <c:pt idx="130">
                  <c:v>3.4498033943781152</c:v>
                </c:pt>
                <c:pt idx="131">
                  <c:v>3.4607758422523531</c:v>
                </c:pt>
                <c:pt idx="132">
                  <c:v>3.4717482901265906</c:v>
                </c:pt>
                <c:pt idx="133">
                  <c:v>3.4827207380008285</c:v>
                </c:pt>
                <c:pt idx="134">
                  <c:v>3.4936931858750668</c:v>
                </c:pt>
                <c:pt idx="135">
                  <c:v>3.5046656337493047</c:v>
                </c:pt>
                <c:pt idx="136">
                  <c:v>3.5156380816235422</c:v>
                </c:pt>
                <c:pt idx="137">
                  <c:v>3.5266105294977805</c:v>
                </c:pt>
                <c:pt idx="138">
                  <c:v>3.5375829773720184</c:v>
                </c:pt>
                <c:pt idx="139">
                  <c:v>3.5485554252462563</c:v>
                </c:pt>
                <c:pt idx="140">
                  <c:v>3.5595278731204938</c:v>
                </c:pt>
                <c:pt idx="141">
                  <c:v>3.5705003209947317</c:v>
                </c:pt>
                <c:pt idx="142">
                  <c:v>3.58147276886897</c:v>
                </c:pt>
                <c:pt idx="143">
                  <c:v>3.5924452167432079</c:v>
                </c:pt>
                <c:pt idx="144">
                  <c:v>3.6034176646174454</c:v>
                </c:pt>
                <c:pt idx="145">
                  <c:v>3.6143901124916837</c:v>
                </c:pt>
                <c:pt idx="146">
                  <c:v>3.6253625603659216</c:v>
                </c:pt>
                <c:pt idx="147">
                  <c:v>3.6363350082401595</c:v>
                </c:pt>
                <c:pt idx="148">
                  <c:v>3.6473074561143974</c:v>
                </c:pt>
                <c:pt idx="149">
                  <c:v>3.6582799039886349</c:v>
                </c:pt>
                <c:pt idx="150">
                  <c:v>3.6692523518628732</c:v>
                </c:pt>
                <c:pt idx="151">
                  <c:v>3.6802247997371111</c:v>
                </c:pt>
                <c:pt idx="152">
                  <c:v>3.691197247611349</c:v>
                </c:pt>
                <c:pt idx="153">
                  <c:v>3.7021696954855874</c:v>
                </c:pt>
                <c:pt idx="154">
                  <c:v>3.7131421433598248</c:v>
                </c:pt>
                <c:pt idx="155">
                  <c:v>3.7241145912340627</c:v>
                </c:pt>
                <c:pt idx="156">
                  <c:v>3.7350870391083006</c:v>
                </c:pt>
                <c:pt idx="157">
                  <c:v>3.7460594869825381</c:v>
                </c:pt>
                <c:pt idx="158">
                  <c:v>3.7570319348567764</c:v>
                </c:pt>
                <c:pt idx="159">
                  <c:v>3.7680043827310143</c:v>
                </c:pt>
                <c:pt idx="160">
                  <c:v>3.7789768306052522</c:v>
                </c:pt>
                <c:pt idx="161">
                  <c:v>3.7899492784794906</c:v>
                </c:pt>
                <c:pt idx="162">
                  <c:v>3.800921726353728</c:v>
                </c:pt>
                <c:pt idx="163">
                  <c:v>3.8118941742279659</c:v>
                </c:pt>
                <c:pt idx="164">
                  <c:v>3.8228666221022038</c:v>
                </c:pt>
                <c:pt idx="165">
                  <c:v>3.8338390699764413</c:v>
                </c:pt>
                <c:pt idx="166">
                  <c:v>3.8448115178506792</c:v>
                </c:pt>
                <c:pt idx="167">
                  <c:v>3.8557839657249171</c:v>
                </c:pt>
                <c:pt idx="168">
                  <c:v>3.8667564135991555</c:v>
                </c:pt>
                <c:pt idx="169">
                  <c:v>3.8777288614733934</c:v>
                </c:pt>
                <c:pt idx="170">
                  <c:v>3.8887013093476308</c:v>
                </c:pt>
                <c:pt idx="171">
                  <c:v>3.8996737572218692</c:v>
                </c:pt>
                <c:pt idx="172">
                  <c:v>3.9106462050961071</c:v>
                </c:pt>
                <c:pt idx="173">
                  <c:v>3.921618652970345</c:v>
                </c:pt>
                <c:pt idx="174">
                  <c:v>3.9325911008445833</c:v>
                </c:pt>
                <c:pt idx="175">
                  <c:v>3.9435635487188203</c:v>
                </c:pt>
                <c:pt idx="176">
                  <c:v>3.9545359965930587</c:v>
                </c:pt>
                <c:pt idx="177">
                  <c:v>3.9655084444672966</c:v>
                </c:pt>
                <c:pt idx="178">
                  <c:v>3.976480892341534</c:v>
                </c:pt>
                <c:pt idx="179">
                  <c:v>3.9874533402157724</c:v>
                </c:pt>
                <c:pt idx="180">
                  <c:v>3.9984257880900103</c:v>
                </c:pt>
                <c:pt idx="181">
                  <c:v>4.0093982359642482</c:v>
                </c:pt>
                <c:pt idx="182">
                  <c:v>4.0203706838384861</c:v>
                </c:pt>
                <c:pt idx="183">
                  <c:v>4.031343131712724</c:v>
                </c:pt>
                <c:pt idx="184">
                  <c:v>4.0423155795869619</c:v>
                </c:pt>
                <c:pt idx="185">
                  <c:v>4.0532880274611998</c:v>
                </c:pt>
                <c:pt idx="186">
                  <c:v>4.0642604753354377</c:v>
                </c:pt>
                <c:pt idx="187">
                  <c:v>4.0752329232096756</c:v>
                </c:pt>
                <c:pt idx="188">
                  <c:v>4.0862053710839126</c:v>
                </c:pt>
                <c:pt idx="189">
                  <c:v>4.0971778189581514</c:v>
                </c:pt>
                <c:pt idx="190">
                  <c:v>4.1081502668323893</c:v>
                </c:pt>
                <c:pt idx="191">
                  <c:v>4.1191227147066272</c:v>
                </c:pt>
                <c:pt idx="192">
                  <c:v>4.1300951625808651</c:v>
                </c:pt>
                <c:pt idx="193">
                  <c:v>4.141067610455103</c:v>
                </c:pt>
                <c:pt idx="194">
                  <c:v>4.1520400583293409</c:v>
                </c:pt>
                <c:pt idx="195">
                  <c:v>4.1630125062035788</c:v>
                </c:pt>
                <c:pt idx="196">
                  <c:v>4.1739849540778158</c:v>
                </c:pt>
                <c:pt idx="197">
                  <c:v>4.1849574019520546</c:v>
                </c:pt>
                <c:pt idx="198">
                  <c:v>4.1959298498262925</c:v>
                </c:pt>
                <c:pt idx="199">
                  <c:v>4.2069022977005304</c:v>
                </c:pt>
                <c:pt idx="200">
                  <c:v>4.2178747455747683</c:v>
                </c:pt>
                <c:pt idx="201">
                  <c:v>4.2288471934490062</c:v>
                </c:pt>
                <c:pt idx="202">
                  <c:v>4.2398196413232441</c:v>
                </c:pt>
                <c:pt idx="203">
                  <c:v>4.250792089197482</c:v>
                </c:pt>
                <c:pt idx="204">
                  <c:v>4.2617645370717199</c:v>
                </c:pt>
                <c:pt idx="205">
                  <c:v>4.2727369849459578</c:v>
                </c:pt>
                <c:pt idx="206">
                  <c:v>4.2837094328201957</c:v>
                </c:pt>
                <c:pt idx="207">
                  <c:v>4.2946818806944336</c:v>
                </c:pt>
                <c:pt idx="208">
                  <c:v>4.3056543285686715</c:v>
                </c:pt>
                <c:pt idx="209">
                  <c:v>4.3166267764429094</c:v>
                </c:pt>
                <c:pt idx="210">
                  <c:v>4.3275992243171473</c:v>
                </c:pt>
                <c:pt idx="211">
                  <c:v>4.3385716721913852</c:v>
                </c:pt>
                <c:pt idx="212">
                  <c:v>4.3495441200656231</c:v>
                </c:pt>
                <c:pt idx="213">
                  <c:v>4.360516567939861</c:v>
                </c:pt>
                <c:pt idx="214">
                  <c:v>4.371489015814098</c:v>
                </c:pt>
                <c:pt idx="215">
                  <c:v>4.3824614636883368</c:v>
                </c:pt>
                <c:pt idx="216">
                  <c:v>4.3934339115625747</c:v>
                </c:pt>
                <c:pt idx="217">
                  <c:v>4.4044063594368117</c:v>
                </c:pt>
                <c:pt idx="218">
                  <c:v>4.4153788073110505</c:v>
                </c:pt>
                <c:pt idx="219">
                  <c:v>4.4263512551852884</c:v>
                </c:pt>
                <c:pt idx="220">
                  <c:v>4.4373237030595263</c:v>
                </c:pt>
                <c:pt idx="221">
                  <c:v>4.4482961509337642</c:v>
                </c:pt>
                <c:pt idx="222">
                  <c:v>4.4592685988080012</c:v>
                </c:pt>
                <c:pt idx="223">
                  <c:v>4.47024104668224</c:v>
                </c:pt>
                <c:pt idx="224">
                  <c:v>4.4812134945564779</c:v>
                </c:pt>
                <c:pt idx="225">
                  <c:v>4.4921859424307158</c:v>
                </c:pt>
                <c:pt idx="226">
                  <c:v>4.5031583903049537</c:v>
                </c:pt>
                <c:pt idx="227">
                  <c:v>4.5141308381791916</c:v>
                </c:pt>
                <c:pt idx="228">
                  <c:v>4.5251032860534295</c:v>
                </c:pt>
                <c:pt idx="229">
                  <c:v>4.5360757339276674</c:v>
                </c:pt>
                <c:pt idx="230">
                  <c:v>4.5470481818019044</c:v>
                </c:pt>
                <c:pt idx="231">
                  <c:v>4.5580206296761432</c:v>
                </c:pt>
                <c:pt idx="232">
                  <c:v>4.5689930775503811</c:v>
                </c:pt>
                <c:pt idx="233">
                  <c:v>4.579965525424619</c:v>
                </c:pt>
                <c:pt idx="234">
                  <c:v>4.5909379732988569</c:v>
                </c:pt>
                <c:pt idx="235">
                  <c:v>4.6019104211730948</c:v>
                </c:pt>
                <c:pt idx="236">
                  <c:v>4.6128828690473327</c:v>
                </c:pt>
                <c:pt idx="237">
                  <c:v>4.6238553169215706</c:v>
                </c:pt>
                <c:pt idx="238">
                  <c:v>4.6348277647958076</c:v>
                </c:pt>
                <c:pt idx="239">
                  <c:v>4.6458002126700464</c:v>
                </c:pt>
                <c:pt idx="240">
                  <c:v>4.6567726605442843</c:v>
                </c:pt>
                <c:pt idx="241">
                  <c:v>4.6677451084185222</c:v>
                </c:pt>
                <c:pt idx="242">
                  <c:v>4.6787175562927601</c:v>
                </c:pt>
                <c:pt idx="243">
                  <c:v>4.6896900041669971</c:v>
                </c:pt>
                <c:pt idx="244">
                  <c:v>4.7006624520412359</c:v>
                </c:pt>
                <c:pt idx="245">
                  <c:v>4.7116348999154738</c:v>
                </c:pt>
                <c:pt idx="246">
                  <c:v>4.7226073477897117</c:v>
                </c:pt>
                <c:pt idx="247">
                  <c:v>4.7335797956639496</c:v>
                </c:pt>
                <c:pt idx="248">
                  <c:v>4.7445522435381875</c:v>
                </c:pt>
                <c:pt idx="249">
                  <c:v>4.7555246914124254</c:v>
                </c:pt>
                <c:pt idx="250">
                  <c:v>4.7664971392866633</c:v>
                </c:pt>
                <c:pt idx="251">
                  <c:v>4.7774695871609003</c:v>
                </c:pt>
                <c:pt idx="252">
                  <c:v>4.7884420350351391</c:v>
                </c:pt>
                <c:pt idx="253">
                  <c:v>4.7994144829093761</c:v>
                </c:pt>
                <c:pt idx="254">
                  <c:v>4.8103869307836149</c:v>
                </c:pt>
                <c:pt idx="255">
                  <c:v>4.8213593786578519</c:v>
                </c:pt>
                <c:pt idx="256">
                  <c:v>4.8323318265320907</c:v>
                </c:pt>
                <c:pt idx="257">
                  <c:v>4.8433042744063286</c:v>
                </c:pt>
                <c:pt idx="258">
                  <c:v>4.8542767222805665</c:v>
                </c:pt>
                <c:pt idx="259">
                  <c:v>4.8652491701548097</c:v>
                </c:pt>
                <c:pt idx="260">
                  <c:v>4.8762216180290423</c:v>
                </c:pt>
                <c:pt idx="261">
                  <c:v>4.8871940659032802</c:v>
                </c:pt>
                <c:pt idx="262">
                  <c:v>4.8981665137775181</c:v>
                </c:pt>
                <c:pt idx="263">
                  <c:v>4.9091389616517604</c:v>
                </c:pt>
                <c:pt idx="264">
                  <c:v>4.9201114095259939</c:v>
                </c:pt>
                <c:pt idx="265">
                  <c:v>4.9310838574002318</c:v>
                </c:pt>
                <c:pt idx="266">
                  <c:v>4.9420563052744697</c:v>
                </c:pt>
                <c:pt idx="267">
                  <c:v>4.9530287531487129</c:v>
                </c:pt>
                <c:pt idx="268">
                  <c:v>4.9640012010229455</c:v>
                </c:pt>
                <c:pt idx="269">
                  <c:v>4.9749736488971834</c:v>
                </c:pt>
                <c:pt idx="270">
                  <c:v>4.9859460967714213</c:v>
                </c:pt>
                <c:pt idx="271">
                  <c:v>4.9969185446456637</c:v>
                </c:pt>
                <c:pt idx="272">
                  <c:v>5.0078909925198971</c:v>
                </c:pt>
                <c:pt idx="273">
                  <c:v>5.018863440394135</c:v>
                </c:pt>
                <c:pt idx="274">
                  <c:v>5.0298358882683729</c:v>
                </c:pt>
                <c:pt idx="275">
                  <c:v>5.0408083361426161</c:v>
                </c:pt>
                <c:pt idx="276">
                  <c:v>5.0517807840168478</c:v>
                </c:pt>
                <c:pt idx="277">
                  <c:v>5.0627532318910866</c:v>
                </c:pt>
                <c:pt idx="278">
                  <c:v>5.0737256797653245</c:v>
                </c:pt>
                <c:pt idx="279">
                  <c:v>5.0846981276395669</c:v>
                </c:pt>
                <c:pt idx="280">
                  <c:v>5.0956705755137994</c:v>
                </c:pt>
                <c:pt idx="281">
                  <c:v>5.1066430233880382</c:v>
                </c:pt>
                <c:pt idx="282">
                  <c:v>5.1176154712622814</c:v>
                </c:pt>
                <c:pt idx="283">
                  <c:v>5.1285879191365193</c:v>
                </c:pt>
                <c:pt idx="284">
                  <c:v>5.1395603670107581</c:v>
                </c:pt>
                <c:pt idx="285">
                  <c:v>5.1505328148849907</c:v>
                </c:pt>
                <c:pt idx="286">
                  <c:v>5.161505262759233</c:v>
                </c:pt>
                <c:pt idx="287">
                  <c:v>5.1724777106334718</c:v>
                </c:pt>
                <c:pt idx="288">
                  <c:v>5.1834501585077088</c:v>
                </c:pt>
                <c:pt idx="289">
                  <c:v>5.1944226063819414</c:v>
                </c:pt>
                <c:pt idx="290">
                  <c:v>5.2053950542561847</c:v>
                </c:pt>
                <c:pt idx="291">
                  <c:v>5.2163675021304226</c:v>
                </c:pt>
                <c:pt idx="292">
                  <c:v>5.2273399500046596</c:v>
                </c:pt>
                <c:pt idx="293">
                  <c:v>5.2383123978788921</c:v>
                </c:pt>
                <c:pt idx="294">
                  <c:v>5.2492848457531363</c:v>
                </c:pt>
                <c:pt idx="295">
                  <c:v>5.2602572936273742</c:v>
                </c:pt>
                <c:pt idx="296">
                  <c:v>5.2712297415016121</c:v>
                </c:pt>
                <c:pt idx="297">
                  <c:v>5.2822021893758446</c:v>
                </c:pt>
                <c:pt idx="298">
                  <c:v>5.2931746372500879</c:v>
                </c:pt>
                <c:pt idx="299">
                  <c:v>5.3041470851243258</c:v>
                </c:pt>
                <c:pt idx="300">
                  <c:v>5.3151195329985645</c:v>
                </c:pt>
                <c:pt idx="301">
                  <c:v>5.3260919808727953</c:v>
                </c:pt>
                <c:pt idx="302">
                  <c:v>5.3370644287470386</c:v>
                </c:pt>
                <c:pt idx="303">
                  <c:v>5.3480368766212782</c:v>
                </c:pt>
                <c:pt idx="304">
                  <c:v>5.3590093244955153</c:v>
                </c:pt>
                <c:pt idx="305">
                  <c:v>5.3699817723697478</c:v>
                </c:pt>
                <c:pt idx="306">
                  <c:v>5.3809542202439911</c:v>
                </c:pt>
                <c:pt idx="307">
                  <c:v>5.391926668118229</c:v>
                </c:pt>
                <c:pt idx="308">
                  <c:v>5.402899115992466</c:v>
                </c:pt>
                <c:pt idx="309">
                  <c:v>5.4138715638667048</c:v>
                </c:pt>
                <c:pt idx="310">
                  <c:v>5.4248440117409427</c:v>
                </c:pt>
                <c:pt idx="311">
                  <c:v>5.4358164596151806</c:v>
                </c:pt>
                <c:pt idx="312">
                  <c:v>5.4467889074894185</c:v>
                </c:pt>
                <c:pt idx="313">
                  <c:v>5.4577613553636555</c:v>
                </c:pt>
                <c:pt idx="314">
                  <c:v>5.4687338032378943</c:v>
                </c:pt>
                <c:pt idx="315">
                  <c:v>5.4797062511121313</c:v>
                </c:pt>
                <c:pt idx="316">
                  <c:v>5.490678698986371</c:v>
                </c:pt>
                <c:pt idx="317">
                  <c:v>5.501651146860608</c:v>
                </c:pt>
                <c:pt idx="318">
                  <c:v>5.512623594734845</c:v>
                </c:pt>
                <c:pt idx="319">
                  <c:v>5.5235960426090838</c:v>
                </c:pt>
                <c:pt idx="320">
                  <c:v>5.5345684904833217</c:v>
                </c:pt>
                <c:pt idx="321">
                  <c:v>5.5455409383575587</c:v>
                </c:pt>
                <c:pt idx="322">
                  <c:v>5.5565133862317975</c:v>
                </c:pt>
                <c:pt idx="323">
                  <c:v>5.5674858341060354</c:v>
                </c:pt>
                <c:pt idx="324">
                  <c:v>5.5784582819802733</c:v>
                </c:pt>
                <c:pt idx="325">
                  <c:v>5.5894307298545112</c:v>
                </c:pt>
                <c:pt idx="326">
                  <c:v>5.60040317772875</c:v>
                </c:pt>
                <c:pt idx="327">
                  <c:v>5.611375625602987</c:v>
                </c:pt>
                <c:pt idx="328">
                  <c:v>5.6223480734772249</c:v>
                </c:pt>
                <c:pt idx="329">
                  <c:v>5.6333205213514637</c:v>
                </c:pt>
                <c:pt idx="330">
                  <c:v>5.6442929692257007</c:v>
                </c:pt>
                <c:pt idx="331">
                  <c:v>5.6552654170999377</c:v>
                </c:pt>
                <c:pt idx="332">
                  <c:v>5.6662378649741774</c:v>
                </c:pt>
                <c:pt idx="333">
                  <c:v>5.6772103128484144</c:v>
                </c:pt>
                <c:pt idx="334">
                  <c:v>5.6881827607226514</c:v>
                </c:pt>
                <c:pt idx="335">
                  <c:v>5.6991552085968902</c:v>
                </c:pt>
                <c:pt idx="336">
                  <c:v>5.7101276564711281</c:v>
                </c:pt>
                <c:pt idx="337">
                  <c:v>5.721100104345366</c:v>
                </c:pt>
                <c:pt idx="338">
                  <c:v>5.732072552219603</c:v>
                </c:pt>
                <c:pt idx="339">
                  <c:v>5.7430450000938427</c:v>
                </c:pt>
                <c:pt idx="340">
                  <c:v>5.7540174479680797</c:v>
                </c:pt>
                <c:pt idx="341">
                  <c:v>5.7649898958423176</c:v>
                </c:pt>
                <c:pt idx="342">
                  <c:v>5.7759623437165546</c:v>
                </c:pt>
                <c:pt idx="343">
                  <c:v>5.7869347915907934</c:v>
                </c:pt>
                <c:pt idx="344">
                  <c:v>5.7979072394650304</c:v>
                </c:pt>
                <c:pt idx="345">
                  <c:v>5.8088796873392701</c:v>
                </c:pt>
                <c:pt idx="346">
                  <c:v>5.8198521352135071</c:v>
                </c:pt>
                <c:pt idx="347">
                  <c:v>5.8308245830877441</c:v>
                </c:pt>
                <c:pt idx="348">
                  <c:v>5.8417970309619829</c:v>
                </c:pt>
                <c:pt idx="349">
                  <c:v>5.8527694788362208</c:v>
                </c:pt>
                <c:pt idx="350">
                  <c:v>5.8637419267104578</c:v>
                </c:pt>
                <c:pt idx="351">
                  <c:v>5.8747143745846966</c:v>
                </c:pt>
                <c:pt idx="352">
                  <c:v>5.8856868224589345</c:v>
                </c:pt>
                <c:pt idx="353">
                  <c:v>5.8966592703331724</c:v>
                </c:pt>
                <c:pt idx="354">
                  <c:v>5.9076317182074094</c:v>
                </c:pt>
                <c:pt idx="355">
                  <c:v>5.9186041660816491</c:v>
                </c:pt>
                <c:pt idx="356">
                  <c:v>5.9295766139558861</c:v>
                </c:pt>
                <c:pt idx="357">
                  <c:v>5.940549061830124</c:v>
                </c:pt>
                <c:pt idx="358">
                  <c:v>5.9515215097043619</c:v>
                </c:pt>
                <c:pt idx="359">
                  <c:v>5.9624939575785998</c:v>
                </c:pt>
                <c:pt idx="360">
                  <c:v>5.9734664054528368</c:v>
                </c:pt>
                <c:pt idx="361">
                  <c:v>5.9844388533270765</c:v>
                </c:pt>
                <c:pt idx="362">
                  <c:v>5.9954113012013135</c:v>
                </c:pt>
                <c:pt idx="363">
                  <c:v>6.0063837490755505</c:v>
                </c:pt>
                <c:pt idx="364">
                  <c:v>6.0173561969497893</c:v>
                </c:pt>
                <c:pt idx="365">
                  <c:v>6.0283286448240272</c:v>
                </c:pt>
                <c:pt idx="366">
                  <c:v>6.0393010926982651</c:v>
                </c:pt>
                <c:pt idx="367">
                  <c:v>6.0502735405725021</c:v>
                </c:pt>
                <c:pt idx="368">
                  <c:v>6.0612459884467418</c:v>
                </c:pt>
                <c:pt idx="369">
                  <c:v>6.0722184363209788</c:v>
                </c:pt>
                <c:pt idx="370">
                  <c:v>6.0831908841952167</c:v>
                </c:pt>
                <c:pt idx="371">
                  <c:v>6.0941633320694537</c:v>
                </c:pt>
                <c:pt idx="372">
                  <c:v>6.1051357799436925</c:v>
                </c:pt>
                <c:pt idx="373">
                  <c:v>6.1161082278179295</c:v>
                </c:pt>
                <c:pt idx="374">
                  <c:v>6.1270806756921692</c:v>
                </c:pt>
                <c:pt idx="375">
                  <c:v>6.1380531235664062</c:v>
                </c:pt>
                <c:pt idx="376">
                  <c:v>6.1490255714406432</c:v>
                </c:pt>
                <c:pt idx="377">
                  <c:v>6.159998019314882</c:v>
                </c:pt>
                <c:pt idx="378">
                  <c:v>6.1709704671891199</c:v>
                </c:pt>
                <c:pt idx="379">
                  <c:v>6.1819429150633578</c:v>
                </c:pt>
                <c:pt idx="380">
                  <c:v>6.1929153629375957</c:v>
                </c:pt>
                <c:pt idx="381">
                  <c:v>6.2038878108118345</c:v>
                </c:pt>
                <c:pt idx="382">
                  <c:v>6.2148602586860715</c:v>
                </c:pt>
                <c:pt idx="383">
                  <c:v>6.2258327065603085</c:v>
                </c:pt>
                <c:pt idx="384">
                  <c:v>6.2368051544345482</c:v>
                </c:pt>
                <c:pt idx="385">
                  <c:v>6.2477776023087852</c:v>
                </c:pt>
                <c:pt idx="386">
                  <c:v>6.2587500501830231</c:v>
                </c:pt>
                <c:pt idx="387">
                  <c:v>6.269722498057261</c:v>
                </c:pt>
                <c:pt idx="388">
                  <c:v>6.2806949459314989</c:v>
                </c:pt>
                <c:pt idx="389">
                  <c:v>6.2916673938057359</c:v>
                </c:pt>
                <c:pt idx="390">
                  <c:v>6.3026398416799747</c:v>
                </c:pt>
                <c:pt idx="391">
                  <c:v>6.3136122895542126</c:v>
                </c:pt>
                <c:pt idx="392">
                  <c:v>6.3245847374284496</c:v>
                </c:pt>
                <c:pt idx="393">
                  <c:v>6.3355571853026884</c:v>
                </c:pt>
                <c:pt idx="394">
                  <c:v>6.3465296331769263</c:v>
                </c:pt>
                <c:pt idx="395">
                  <c:v>6.3575020810511642</c:v>
                </c:pt>
                <c:pt idx="396">
                  <c:v>6.3684745289254012</c:v>
                </c:pt>
                <c:pt idx="397">
                  <c:v>6.3794469767996409</c:v>
                </c:pt>
                <c:pt idx="398">
                  <c:v>6.3904194246738779</c:v>
                </c:pt>
                <c:pt idx="399">
                  <c:v>6.4013918725481149</c:v>
                </c:pt>
                <c:pt idx="400">
                  <c:v>6.4123643204223537</c:v>
                </c:pt>
                <c:pt idx="401">
                  <c:v>6.4233367682965916</c:v>
                </c:pt>
                <c:pt idx="402">
                  <c:v>6.4343092161708286</c:v>
                </c:pt>
                <c:pt idx="403">
                  <c:v>6.4452816640450674</c:v>
                </c:pt>
                <c:pt idx="404">
                  <c:v>6.4562541119193053</c:v>
                </c:pt>
                <c:pt idx="405">
                  <c:v>6.4672265597935423</c:v>
                </c:pt>
                <c:pt idx="406">
                  <c:v>6.4781990076677811</c:v>
                </c:pt>
                <c:pt idx="407">
                  <c:v>6.489171455542019</c:v>
                </c:pt>
                <c:pt idx="408">
                  <c:v>6.5001439034162569</c:v>
                </c:pt>
                <c:pt idx="409">
                  <c:v>6.5111163512904948</c:v>
                </c:pt>
                <c:pt idx="410">
                  <c:v>6.5220887991647336</c:v>
                </c:pt>
                <c:pt idx="411">
                  <c:v>6.5330612470389706</c:v>
                </c:pt>
                <c:pt idx="412">
                  <c:v>6.5440336949132076</c:v>
                </c:pt>
                <c:pt idx="413">
                  <c:v>6.5550061427874455</c:v>
                </c:pt>
                <c:pt idx="414">
                  <c:v>6.5659785906616843</c:v>
                </c:pt>
                <c:pt idx="415">
                  <c:v>6.5769510385359213</c:v>
                </c:pt>
                <c:pt idx="416">
                  <c:v>6.5879234864101601</c:v>
                </c:pt>
                <c:pt idx="417">
                  <c:v>6.598895934284398</c:v>
                </c:pt>
                <c:pt idx="418">
                  <c:v>6.609868382158635</c:v>
                </c:pt>
                <c:pt idx="419">
                  <c:v>6.6208408300328738</c:v>
                </c:pt>
                <c:pt idx="420">
                  <c:v>6.6318132779071117</c:v>
                </c:pt>
                <c:pt idx="421">
                  <c:v>6.6427857257813496</c:v>
                </c:pt>
                <c:pt idx="422">
                  <c:v>6.6537581736555875</c:v>
                </c:pt>
                <c:pt idx="423">
                  <c:v>6.6647306215298263</c:v>
                </c:pt>
                <c:pt idx="424">
                  <c:v>6.6757030694040633</c:v>
                </c:pt>
                <c:pt idx="425">
                  <c:v>6.6866755172783003</c:v>
                </c:pt>
                <c:pt idx="426">
                  <c:v>6.69764796515254</c:v>
                </c:pt>
                <c:pt idx="427">
                  <c:v>6.708620413026777</c:v>
                </c:pt>
                <c:pt idx="428">
                  <c:v>6.719592860901014</c:v>
                </c:pt>
                <c:pt idx="429">
                  <c:v>6.7305653087752528</c:v>
                </c:pt>
                <c:pt idx="430">
                  <c:v>6.7415377566494907</c:v>
                </c:pt>
                <c:pt idx="431">
                  <c:v>6.7525102045237277</c:v>
                </c:pt>
                <c:pt idx="432">
                  <c:v>6.7634826523979665</c:v>
                </c:pt>
                <c:pt idx="433">
                  <c:v>6.7744551002722044</c:v>
                </c:pt>
                <c:pt idx="434">
                  <c:v>6.7854275481464414</c:v>
                </c:pt>
                <c:pt idx="435">
                  <c:v>6.7963999960206802</c:v>
                </c:pt>
                <c:pt idx="436">
                  <c:v>6.8073724438949181</c:v>
                </c:pt>
                <c:pt idx="437">
                  <c:v>6.818344891769156</c:v>
                </c:pt>
                <c:pt idx="438">
                  <c:v>6.829317339643393</c:v>
                </c:pt>
                <c:pt idx="439">
                  <c:v>6.8402897875176327</c:v>
                </c:pt>
                <c:pt idx="440">
                  <c:v>6.8512622353918697</c:v>
                </c:pt>
                <c:pt idx="441">
                  <c:v>6.8622346832661067</c:v>
                </c:pt>
                <c:pt idx="442">
                  <c:v>6.8732071311403455</c:v>
                </c:pt>
                <c:pt idx="443">
                  <c:v>6.8841795790145834</c:v>
                </c:pt>
                <c:pt idx="444">
                  <c:v>6.8951520268888205</c:v>
                </c:pt>
                <c:pt idx="445">
                  <c:v>6.9061244747630592</c:v>
                </c:pt>
                <c:pt idx="446">
                  <c:v>6.9170969226372971</c:v>
                </c:pt>
                <c:pt idx="447">
                  <c:v>6.9280693705115342</c:v>
                </c:pt>
                <c:pt idx="448">
                  <c:v>6.9390418183857729</c:v>
                </c:pt>
                <c:pt idx="449">
                  <c:v>6.9500142662600108</c:v>
                </c:pt>
                <c:pt idx="450">
                  <c:v>6.9609867141342487</c:v>
                </c:pt>
              </c:numCache>
            </c:numRef>
          </c:xVal>
          <c:yVal>
            <c:numRef>
              <c:f>fit_1NN_FCC!$M$19:$M$469</c:f>
              <c:numCache>
                <c:formatCode>General</c:formatCode>
                <c:ptCount val="451"/>
                <c:pt idx="0">
                  <c:v>-1.1731274419613698</c:v>
                </c:pt>
                <c:pt idx="1">
                  <c:v>-1.330012346051662</c:v>
                </c:pt>
                <c:pt idx="2">
                  <c:v>-1.4805488136150338</c:v>
                </c:pt>
                <c:pt idx="3">
                  <c:v>-1.6249365730946437</c:v>
                </c:pt>
                <c:pt idx="4">
                  <c:v>-1.763369464436007</c:v>
                </c:pt>
                <c:pt idx="5">
                  <c:v>-1.896035609181201</c:v>
                </c:pt>
                <c:pt idx="6">
                  <c:v>-2.0231175756830444</c:v>
                </c:pt>
                <c:pt idx="7">
                  <c:v>-2.1447925395790257</c:v>
                </c:pt>
                <c:pt idx="8">
                  <c:v>-2.2612324396605921</c:v>
                </c:pt>
                <c:pt idx="9">
                  <c:v>-2.3726041292696625</c:v>
                </c:pt>
                <c:pt idx="10">
                  <c:v>-2.4790695233503746</c:v>
                </c:pt>
                <c:pt idx="11">
                  <c:v>-2.5807857412804305</c:v>
                </c:pt>
                <c:pt idx="12">
                  <c:v>-2.6779052456029095</c:v>
                </c:pt>
                <c:pt idx="13">
                  <c:v>-2.7705759767758247</c:v>
                </c:pt>
                <c:pt idx="14">
                  <c:v>-2.8589414840535348</c:v>
                </c:pt>
                <c:pt idx="15">
                  <c:v>-2.9431410526106401</c:v>
                </c:pt>
                <c:pt idx="16">
                  <c:v>-3.0233098270160514</c:v>
                </c:pt>
                <c:pt idx="17">
                  <c:v>-3.0995789311616369</c:v>
                </c:pt>
                <c:pt idx="18">
                  <c:v>-3.1720755847470263</c:v>
                </c:pt>
                <c:pt idx="19">
                  <c:v>-3.2409232164191364</c:v>
                </c:pt>
                <c:pt idx="20">
                  <c:v>-3.3062415736622155</c:v>
                </c:pt>
                <c:pt idx="21">
                  <c:v>-3.368146829531474</c:v>
                </c:pt>
                <c:pt idx="22">
                  <c:v>-3.4267516863206522</c:v>
                </c:pt>
                <c:pt idx="23">
                  <c:v>-3.4821654762513488</c:v>
                </c:pt>
                <c:pt idx="24">
                  <c:v>-3.5344942592693966</c:v>
                </c:pt>
                <c:pt idx="25">
                  <c:v>-3.5838409180311057</c:v>
                </c:pt>
                <c:pt idx="26">
                  <c:v>-3.6303052501598989</c:v>
                </c:pt>
                <c:pt idx="27">
                  <c:v>-3.6739840578514711</c:v>
                </c:pt>
                <c:pt idx="28">
                  <c:v>-3.7149712349034458</c:v>
                </c:pt>
                <c:pt idx="29">
                  <c:v>-3.753357851243273</c:v>
                </c:pt>
                <c:pt idx="30">
                  <c:v>-3.7892322350260317</c:v>
                </c:pt>
                <c:pt idx="31">
                  <c:v>-3.8226800523717603</c:v>
                </c:pt>
                <c:pt idx="32">
                  <c:v>-3.8537843848098898</c:v>
                </c:pt>
                <c:pt idx="33">
                  <c:v>-3.8826258044965223</c:v>
                </c:pt>
                <c:pt idx="34">
                  <c:v>-3.9092824472682994</c:v>
                </c:pt>
                <c:pt idx="35">
                  <c:v>-3.9338300835948576</c:v>
                </c:pt>
                <c:pt idx="36">
                  <c:v>-3.9563421874900961</c:v>
                </c:pt>
                <c:pt idx="37">
                  <c:v>-3.9768900034407091</c:v>
                </c:pt>
                <c:pt idx="38">
                  <c:v>-3.9955426114087889</c:v>
                </c:pt>
                <c:pt idx="39">
                  <c:v>-4.0123669899637306</c:v>
                </c:pt>
                <c:pt idx="40">
                  <c:v>-4.0274280775969622</c:v>
                </c:pt>
                <c:pt idx="41">
                  <c:v>-4.0407888322716561</c:v>
                </c:pt>
                <c:pt idx="42">
                  <c:v>-4.0525102892579286</c:v>
                </c:pt>
                <c:pt idx="43">
                  <c:v>-4.0626516173027181</c:v>
                </c:pt>
                <c:pt idx="44">
                  <c:v>-4.0712701731820324</c:v>
                </c:pt>
                <c:pt idx="45">
                  <c:v>-4.0784215546819471</c:v>
                </c:pt>
                <c:pt idx="46">
                  <c:v>-4.0841596520533674</c:v>
                </c:pt>
                <c:pt idx="47">
                  <c:v>-4.0885366979843436</c:v>
                </c:pt>
                <c:pt idx="48">
                  <c:v>-4.0916033161323782</c:v>
                </c:pt>
                <c:pt idx="49">
                  <c:v>-4.0934085682580417</c:v>
                </c:pt>
                <c:pt idx="50">
                  <c:v>-4.0939999999999994</c:v>
                </c:pt>
                <c:pt idx="51">
                  <c:v>-4.0934236853303609</c:v>
                </c:pt>
                <c:pt idx="52">
                  <c:v>-4.0917242697282319</c:v>
                </c:pt>
                <c:pt idx="53">
                  <c:v>-4.0889450121081836</c:v>
                </c:pt>
                <c:pt idx="54">
                  <c:v>-4.0851278255393799</c:v>
                </c:pt>
                <c:pt idx="55">
                  <c:v>-4.0803133167899954</c:v>
                </c:pt>
                <c:pt idx="56">
                  <c:v>-4.0745408247306534</c:v>
                </c:pt>
                <c:pt idx="57">
                  <c:v>-4.0678484576295801</c:v>
                </c:pt>
                <c:pt idx="58">
                  <c:v>-4.0602731293712768</c:v>
                </c:pt>
                <c:pt idx="59">
                  <c:v>-4.0518505946295669</c:v>
                </c:pt>
                <c:pt idx="60">
                  <c:v>-4.0426154830250383</c:v>
                </c:pt>
                <c:pt idx="61">
                  <c:v>-4.0326013322959886</c:v>
                </c:pt>
                <c:pt idx="62">
                  <c:v>-4.0218406205111892</c:v>
                </c:pt>
                <c:pt idx="63">
                  <c:v>-4.0103647973519578</c:v>
                </c:pt>
                <c:pt idx="64">
                  <c:v>-3.9982043144902342</c:v>
                </c:pt>
                <c:pt idx="65">
                  <c:v>-3.9853886550886015</c:v>
                </c:pt>
                <c:pt idx="66">
                  <c:v>-3.9719463624474622</c:v>
                </c:pt>
                <c:pt idx="67">
                  <c:v>-3.957905067823825</c:v>
                </c:pt>
                <c:pt idx="68">
                  <c:v>-3.943291517445485</c:v>
                </c:pt>
                <c:pt idx="69">
                  <c:v>-3.928131598743696</c:v>
                </c:pt>
                <c:pt idx="70">
                  <c:v>-3.9124503658267655</c:v>
                </c:pt>
                <c:pt idx="71">
                  <c:v>-3.8962720642163577</c:v>
                </c:pt>
                <c:pt idx="72">
                  <c:v>-3.8796201548676734</c:v>
                </c:pt>
                <c:pt idx="73">
                  <c:v>-3.8625173374940758</c:v>
                </c:pt>
                <c:pt idx="74">
                  <c:v>-3.844985573216122</c:v>
                </c:pt>
                <c:pt idx="75">
                  <c:v>-3.8270461065544126</c:v>
                </c:pt>
                <c:pt idx="76">
                  <c:v>-3.8087194867850895</c:v>
                </c:pt>
                <c:pt idx="77">
                  <c:v>-3.7900255886763046</c:v>
                </c:pt>
                <c:pt idx="78">
                  <c:v>-3.7709836326234227</c:v>
                </c:pt>
                <c:pt idx="79">
                  <c:v>-3.7516122042002555</c:v>
                </c:pt>
                <c:pt idx="80">
                  <c:v>-3.7319292731430611</c:v>
                </c:pt>
                <c:pt idx="81">
                  <c:v>-3.7119522117836619</c:v>
                </c:pt>
                <c:pt idx="82">
                  <c:v>-3.6916978129474605</c:v>
                </c:pt>
                <c:pt idx="83">
                  <c:v>-3.6711823073317644</c:v>
                </c:pt>
                <c:pt idx="84">
                  <c:v>-3.6504213803793384</c:v>
                </c:pt>
                <c:pt idx="85">
                  <c:v>-3.6294301886616909</c:v>
                </c:pt>
                <c:pt idx="86">
                  <c:v>-3.608223375786217</c:v>
                </c:pt>
                <c:pt idx="87">
                  <c:v>-3.5868150878408338</c:v>
                </c:pt>
                <c:pt idx="88">
                  <c:v>-3.5652189883894669</c:v>
                </c:pt>
                <c:pt idx="89">
                  <c:v>-3.5434482730312524</c:v>
                </c:pt>
                <c:pt idx="90">
                  <c:v>-3.5215156835360331</c:v>
                </c:pt>
                <c:pt idx="91">
                  <c:v>-3.4994335215683261</c:v>
                </c:pt>
                <c:pt idx="92">
                  <c:v>-3.4772136620115903</c:v>
                </c:pt>
                <c:pt idx="93">
                  <c:v>-3.4548675659043142</c:v>
                </c:pt>
                <c:pt idx="94">
                  <c:v>-3.4324062929990644</c:v>
                </c:pt>
                <c:pt idx="95">
                  <c:v>-3.4098405139553756</c:v>
                </c:pt>
                <c:pt idx="96">
                  <c:v>-3.3871805221769957</c:v>
                </c:pt>
                <c:pt idx="97">
                  <c:v>-3.3644362453037315</c:v>
                </c:pt>
                <c:pt idx="98">
                  <c:v>-3.3416172563678375</c:v>
                </c:pt>
                <c:pt idx="99">
                  <c:v>-3.3187327846246131</c:v>
                </c:pt>
                <c:pt idx="100">
                  <c:v>-3.2957917260665774</c:v>
                </c:pt>
                <c:pt idx="101">
                  <c:v>-3.2728026536303387</c:v>
                </c:pt>
                <c:pt idx="102">
                  <c:v>-3.2497738271050083</c:v>
                </c:pt>
                <c:pt idx="103">
                  <c:v>-3.2267132027507728</c:v>
                </c:pt>
                <c:pt idx="104">
                  <c:v>-3.2036284426359449</c:v>
                </c:pt>
                <c:pt idx="105">
                  <c:v>-3.1805269237006293</c:v>
                </c:pt>
                <c:pt idx="106">
                  <c:v>-3.1574157465548782</c:v>
                </c:pt>
                <c:pt idx="107">
                  <c:v>-3.1343017440189795</c:v>
                </c:pt>
                <c:pt idx="108">
                  <c:v>-3.1111914894133248</c:v>
                </c:pt>
                <c:pt idx="109">
                  <c:v>-3.0880913046050766</c:v>
                </c:pt>
                <c:pt idx="110">
                  <c:v>-3.0650072678186255</c:v>
                </c:pt>
                <c:pt idx="111">
                  <c:v>-3.0419452212166918</c:v>
                </c:pt>
                <c:pt idx="112">
                  <c:v>-3.0189107782586562</c:v>
                </c:pt>
                <c:pt idx="113">
                  <c:v>-2.9959093308425446</c:v>
                </c:pt>
                <c:pt idx="114">
                  <c:v>-2.972946056236947</c:v>
                </c:pt>
                <c:pt idx="115">
                  <c:v>-2.9500259238088895</c:v>
                </c:pt>
                <c:pt idx="116">
                  <c:v>-2.9271537015535758</c:v>
                </c:pt>
                <c:pt idx="117">
                  <c:v>-2.9043339624317235</c:v>
                </c:pt>
                <c:pt idx="118">
                  <c:v>-2.8815710905200236</c:v>
                </c:pt>
                <c:pt idx="119">
                  <c:v>-2.8588692869801586</c:v>
                </c:pt>
                <c:pt idx="120">
                  <c:v>-2.8362325758515921</c:v>
                </c:pt>
                <c:pt idx="121">
                  <c:v>-2.8136648096732362</c:v>
                </c:pt>
                <c:pt idx="122">
                  <c:v>-2.791169674938943</c:v>
                </c:pt>
                <c:pt idx="123">
                  <c:v>-2.7687506973916172</c:v>
                </c:pt>
                <c:pt idx="124">
                  <c:v>-2.7464112471606263</c:v>
                </c:pt>
                <c:pt idx="125">
                  <c:v>-2.7241545437470318</c:v>
                </c:pt>
                <c:pt idx="126">
                  <c:v>-2.7019836608610479</c:v>
                </c:pt>
                <c:pt idx="127">
                  <c:v>-2.6799015311160055</c:v>
                </c:pt>
                <c:pt idx="128">
                  <c:v>-2.6579109505829726</c:v>
                </c:pt>
                <c:pt idx="129">
                  <c:v>-2.6360145832100614</c:v>
                </c:pt>
                <c:pt idx="130">
                  <c:v>-2.614214965110357</c:v>
                </c:pt>
                <c:pt idx="131">
                  <c:v>-2.592514508722239</c:v>
                </c:pt>
                <c:pt idx="132">
                  <c:v>-2.5709155068458376</c:v>
                </c:pt>
                <c:pt idx="133">
                  <c:v>-2.5494201365591769</c:v>
                </c:pt>
                <c:pt idx="134">
                  <c:v>-2.5280304630175094</c:v>
                </c:pt>
                <c:pt idx="135">
                  <c:v>-2.5067484431392337</c:v>
                </c:pt>
                <c:pt idx="136">
                  <c:v>-2.4855759291816688</c:v>
                </c:pt>
                <c:pt idx="137">
                  <c:v>-2.464514672209889</c:v>
                </c:pt>
                <c:pt idx="138">
                  <c:v>-2.4435663254617346</c:v>
                </c:pt>
                <c:pt idx="139">
                  <c:v>-2.4227324476119869</c:v>
                </c:pt>
                <c:pt idx="140">
                  <c:v>-2.4020145059386566</c:v>
                </c:pt>
                <c:pt idx="141">
                  <c:v>-2.3814138793942234</c:v>
                </c:pt>
                <c:pt idx="142">
                  <c:v>-2.3609318615845791</c:v>
                </c:pt>
                <c:pt idx="143">
                  <c:v>-2.3405696636583775</c:v>
                </c:pt>
                <c:pt idx="144">
                  <c:v>-2.320328417109363</c:v>
                </c:pt>
                <c:pt idx="145">
                  <c:v>-2.3002091764942501</c:v>
                </c:pt>
                <c:pt idx="146">
                  <c:v>-2.2802129220685798</c:v>
                </c:pt>
                <c:pt idx="147">
                  <c:v>-2.2603405623429449</c:v>
                </c:pt>
                <c:pt idx="148">
                  <c:v>-2.2405929365619119</c:v>
                </c:pt>
                <c:pt idx="149">
                  <c:v>-2.2209708171078928</c:v>
                </c:pt>
                <c:pt idx="150">
                  <c:v>-2.2014749118321357</c:v>
                </c:pt>
                <c:pt idx="151">
                  <c:v>-2.1821058663149779</c:v>
                </c:pt>
                <c:pt idx="152">
                  <c:v>-2.1628642660574102</c:v>
                </c:pt>
                <c:pt idx="153">
                  <c:v>-2.143750638605963</c:v>
                </c:pt>
                <c:pt idx="154">
                  <c:v>-2.1247654556128661</c:v>
                </c:pt>
                <c:pt idx="155">
                  <c:v>-2.1059091348333498</c:v>
                </c:pt>
                <c:pt idx="156">
                  <c:v>-2.0871820420619476</c:v>
                </c:pt>
                <c:pt idx="157">
                  <c:v>-2.0685844930095683</c:v>
                </c:pt>
                <c:pt idx="158">
                  <c:v>-2.0501167551230735</c:v>
                </c:pt>
                <c:pt idx="159">
                  <c:v>-2.0317790493490442</c:v>
                </c:pt>
                <c:pt idx="160">
                  <c:v>-2.0135715518433561</c:v>
                </c:pt>
                <c:pt idx="161">
                  <c:v>-1.9954943956281694</c:v>
                </c:pt>
                <c:pt idx="162">
                  <c:v>-1.9775476721978622</c:v>
                </c:pt>
                <c:pt idx="163">
                  <c:v>-1.9597314330753925</c:v>
                </c:pt>
                <c:pt idx="164">
                  <c:v>-1.942045691320569</c:v>
                </c:pt>
                <c:pt idx="165">
                  <c:v>-1.9244904229916155</c:v>
                </c:pt>
                <c:pt idx="166">
                  <c:v>-1.9070655685614086</c:v>
                </c:pt>
                <c:pt idx="167">
                  <c:v>-1.8897710342897247</c:v>
                </c:pt>
                <c:pt idx="168">
                  <c:v>-1.8726066935527763</c:v>
                </c:pt>
                <c:pt idx="169">
                  <c:v>-1.8555723881313084</c:v>
                </c:pt>
                <c:pt idx="170">
                  <c:v>-1.8386679294584514</c:v>
                </c:pt>
                <c:pt idx="171">
                  <c:v>-1.8218930998285392</c:v>
                </c:pt>
                <c:pt idx="172">
                  <c:v>-1.8052476535680251</c:v>
                </c:pt>
                <c:pt idx="173">
                  <c:v>-1.7887313181696132</c:v>
                </c:pt>
                <c:pt idx="174">
                  <c:v>-1.7723437953906951</c:v>
                </c:pt>
                <c:pt idx="175">
                  <c:v>-1.7560847623171458</c:v>
                </c:pt>
                <c:pt idx="176">
                  <c:v>-1.7399538723934838</c:v>
                </c:pt>
                <c:pt idx="177">
                  <c:v>-1.7239507564204202</c:v>
                </c:pt>
                <c:pt idx="178">
                  <c:v>-1.7080750235207225</c:v>
                </c:pt>
                <c:pt idx="179">
                  <c:v>-1.6923262620743587</c:v>
                </c:pt>
                <c:pt idx="180">
                  <c:v>-1.6767040406238225</c:v>
                </c:pt>
                <c:pt idx="181">
                  <c:v>-1.6612079087505118</c:v>
                </c:pt>
                <c:pt idx="182">
                  <c:v>-1.6458373979230323</c:v>
                </c:pt>
                <c:pt idx="183">
                  <c:v>-1.6305920223182495</c:v>
                </c:pt>
                <c:pt idx="184">
                  <c:v>-1.6154712796159054</c:v>
                </c:pt>
                <c:pt idx="185">
                  <c:v>-1.6004746517675716</c:v>
                </c:pt>
                <c:pt idx="186">
                  <c:v>-1.5856016057407165</c:v>
                </c:pt>
                <c:pt idx="187">
                  <c:v>-1.570851594238615</c:v>
                </c:pt>
                <c:pt idx="188">
                  <c:v>-1.556224056396831</c:v>
                </c:pt>
                <c:pt idx="189">
                  <c:v>-1.5417184184569477</c:v>
                </c:pt>
                <c:pt idx="190">
                  <c:v>-1.5273340944182636</c:v>
                </c:pt>
                <c:pt idx="191">
                  <c:v>-1.5130704866680622</c:v>
                </c:pt>
                <c:pt idx="192">
                  <c:v>-1.4989269865911399</c:v>
                </c:pt>
                <c:pt idx="193">
                  <c:v>-1.4849029751591778</c:v>
                </c:pt>
                <c:pt idx="194">
                  <c:v>-1.4709978235005854</c:v>
                </c:pt>
                <c:pt idx="195">
                  <c:v>-1.4572108934513843</c:v>
                </c:pt>
                <c:pt idx="196">
                  <c:v>-1.4435415380877104</c:v>
                </c:pt>
                <c:pt idx="197">
                  <c:v>-1.4299891022404683</c:v>
                </c:pt>
                <c:pt idx="198">
                  <c:v>-1.4165529229927134</c:v>
                </c:pt>
                <c:pt idx="199">
                  <c:v>-1.4032323301602214</c:v>
                </c:pt>
                <c:pt idx="200">
                  <c:v>-1.3900266467558102</c:v>
                </c:pt>
                <c:pt idx="201">
                  <c:v>-1.3769351894378603</c:v>
                </c:pt>
                <c:pt idx="202">
                  <c:v>-1.3639572689435364</c:v>
                </c:pt>
                <c:pt idx="203">
                  <c:v>-1.3510921905071578</c:v>
                </c:pt>
                <c:pt idx="204">
                  <c:v>-1.3383392542641701</c:v>
                </c:pt>
                <c:pt idx="205">
                  <c:v>-1.32569775564116</c:v>
                </c:pt>
                <c:pt idx="206">
                  <c:v>-1.3131669857323187</c:v>
                </c:pt>
                <c:pt idx="207">
                  <c:v>-1.3007462316627902</c:v>
                </c:pt>
                <c:pt idx="208">
                  <c:v>-1.2884347769392759</c:v>
                </c:pt>
                <c:pt idx="209">
                  <c:v>-1.2762319017883064</c:v>
                </c:pt>
                <c:pt idx="210">
                  <c:v>-1.2641368834825339</c:v>
                </c:pt>
                <c:pt idx="211">
                  <c:v>-1.2521489966554291</c:v>
                </c:pt>
                <c:pt idx="212">
                  <c:v>-1.2402675136047259</c:v>
                </c:pt>
                <c:pt idx="213">
                  <c:v>-1.2284917045849593</c:v>
                </c:pt>
                <c:pt idx="214">
                  <c:v>-1.2168208380894305</c:v>
                </c:pt>
                <c:pt idx="215">
                  <c:v>-1.2052541811219231</c:v>
                </c:pt>
                <c:pt idx="216">
                  <c:v>-1.1937909994584908</c:v>
                </c:pt>
                <c:pt idx="217">
                  <c:v>-1.1824305578996084</c:v>
                </c:pt>
                <c:pt idx="218">
                  <c:v>-1.1711721205129888</c:v>
                </c:pt>
                <c:pt idx="219">
                  <c:v>-1.1600149508673709</c:v>
                </c:pt>
                <c:pt idx="220">
                  <c:v>-1.1489583122575187</c:v>
                </c:pt>
                <c:pt idx="221">
                  <c:v>-1.1380014679207429</c:v>
                </c:pt>
                <c:pt idx="222">
                  <c:v>-1.1271436812451838</c:v>
                </c:pt>
                <c:pt idx="223">
                  <c:v>-1.1163842159701132</c:v>
                </c:pt>
                <c:pt idx="224">
                  <c:v>-1.1057223363785236</c:v>
                </c:pt>
                <c:pt idx="225">
                  <c:v>-1.0951573074822065</c:v>
                </c:pt>
                <c:pt idx="226">
                  <c:v>-1.0846883951995967</c:v>
                </c:pt>
                <c:pt idx="227">
                  <c:v>-1.0743148665265736</c:v>
                </c:pt>
                <c:pt idx="228">
                  <c:v>-1.0640359897004634</c:v>
                </c:pt>
                <c:pt idx="229">
                  <c:v>-1.053851034357443</c:v>
                </c:pt>
                <c:pt idx="230">
                  <c:v>-1.0437592716835586</c:v>
                </c:pt>
                <c:pt idx="231">
                  <c:v>-1.03375997455955</c:v>
                </c:pt>
                <c:pt idx="232">
                  <c:v>-1.0238524176997004</c:v>
                </c:pt>
                <c:pt idx="233">
                  <c:v>-1.0140358777848639</c:v>
                </c:pt>
                <c:pt idx="234">
                  <c:v>-1.0043096335898916</c:v>
                </c:pt>
                <c:pt idx="235">
                  <c:v>-0.99467296610560729</c:v>
                </c:pt>
                <c:pt idx="236">
                  <c:v>-0.98512515865552264</c:v>
                </c:pt>
                <c:pt idx="237">
                  <c:v>-0.97566549700745075</c:v>
                </c:pt>
                <c:pt idx="238">
                  <c:v>-0.96629326948018868</c:v>
                </c:pt>
                <c:pt idx="239">
                  <c:v>-0.95700776704540957</c:v>
                </c:pt>
                <c:pt idx="240">
                  <c:v>-0.94780828342495338</c:v>
                </c:pt>
                <c:pt idx="241">
                  <c:v>-0.93869411518361856</c:v>
                </c:pt>
                <c:pt idx="242">
                  <c:v>-0.92966456181764046</c:v>
                </c:pt>
                <c:pt idx="243">
                  <c:v>-0.92071892583897019</c:v>
                </c:pt>
                <c:pt idx="244">
                  <c:v>-0.91185651285550018</c:v>
                </c:pt>
                <c:pt idx="245">
                  <c:v>-0.90307663164737673</c:v>
                </c:pt>
                <c:pt idx="246">
                  <c:v>-0.89437859423950383</c:v>
                </c:pt>
                <c:pt idx="247">
                  <c:v>-0.88576171597038955</c:v>
                </c:pt>
                <c:pt idx="248">
                  <c:v>-0.87722531555743288</c:v>
                </c:pt>
                <c:pt idx="249">
                  <c:v>-0.86876871515878829</c:v>
                </c:pt>
                <c:pt idx="250">
                  <c:v>-0.86039124043190285</c:v>
                </c:pt>
                <c:pt idx="251">
                  <c:v>-0.85209222058885148</c:v>
                </c:pt>
                <c:pt idx="252">
                  <c:v>-0.84387098844855879</c:v>
                </c:pt>
                <c:pt idx="253">
                  <c:v>-0.83572688048604138</c:v>
                </c:pt>
                <c:pt idx="254">
                  <c:v>-0.82765923687872989</c:v>
                </c:pt>
                <c:pt idx="255">
                  <c:v>-0.81966740155000917</c:v>
                </c:pt>
                <c:pt idx="256">
                  <c:v>-0.81175072221003641</c:v>
                </c:pt>
                <c:pt idx="257">
                  <c:v>-0.80390855039396081</c:v>
                </c:pt>
                <c:pt idx="258">
                  <c:v>-0.79614024149760343</c:v>
                </c:pt>
                <c:pt idx="259">
                  <c:v>-0.78844515481070243</c:v>
                </c:pt>
                <c:pt idx="260">
                  <c:v>-0.78082265354782088</c:v>
                </c:pt>
                <c:pt idx="261">
                  <c:v>-0.77327210487692777</c:v>
                </c:pt>
                <c:pt idx="262">
                  <c:v>-0.76579287994585266</c:v>
                </c:pt>
                <c:pt idx="263">
                  <c:v>-0.75838435390656755</c:v>
                </c:pt>
                <c:pt idx="264">
                  <c:v>-0.75104590593745724</c:v>
                </c:pt>
                <c:pt idx="265">
                  <c:v>-0.74377691926357037</c:v>
                </c:pt>
                <c:pt idx="266">
                  <c:v>-0.73657678117502745</c:v>
                </c:pt>
                <c:pt idx="267">
                  <c:v>-0.72944488304353861</c:v>
                </c:pt>
                <c:pt idx="268">
                  <c:v>-0.72238062033719219</c:v>
                </c:pt>
                <c:pt idx="269">
                  <c:v>-0.71538339263347939</c:v>
                </c:pt>
                <c:pt idx="270">
                  <c:v>-0.70845260363073781</c:v>
                </c:pt>
                <c:pt idx="271">
                  <c:v>-0.70158766115795934</c:v>
                </c:pt>
                <c:pt idx="272">
                  <c:v>-0.69478797718309826</c:v>
                </c:pt>
                <c:pt idx="273">
                  <c:v>-0.68805296781986724</c:v>
                </c:pt>
                <c:pt idx="274">
                  <c:v>-0.68138205333316448</c:v>
                </c:pt>
                <c:pt idx="275">
                  <c:v>-0.67477465814309079</c:v>
                </c:pt>
                <c:pt idx="276">
                  <c:v>-0.66823021082768841</c:v>
                </c:pt>
                <c:pt idx="277">
                  <c:v>-0.6617481441243569</c:v>
                </c:pt>
                <c:pt idx="278">
                  <c:v>-0.65532789493012256</c:v>
                </c:pt>
                <c:pt idx="279">
                  <c:v>-0.648968904300677</c:v>
                </c:pt>
                <c:pt idx="280">
                  <c:v>-0.64267061744832654</c:v>
                </c:pt>
                <c:pt idx="281">
                  <c:v>-0.63643248373881467</c:v>
                </c:pt>
                <c:pt idx="282">
                  <c:v>-0.63025395668715511</c:v>
                </c:pt>
                <c:pt idx="283">
                  <c:v>-0.62413449395243292</c:v>
                </c:pt>
                <c:pt idx="284">
                  <c:v>-0.61807355733163505</c:v>
                </c:pt>
                <c:pt idx="285">
                  <c:v>-0.61207061275258956</c:v>
                </c:pt>
                <c:pt idx="286">
                  <c:v>-0.60612513026597881</c:v>
                </c:pt>
                <c:pt idx="287">
                  <c:v>-0.60023658403655855</c:v>
                </c:pt>
                <c:pt idx="288">
                  <c:v>-0.59440445233349981</c:v>
                </c:pt>
                <c:pt idx="289">
                  <c:v>-0.58862821751999173</c:v>
                </c:pt>
                <c:pt idx="290">
                  <c:v>-0.58290736604207016</c:v>
                </c:pt>
                <c:pt idx="291">
                  <c:v>-0.57724138841676675</c:v>
                </c:pt>
                <c:pt idx="292">
                  <c:v>-0.57162977921952007</c:v>
                </c:pt>
                <c:pt idx="293">
                  <c:v>-0.56607203707097076</c:v>
                </c:pt>
                <c:pt idx="294">
                  <c:v>-0.56056766462310093</c:v>
                </c:pt>
                <c:pt idx="295">
                  <c:v>-0.55511616854481294</c:v>
                </c:pt>
                <c:pt idx="296">
                  <c:v>-0.54971705950687955</c:v>
                </c:pt>
                <c:pt idx="297">
                  <c:v>-0.54436985216639511</c:v>
                </c:pt>
                <c:pt idx="298">
                  <c:v>-0.53907406515066825</c:v>
                </c:pt>
                <c:pt idx="299">
                  <c:v>-0.53382922104066022</c:v>
                </c:pt>
                <c:pt idx="300">
                  <c:v>-0.5286348463538979</c:v>
                </c:pt>
                <c:pt idx="301">
                  <c:v>-0.52349047152697736</c:v>
                </c:pt>
                <c:pt idx="302">
                  <c:v>-0.51839563089760221</c:v>
                </c:pt>
                <c:pt idx="303">
                  <c:v>-0.51334986268626392</c:v>
                </c:pt>
                <c:pt idx="304">
                  <c:v>-0.50835270897747953</c:v>
                </c:pt>
                <c:pt idx="305">
                  <c:v>-0.50340371570069786</c:v>
                </c:pt>
                <c:pt idx="306">
                  <c:v>-0.49850243261083793</c:v>
                </c:pt>
                <c:pt idx="307">
                  <c:v>-0.49364841326852937</c:v>
                </c:pt>
                <c:pt idx="308">
                  <c:v>-0.48884121501999839</c:v>
                </c:pt>
                <c:pt idx="309">
                  <c:v>-0.48408039897669136</c:v>
                </c:pt>
                <c:pt idx="310">
                  <c:v>-0.47936552999461385</c:v>
                </c:pt>
                <c:pt idx="311">
                  <c:v>-0.47469617665340547</c:v>
                </c:pt>
                <c:pt idx="312">
                  <c:v>-0.47007191123517261</c:v>
                </c:pt>
                <c:pt idx="313">
                  <c:v>-0.46549230970309424</c:v>
                </c:pt>
                <c:pt idx="314">
                  <c:v>-0.46095695167980705</c:v>
                </c:pt>
                <c:pt idx="315">
                  <c:v>-0.45646542042559868</c:v>
                </c:pt>
                <c:pt idx="316">
                  <c:v>-0.4520173028164039</c:v>
                </c:pt>
                <c:pt idx="317">
                  <c:v>-0.4476121893216396</c:v>
                </c:pt>
                <c:pt idx="318">
                  <c:v>-0.44324967398186604</c:v>
                </c:pt>
                <c:pt idx="319">
                  <c:v>-0.43892935438630953</c:v>
                </c:pt>
                <c:pt idx="320">
                  <c:v>-0.43465083165024687</c:v>
                </c:pt>
                <c:pt idx="321">
                  <c:v>-0.43041371039226206</c:v>
                </c:pt>
                <c:pt idx="322">
                  <c:v>-0.42621759871138992</c:v>
                </c:pt>
                <c:pt idx="323">
                  <c:v>-0.42206210816416156</c:v>
                </c:pt>
                <c:pt idx="324">
                  <c:v>-0.41794685374155055</c:v>
                </c:pt>
                <c:pt idx="325">
                  <c:v>-0.41387145384584029</c:v>
                </c:pt>
                <c:pt idx="326">
                  <c:v>-0.40983553026741842</c:v>
                </c:pt>
                <c:pt idx="327">
                  <c:v>-0.40583870816150708</c:v>
                </c:pt>
                <c:pt idx="328">
                  <c:v>-0.40188061602483538</c:v>
                </c:pt>
                <c:pt idx="329">
                  <c:v>-0.39796088567227145</c:v>
                </c:pt>
                <c:pt idx="330">
                  <c:v>-0.39407915221341278</c:v>
                </c:pt>
                <c:pt idx="331">
                  <c:v>-0.39023505402914566</c:v>
                </c:pt>
                <c:pt idx="332">
                  <c:v>-0.38642823274818483</c:v>
                </c:pt>
                <c:pt idx="333">
                  <c:v>-0.3826583332236011</c:v>
                </c:pt>
                <c:pt idx="334">
                  <c:v>-0.37892500350933189</c:v>
                </c:pt>
                <c:pt idx="335">
                  <c:v>-0.37522789483670077</c:v>
                </c:pt>
                <c:pt idx="336">
                  <c:v>-0.37156666159093932</c:v>
                </c:pt>
                <c:pt idx="337">
                  <c:v>-0.36794096128771897</c:v>
                </c:pt>
                <c:pt idx="338">
                  <c:v>-0.36435045454970355</c:v>
                </c:pt>
                <c:pt idx="339">
                  <c:v>-0.36079480508312467</c:v>
                </c:pt>
                <c:pt idx="340">
                  <c:v>-0.35727367965439072</c:v>
                </c:pt>
                <c:pt idx="341">
                  <c:v>-0.35378674806672272</c:v>
                </c:pt>
                <c:pt idx="342">
                  <c:v>-0.35033368313683971</c:v>
                </c:pt>
                <c:pt idx="343">
                  <c:v>-0.34691416067168324</c:v>
                </c:pt>
                <c:pt idx="344">
                  <c:v>-0.34352785944519543</c:v>
                </c:pt>
                <c:pt idx="345">
                  <c:v>-0.34017446117514855</c:v>
                </c:pt>
                <c:pt idx="346">
                  <c:v>-0.33685365050003913</c:v>
                </c:pt>
                <c:pt idx="347">
                  <c:v>-0.33356511495603747</c:v>
                </c:pt>
                <c:pt idx="348">
                  <c:v>-0.33030854495401119</c:v>
                </c:pt>
                <c:pt idx="349">
                  <c:v>-0.32708363375661853</c:v>
                </c:pt>
                <c:pt idx="350">
                  <c:v>-0.32389007745547421</c:v>
                </c:pt>
                <c:pt idx="351">
                  <c:v>-0.32072757494839504</c:v>
                </c:pt>
                <c:pt idx="352">
                  <c:v>-0.31759582791672886</c:v>
                </c:pt>
                <c:pt idx="353">
                  <c:v>-0.31449454080276679</c:v>
                </c:pt>
                <c:pt idx="354">
                  <c:v>-0.31142342078724311</c:v>
                </c:pt>
                <c:pt idx="355">
                  <c:v>-0.30838217776692733</c:v>
                </c:pt>
                <c:pt idx="356">
                  <c:v>-0.30537052433231238</c:v>
                </c:pt>
                <c:pt idx="357">
                  <c:v>-0.30238817574539267</c:v>
                </c:pt>
                <c:pt idx="358">
                  <c:v>-0.29943484991754921</c:v>
                </c:pt>
                <c:pt idx="359">
                  <c:v>-0.2965102673875295</c:v>
                </c:pt>
                <c:pt idx="360">
                  <c:v>-0.29361415129953639</c:v>
                </c:pt>
                <c:pt idx="361">
                  <c:v>-0.29074622738141842</c:v>
                </c:pt>
                <c:pt idx="362">
                  <c:v>-0.28790622392297333</c:v>
                </c:pt>
                <c:pt idx="363">
                  <c:v>-0.28509387175435502</c:v>
                </c:pt>
                <c:pt idx="364">
                  <c:v>-0.28230890422459809</c:v>
                </c:pt>
                <c:pt idx="365">
                  <c:v>-0.2795510571802533</c:v>
                </c:pt>
                <c:pt idx="366">
                  <c:v>-0.27682006894413896</c:v>
                </c:pt>
                <c:pt idx="367">
                  <c:v>-0.27411568029420763</c:v>
                </c:pt>
                <c:pt idx="368">
                  <c:v>-0.2714376344425326</c:v>
                </c:pt>
                <c:pt idx="369">
                  <c:v>-0.26878567701441591</c:v>
                </c:pt>
                <c:pt idx="370">
                  <c:v>-0.26615955602761082</c:v>
                </c:pt>
                <c:pt idx="371">
                  <c:v>-0.26355902187167413</c:v>
                </c:pt>
                <c:pt idx="372">
                  <c:v>-0.2609838272874358</c:v>
                </c:pt>
                <c:pt idx="373">
                  <c:v>-0.25843372734659659</c:v>
                </c:pt>
                <c:pt idx="374">
                  <c:v>-0.25590847943144818</c:v>
                </c:pt>
                <c:pt idx="375">
                  <c:v>-0.25340784321472326</c:v>
                </c:pt>
                <c:pt idx="376">
                  <c:v>-0.25093158063956655</c:v>
                </c:pt>
                <c:pt idx="377">
                  <c:v>-0.24847945589963985</c:v>
                </c:pt>
                <c:pt idx="378">
                  <c:v>-0.24605123541935181</c:v>
                </c:pt>
                <c:pt idx="379">
                  <c:v>-0.24364668783421858</c:v>
                </c:pt>
                <c:pt idx="380">
                  <c:v>-0.24126558397135148</c:v>
                </c:pt>
                <c:pt idx="381">
                  <c:v>-0.23890769683007887</c:v>
                </c:pt>
                <c:pt idx="382">
                  <c:v>-0.23657280156269567</c:v>
                </c:pt>
                <c:pt idx="383">
                  <c:v>-0.23426067545534407</c:v>
                </c:pt>
                <c:pt idx="384">
                  <c:v>-0.23197109790902651</c:v>
                </c:pt>
                <c:pt idx="385">
                  <c:v>-0.22970385042075223</c:v>
                </c:pt>
                <c:pt idx="386">
                  <c:v>-0.22745871656481029</c:v>
                </c:pt>
                <c:pt idx="387">
                  <c:v>-0.22523548197418128</c:v>
                </c:pt>
                <c:pt idx="388">
                  <c:v>-0.22303393432207611</c:v>
                </c:pt>
                <c:pt idx="389">
                  <c:v>-0.22085386330361106</c:v>
                </c:pt>
                <c:pt idx="390">
                  <c:v>-0.21869506061761271</c:v>
                </c:pt>
                <c:pt idx="391">
                  <c:v>-0.21655731994855712</c:v>
                </c:pt>
                <c:pt idx="392">
                  <c:v>-0.21444043694864126</c:v>
                </c:pt>
                <c:pt idx="393">
                  <c:v>-0.21234420921998537</c:v>
                </c:pt>
                <c:pt idx="394">
                  <c:v>-0.2102684362969707</c:v>
                </c:pt>
                <c:pt idx="395">
                  <c:v>-0.20821291962870786</c:v>
                </c:pt>
                <c:pt idx="396">
                  <c:v>-0.20617746256163647</c:v>
                </c:pt>
                <c:pt idx="397">
                  <c:v>-0.20416187032225872</c:v>
                </c:pt>
                <c:pt idx="398">
                  <c:v>-0.20216595000000567</c:v>
                </c:pt>
                <c:pt idx="399">
                  <c:v>-0.20018951053023085</c:v>
                </c:pt>
                <c:pt idx="400">
                  <c:v>-0.19823236267733937</c:v>
                </c:pt>
                <c:pt idx="401">
                  <c:v>-0.19629431901804764</c:v>
                </c:pt>
                <c:pt idx="402">
                  <c:v>-0.19437519392477159</c:v>
                </c:pt>
                <c:pt idx="403">
                  <c:v>-0.19247480354914723</c:v>
                </c:pt>
                <c:pt idx="404">
                  <c:v>-0.190592965805681</c:v>
                </c:pt>
                <c:pt idx="405">
                  <c:v>-0.18872950035552991</c:v>
                </c:pt>
                <c:pt idx="406">
                  <c:v>-0.18688422859040946</c:v>
                </c:pt>
                <c:pt idx="407">
                  <c:v>-0.18505697361663315</c:v>
                </c:pt>
                <c:pt idx="408">
                  <c:v>-0.18324756023927841</c:v>
                </c:pt>
                <c:pt idx="409">
                  <c:v>-0.18145581494648044</c:v>
                </c:pt>
                <c:pt idx="410">
                  <c:v>-0.17968156589385498</c:v>
                </c:pt>
                <c:pt idx="411">
                  <c:v>-0.1779246428890473</c:v>
                </c:pt>
                <c:pt idx="412">
                  <c:v>-0.17618487737640659</c:v>
                </c:pt>
                <c:pt idx="413">
                  <c:v>-0.17446210242178786</c:v>
                </c:pt>
                <c:pt idx="414">
                  <c:v>-0.1727561526974794</c:v>
                </c:pt>
                <c:pt idx="415">
                  <c:v>-0.17106686446725325</c:v>
                </c:pt>
                <c:pt idx="416">
                  <c:v>-0.16939407557154124</c:v>
                </c:pt>
                <c:pt idx="417">
                  <c:v>-0.16773762541273499</c:v>
                </c:pt>
                <c:pt idx="418">
                  <c:v>-0.16609735494060829</c:v>
                </c:pt>
                <c:pt idx="419">
                  <c:v>-0.16447310663786147</c:v>
                </c:pt>
                <c:pt idx="420">
                  <c:v>-0.16286472450578926</c:v>
                </c:pt>
                <c:pt idx="421">
                  <c:v>-0.16127205405006864</c:v>
                </c:pt>
                <c:pt idx="422">
                  <c:v>-0.15969494226666661</c:v>
                </c:pt>
                <c:pt idx="423">
                  <c:v>-0.15813323762787002</c:v>
                </c:pt>
                <c:pt idx="424">
                  <c:v>-0.15658679006843293</c:v>
                </c:pt>
                <c:pt idx="425">
                  <c:v>-0.15505545097184251</c:v>
                </c:pt>
                <c:pt idx="426">
                  <c:v>-0.15353907315670373</c:v>
                </c:pt>
                <c:pt idx="427">
                  <c:v>-0.15203751086324194</c:v>
                </c:pt>
                <c:pt idx="428">
                  <c:v>-0.15055061973991904</c:v>
                </c:pt>
                <c:pt idx="429">
                  <c:v>-0.14907825683016884</c:v>
                </c:pt>
                <c:pt idx="430">
                  <c:v>-0.14762028055924575</c:v>
                </c:pt>
                <c:pt idx="431">
                  <c:v>-0.14617655072118854</c:v>
                </c:pt>
                <c:pt idx="432">
                  <c:v>-0.14474692846589687</c:v>
                </c:pt>
                <c:pt idx="433">
                  <c:v>-0.14333127628632233</c:v>
                </c:pt>
                <c:pt idx="434">
                  <c:v>-0.14192945800577106</c:v>
                </c:pt>
                <c:pt idx="435">
                  <c:v>-0.14054133876531669</c:v>
                </c:pt>
                <c:pt idx="436">
                  <c:v>-0.13916678501132662</c:v>
                </c:pt>
                <c:pt idx="437">
                  <c:v>-0.13780566448309656</c:v>
                </c:pt>
                <c:pt idx="438">
                  <c:v>-0.13645784620059451</c:v>
                </c:pt>
                <c:pt idx="439">
                  <c:v>-0.13512320045231388</c:v>
                </c:pt>
                <c:pt idx="440">
                  <c:v>-0.13380159878323561</c:v>
                </c:pt>
                <c:pt idx="441">
                  <c:v>-0.13249291398289414</c:v>
                </c:pt>
                <c:pt idx="442">
                  <c:v>-0.13119702007355338</c:v>
                </c:pt>
                <c:pt idx="443">
                  <c:v>-0.12991379229848615</c:v>
                </c:pt>
                <c:pt idx="444">
                  <c:v>-0.12864310711035976</c:v>
                </c:pt>
                <c:pt idx="445">
                  <c:v>-0.12738484215972404</c:v>
                </c:pt>
                <c:pt idx="446">
                  <c:v>-0.12613887628360504</c:v>
                </c:pt>
                <c:pt idx="447">
                  <c:v>-0.12490508949420003</c:v>
                </c:pt>
                <c:pt idx="448">
                  <c:v>-0.12368336296767377</c:v>
                </c:pt>
                <c:pt idx="449">
                  <c:v>-0.12247357903305796</c:v>
                </c:pt>
                <c:pt idx="450">
                  <c:v>-0.12127562116124947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FF-4483-BBCE-614EE4D85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'fit_1NN_BCC&amp;FCC'!$D$19:$D$469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'fit_1NN_BCC&amp;FCC'!$E$19:$E$469</c:f>
              <c:numCache>
                <c:formatCode>0.0000E+00</c:formatCode>
                <c:ptCount val="451"/>
                <c:pt idx="0">
                  <c:v>4.0774227426885676E-2</c:v>
                </c:pt>
                <c:pt idx="1">
                  <c:v>-1.5672651349777914E-2</c:v>
                </c:pt>
                <c:pt idx="2">
                  <c:v>-6.9807930570267684E-2</c:v>
                </c:pt>
                <c:pt idx="3">
                  <c:v>-0.12170469100433243</c:v>
                </c:pt>
                <c:pt idx="4">
                  <c:v>-0.17143391646752301</c:v>
                </c:pt>
                <c:pt idx="5">
                  <c:v>-0.21906455109519368</c:v>
                </c:pt>
                <c:pt idx="6">
                  <c:v>-0.26466355509909195</c:v>
                </c:pt>
                <c:pt idx="7">
                  <c:v>-0.30829595904587531</c:v>
                </c:pt>
                <c:pt idx="8">
                  <c:v>-0.35002491669588381</c:v>
                </c:pt>
                <c:pt idx="9">
                  <c:v>-0.38991175643952464</c:v>
                </c:pt>
                <c:pt idx="10">
                  <c:v>-0.42801603136767136</c:v>
                </c:pt>
                <c:pt idx="11">
                  <c:v>-0.46439556801155363</c:v>
                </c:pt>
                <c:pt idx="12">
                  <c:v>-0.49910651378670423</c:v>
                </c:pt>
                <c:pt idx="13">
                  <c:v>-0.53220338317465277</c:v>
                </c:pt>
                <c:pt idx="14">
                  <c:v>-0.56373910267519245</c:v>
                </c:pt>
                <c:pt idx="15">
                  <c:v>-0.59376505456120743</c:v>
                </c:pt>
                <c:pt idx="16">
                  <c:v>-0.62233111946723285</c:v>
                </c:pt>
                <c:pt idx="17">
                  <c:v>-0.64948571784212206</c:v>
                </c:pt>
                <c:pt idx="18">
                  <c:v>-0.6752758502954147</c:v>
                </c:pt>
                <c:pt idx="19">
                  <c:v>-0.69974713686625267</c:v>
                </c:pt>
                <c:pt idx="20">
                  <c:v>-0.72294385524293836</c:v>
                </c:pt>
                <c:pt idx="21">
                  <c:v>-0.74490897796052324</c:v>
                </c:pt>
                <c:pt idx="22">
                  <c:v>-0.76568420860310438</c:v>
                </c:pt>
                <c:pt idx="23">
                  <c:v>-0.78531001703682868</c:v>
                </c:pt>
                <c:pt idx="24">
                  <c:v>-0.80382567369893254</c:v>
                </c:pt>
                <c:pt idx="25">
                  <c:v>-0.82126928296750135</c:v>
                </c:pt>
                <c:pt idx="26">
                  <c:v>-0.83767781563599486</c:v>
                </c:pt>
                <c:pt idx="27">
                  <c:v>-0.8530871405159689</c:v>
                </c:pt>
                <c:pt idx="28">
                  <c:v>-0.8675320551908231</c:v>
                </c:pt>
                <c:pt idx="29">
                  <c:v>-0.88104631594281813</c:v>
                </c:pt>
                <c:pt idx="30">
                  <c:v>-0.89366266687502716</c:v>
                </c:pt>
                <c:pt idx="31">
                  <c:v>-0.9054128682493483</c:v>
                </c:pt>
                <c:pt idx="32">
                  <c:v>-0.91632772406113239</c:v>
                </c:pt>
                <c:pt idx="33">
                  <c:v>-0.92643710887047981</c:v>
                </c:pt>
                <c:pt idx="34">
                  <c:v>-0.93576999390972493</c:v>
                </c:pt>
                <c:pt idx="35">
                  <c:v>-0.94435447248613447</c:v>
                </c:pt>
                <c:pt idx="36">
                  <c:v>-0.95221778469834839</c:v>
                </c:pt>
                <c:pt idx="37">
                  <c:v>-0.95938634148462287</c:v>
                </c:pt>
                <c:pt idx="38">
                  <c:v>-0.96588574802045724</c:v>
                </c:pt>
                <c:pt idx="39">
                  <c:v>-0.97174082648274807</c:v>
                </c:pt>
                <c:pt idx="40">
                  <c:v>-0.97697563819715671</c:v>
                </c:pt>
                <c:pt idx="41">
                  <c:v>-0.9816135051849586</c:v>
                </c:pt>
                <c:pt idx="42">
                  <c:v>-0.9856770311252071</c:v>
                </c:pt>
                <c:pt idx="43">
                  <c:v>-0.98918812174765458</c:v>
                </c:pt>
                <c:pt idx="44">
                  <c:v>-0.99216800467145783</c:v>
                </c:pt>
                <c:pt idx="45">
                  <c:v>-0.99463724870431192</c:v>
                </c:pt>
                <c:pt idx="46">
                  <c:v>-0.99661578261628236</c:v>
                </c:pt>
                <c:pt idx="47">
                  <c:v>-0.99812291340222747</c:v>
                </c:pt>
                <c:pt idx="48">
                  <c:v>-0.99917734404634939</c:v>
                </c:pt>
                <c:pt idx="49">
                  <c:v>-0.99979719080205998</c:v>
                </c:pt>
                <c:pt idx="50">
                  <c:v>-1</c:v>
                </c:pt>
                <c:pt idx="51">
                  <c:v>-0.9998027643967311</c:v>
                </c:pt>
                <c:pt idx="52">
                  <c:v>-0.99922193907627765</c:v>
                </c:pt>
                <c:pt idx="53">
                  <c:v>-0.99827345691639247</c:v>
                </c:pt>
                <c:pt idx="54">
                  <c:v>-0.99697274363110677</c:v>
                </c:pt>
                <c:pt idx="55">
                  <c:v>-0.99533473240082615</c:v>
                </c:pt>
                <c:pt idx="56">
                  <c:v>-0.99337387810093614</c:v>
                </c:pt>
                <c:pt idx="57">
                  <c:v>-0.99110417113960791</c:v>
                </c:pt>
                <c:pt idx="58">
                  <c:v>-0.98853915091519928</c:v>
                </c:pt>
                <c:pt idx="59">
                  <c:v>-0.98569191890339514</c:v>
                </c:pt>
                <c:pt idx="60">
                  <c:v>-0.98257515138394746</c:v>
                </c:pt>
                <c:pt idx="61">
                  <c:v>-0.97920111181663438</c:v>
                </c:pt>
                <c:pt idx="62">
                  <c:v>-0.97558166287579717</c:v>
                </c:pt>
                <c:pt idx="63">
                  <c:v>-0.97172827815257479</c:v>
                </c:pt>
                <c:pt idx="64">
                  <c:v>-0.9676520535337152</c:v>
                </c:pt>
                <c:pt idx="65">
                  <c:v>-0.9633637182656094</c:v>
                </c:pt>
                <c:pt idx="66">
                  <c:v>-0.95887364571197453</c:v>
                </c:pt>
                <c:pt idx="67">
                  <c:v>-0.95419186381338494</c:v>
                </c:pt>
                <c:pt idx="68">
                  <c:v>-0.94932806525663971</c:v>
                </c:pt>
                <c:pt idx="69">
                  <c:v>-0.94429161736174549</c:v>
                </c:pt>
                <c:pt idx="70">
                  <c:v>-0.9390915716940893</c:v>
                </c:pt>
                <c:pt idx="71">
                  <c:v>-0.93373667340917732</c:v>
                </c:pt>
                <c:pt idx="72">
                  <c:v>-0.92823537033712678</c:v>
                </c:pt>
                <c:pt idx="73">
                  <c:v>-0.92259582181389777</c:v>
                </c:pt>
                <c:pt idx="74">
                  <c:v>-0.9168259072660877</c:v>
                </c:pt>
                <c:pt idx="75">
                  <c:v>-0.91093323455591135</c:v>
                </c:pt>
                <c:pt idx="76">
                  <c:v>-0.90492514809283042</c:v>
                </c:pt>
                <c:pt idx="77">
                  <c:v>-0.89880873671812134</c:v>
                </c:pt>
                <c:pt idx="78">
                  <c:v>-0.89259084136850431</c:v>
                </c:pt>
                <c:pt idx="79">
                  <c:v>-0.88627806252479491</c:v>
                </c:pt>
                <c:pt idx="80">
                  <c:v>-0.87987676745138688</c:v>
                </c:pt>
                <c:pt idx="81">
                  <c:v>-0.87339309723221858</c:v>
                </c:pt>
                <c:pt idx="82">
                  <c:v>-0.8668329736087248</c:v>
                </c:pt>
                <c:pt idx="83">
                  <c:v>-0.8602021056251361</c:v>
                </c:pt>
                <c:pt idx="84">
                  <c:v>-0.85350599608634292</c:v>
                </c:pt>
                <c:pt idx="85">
                  <c:v>-0.84674994783340296</c:v>
                </c:pt>
                <c:pt idx="86">
                  <c:v>-0.83993906984163946</c:v>
                </c:pt>
                <c:pt idx="87">
                  <c:v>-0.83307828314614629</c:v>
                </c:pt>
                <c:pt idx="88">
                  <c:v>-0.82617232659938677</c:v>
                </c:pt>
                <c:pt idx="89">
                  <c:v>-0.81922576246545165</c:v>
                </c:pt>
                <c:pt idx="90">
                  <c:v>-0.8122429818554191</c:v>
                </c:pt>
                <c:pt idx="91">
                  <c:v>-0.8052282100081436</c:v>
                </c:pt>
                <c:pt idx="92">
                  <c:v>-0.79818551142068428</c:v>
                </c:pt>
                <c:pt idx="93">
                  <c:v>-0.79111879483247327</c:v>
                </c:pt>
                <c:pt idx="94">
                  <c:v>-0.784031818067215</c:v>
                </c:pt>
                <c:pt idx="95">
                  <c:v>-0.77692819273640168</c:v>
                </c:pt>
                <c:pt idx="96">
                  <c:v>-0.76981138880822741</c:v>
                </c:pt>
                <c:pt idx="97">
                  <c:v>-0.76268473904558232</c:v>
                </c:pt>
                <c:pt idx="98">
                  <c:v>-0.75555144331671076</c:v>
                </c:pt>
                <c:pt idx="99">
                  <c:v>-0.74841457278202328</c:v>
                </c:pt>
                <c:pt idx="100">
                  <c:v>-0.74127707396045639</c:v>
                </c:pt>
                <c:pt idx="101">
                  <c:v>-0.73414177267868597</c:v>
                </c:pt>
                <c:pt idx="102">
                  <c:v>-0.72701137790641479</c:v>
                </c:pt>
                <c:pt idx="103">
                  <c:v>-0.71988848548085915</c:v>
                </c:pt>
                <c:pt idx="104">
                  <c:v>-0.71277558172349198</c:v>
                </c:pt>
                <c:pt idx="105">
                  <c:v>-0.70567504695199923</c:v>
                </c:pt>
                <c:pt idx="106">
                  <c:v>-0.69858915889034612</c:v>
                </c:pt>
                <c:pt idx="107">
                  <c:v>-0.6915200959797575</c:v>
                </c:pt>
                <c:pt idx="108">
                  <c:v>-0.68446994059335164</c:v>
                </c:pt>
                <c:pt idx="109">
                  <c:v>-0.67744068215708553</c:v>
                </c:pt>
                <c:pt idx="110">
                  <c:v>-0.67043422017960907</c:v>
                </c:pt>
                <c:pt idx="111">
                  <c:v>-0.66345236719354106</c:v>
                </c:pt>
                <c:pt idx="112">
                  <c:v>-0.65649685161063076</c:v>
                </c:pt>
                <c:pt idx="113">
                  <c:v>-0.64956932049318361</c:v>
                </c:pt>
                <c:pt idx="114">
                  <c:v>-0.64267134224408295</c:v>
                </c:pt>
                <c:pt idx="115">
                  <c:v>-0.63580440921766479</c:v>
                </c:pt>
                <c:pt idx="116">
                  <c:v>-0.62896994025364972</c:v>
                </c:pt>
                <c:pt idx="117">
                  <c:v>-0.62216928313626974</c:v>
                </c:pt>
                <c:pt idx="118">
                  <c:v>-0.61540371698067931</c:v>
                </c:pt>
                <c:pt idx="119">
                  <c:v>-0.6086744545486733</c:v>
                </c:pt>
                <c:pt idx="120">
                  <c:v>-0.60198264449569205</c:v>
                </c:pt>
                <c:pt idx="121">
                  <c:v>-0.59532937355102444</c:v>
                </c:pt>
                <c:pt idx="122">
                  <c:v>-0.58871566863308722</c:v>
                </c:pt>
                <c:pt idx="123">
                  <c:v>-0.58214249890159231</c:v>
                </c:pt>
                <c:pt idx="124">
                  <c:v>-0.57561077774837266</c:v>
                </c:pt>
                <c:pt idx="125">
                  <c:v>-0.56912136472858887</c:v>
                </c:pt>
                <c:pt idx="126">
                  <c:v>-0.56267506743398932</c:v>
                </c:pt>
                <c:pt idx="127">
                  <c:v>-0.55627264330985549</c:v>
                </c:pt>
                <c:pt idx="128">
                  <c:v>-0.54991480141721349</c:v>
                </c:pt>
                <c:pt idx="129">
                  <c:v>-0.54360220414185978</c:v>
                </c:pt>
                <c:pt idx="130">
                  <c:v>-0.5373354688516957</c:v>
                </c:pt>
                <c:pt idx="131">
                  <c:v>-0.53111516950383386</c:v>
                </c:pt>
                <c:pt idx="132">
                  <c:v>-0.52494183820289597</c:v>
                </c:pt>
                <c:pt idx="133">
                  <c:v>-0.51881596671188168</c:v>
                </c:pt>
                <c:pt idx="134">
                  <c:v>-0.51273800791695412</c:v>
                </c:pt>
                <c:pt idx="135">
                  <c:v>-0.50670837724744988</c:v>
                </c:pt>
                <c:pt idx="136">
                  <c:v>-0.50072745405238062</c:v>
                </c:pt>
                <c:pt idx="137">
                  <c:v>-0.49479558293467074</c:v>
                </c:pt>
                <c:pt idx="138">
                  <c:v>-0.48891307504432613</c:v>
                </c:pt>
                <c:pt idx="139">
                  <c:v>-0.48308020933171086</c:v>
                </c:pt>
                <c:pt idx="140">
                  <c:v>-0.47729723376206667</c:v>
                </c:pt>
                <c:pt idx="141">
                  <c:v>-0.4715643664923832</c:v>
                </c:pt>
                <c:pt idx="142">
                  <c:v>-0.46588179701169624</c:v>
                </c:pt>
                <c:pt idx="143">
                  <c:v>-0.46024968724586168</c:v>
                </c:pt>
                <c:pt idx="144">
                  <c:v>-0.45466817262782266</c:v>
                </c:pt>
                <c:pt idx="145">
                  <c:v>-0.44913736313436248</c:v>
                </c:pt>
                <c:pt idx="146">
                  <c:v>-0.44365734429030534</c:v>
                </c:pt>
                <c:pt idx="147">
                  <c:v>-0.43822817814110249</c:v>
                </c:pt>
                <c:pt idx="148">
                  <c:v>-0.43284990419471558</c:v>
                </c:pt>
                <c:pt idx="149">
                  <c:v>-0.42752254033368325</c:v>
                </c:pt>
                <c:pt idx="150">
                  <c:v>-0.42224608369823163</c:v>
                </c:pt>
                <c:pt idx="151">
                  <c:v>-0.41702051154126935</c:v>
                </c:pt>
                <c:pt idx="152">
                  <c:v>-0.41184578205607947</c:v>
                </c:pt>
                <c:pt idx="153">
                  <c:v>-0.40672183517750243</c:v>
                </c:pt>
                <c:pt idx="154">
                  <c:v>-0.4016485933573794</c:v>
                </c:pt>
                <c:pt idx="155">
                  <c:v>-0.39662596231500691</c:v>
                </c:pt>
                <c:pt idx="156">
                  <c:v>-0.39165383176332913</c:v>
                </c:pt>
                <c:pt idx="157">
                  <c:v>-0.38673207611157817</c:v>
                </c:pt>
                <c:pt idx="158">
                  <c:v>-0.38186055514504957</c:v>
                </c:pt>
                <c:pt idx="159">
                  <c:v>-0.37703911468268309</c:v>
                </c:pt>
                <c:pt idx="160">
                  <c:v>-0.37226758721310038</c:v>
                </c:pt>
                <c:pt idx="161">
                  <c:v>-0.36754579250973096</c:v>
                </c:pt>
                <c:pt idx="162">
                  <c:v>-0.36287353822564333</c:v>
                </c:pt>
                <c:pt idx="163">
                  <c:v>-0.35825062046867751</c:v>
                </c:pt>
                <c:pt idx="164">
                  <c:v>-0.35367682435746262</c:v>
                </c:pt>
                <c:pt idx="165">
                  <c:v>-0.34915192455888266</c:v>
                </c:pt>
                <c:pt idx="166">
                  <c:v>-0.34467568580754099</c:v>
                </c:pt>
                <c:pt idx="167">
                  <c:v>-0.34024786340775726</c:v>
                </c:pt>
                <c:pt idx="168">
                  <c:v>-0.33586820371861592</c:v>
                </c:pt>
                <c:pt idx="169">
                  <c:v>-0.33153644462257059</c:v>
                </c:pt>
                <c:pt idx="170">
                  <c:v>-0.32725231597809512</c:v>
                </c:pt>
                <c:pt idx="171">
                  <c:v>-0.32301554005685745</c:v>
                </c:pt>
                <c:pt idx="172">
                  <c:v>-0.31882583196587999</c:v>
                </c:pt>
                <c:pt idx="173">
                  <c:v>-0.31468290005513622</c:v>
                </c:pt>
                <c:pt idx="174">
                  <c:v>-0.31058644631102139</c:v>
                </c:pt>
                <c:pt idx="175">
                  <c:v>-0.30653616673612211</c:v>
                </c:pt>
                <c:pt idx="176">
                  <c:v>-0.30253175171569852</c:v>
                </c:pt>
                <c:pt idx="177">
                  <c:v>-0.29857288637127993</c:v>
                </c:pt>
                <c:pt idx="178">
                  <c:v>-0.2946592509017647</c:v>
                </c:pt>
                <c:pt idx="179">
                  <c:v>-0.29079052091240259</c:v>
                </c:pt>
                <c:pt idx="180">
                  <c:v>-0.28696636773202894</c:v>
                </c:pt>
                <c:pt idx="181">
                  <c:v>-0.28318645871890796</c:v>
                </c:pt>
                <c:pt idx="182">
                  <c:v>-0.27945045755553272</c:v>
                </c:pt>
                <c:pt idx="183">
                  <c:v>-0.2757580245327203</c:v>
                </c:pt>
                <c:pt idx="184">
                  <c:v>-0.27210881682332971</c:v>
                </c:pt>
                <c:pt idx="185">
                  <c:v>-0.26850248874592153</c:v>
                </c:pt>
                <c:pt idx="186">
                  <c:v>-0.2649386920186696</c:v>
                </c:pt>
                <c:pt idx="187">
                  <c:v>-0.2614170760038248</c:v>
                </c:pt>
                <c:pt idx="188">
                  <c:v>-0.25793728794302406</c:v>
                </c:pt>
                <c:pt idx="189">
                  <c:v>-0.25449897318372727</c:v>
                </c:pt>
                <c:pt idx="190">
                  <c:v>-0.25110177539706002</c:v>
                </c:pt>
                <c:pt idx="191">
                  <c:v>-0.24774533678732785</c:v>
                </c:pt>
                <c:pt idx="192">
                  <c:v>-0.2444292982934628</c:v>
                </c:pt>
                <c:pt idx="193">
                  <c:v>-0.24115329978265615</c:v>
                </c:pt>
                <c:pt idx="194">
                  <c:v>-0.23791698023642099</c:v>
                </c:pt>
                <c:pt idx="195">
                  <c:v>-0.23471997792932395</c:v>
                </c:pt>
                <c:pt idx="196">
                  <c:v>-0.23156193060061728</c:v>
                </c:pt>
                <c:pt idx="197">
                  <c:v>-0.22844247561899617</c:v>
                </c:pt>
                <c:pt idx="198">
                  <c:v>-0.22536125014069894</c:v>
                </c:pt>
                <c:pt idx="199">
                  <c:v>-0.22231789126116291</c:v>
                </c:pt>
                <c:pt idx="200">
                  <c:v>-0.21931203616044068</c:v>
                </c:pt>
                <c:pt idx="201">
                  <c:v>-0.21634332224257738</c:v>
                </c:pt>
                <c:pt idx="202">
                  <c:v>-0.21341138726914244</c:v>
                </c:pt>
                <c:pt idx="203">
                  <c:v>-0.21051586948710374</c:v>
                </c:pt>
                <c:pt idx="204">
                  <c:v>-0.20765640775122812</c:v>
                </c:pt>
                <c:pt idx="205">
                  <c:v>-0.20483264164118417</c:v>
                </c:pt>
                <c:pt idx="206">
                  <c:v>-0.20204421157352059</c:v>
                </c:pt>
                <c:pt idx="207">
                  <c:v>-0.19929075890868675</c:v>
                </c:pt>
                <c:pt idx="208">
                  <c:v>-0.19657192605325785</c:v>
                </c:pt>
                <c:pt idx="209">
                  <c:v>-0.19388735655752246</c:v>
                </c:pt>
                <c:pt idx="210">
                  <c:v>-0.19123669520858466</c:v>
                </c:pt>
                <c:pt idx="211">
                  <c:v>-0.18861958811912904</c:v>
                </c:pt>
                <c:pt idx="212">
                  <c:v>-0.18603568281199392</c:v>
                </c:pt>
                <c:pt idx="213">
                  <c:v>-0.18348462830069018</c:v>
                </c:pt>
                <c:pt idx="214">
                  <c:v>-0.18096607516600299</c:v>
                </c:pt>
                <c:pt idx="215">
                  <c:v>-0.17847967562880751</c:v>
                </c:pt>
                <c:pt idx="216">
                  <c:v>-0.17602508361922545</c:v>
                </c:pt>
                <c:pt idx="217">
                  <c:v>-0.17360195484224727</c:v>
                </c:pt>
                <c:pt idx="218">
                  <c:v>-0.17120994683993912</c:v>
                </c:pt>
                <c:pt idx="219">
                  <c:v>-0.16884871905035195</c:v>
                </c:pt>
                <c:pt idx="220">
                  <c:v>-0.16651793286324459</c:v>
                </c:pt>
                <c:pt idx="221">
                  <c:v>-0.16421725167273216</c:v>
                </c:pt>
                <c:pt idx="222">
                  <c:v>-0.16194634092696369</c:v>
                </c:pt>
                <c:pt idx="223">
                  <c:v>-0.15970486817493482</c:v>
                </c:pt>
                <c:pt idx="224">
                  <c:v>-0.15749250311053253</c:v>
                </c:pt>
                <c:pt idx="225">
                  <c:v>-0.15530891761391183</c:v>
                </c:pt>
                <c:pt idx="226">
                  <c:v>-0.15315378579029615</c:v>
                </c:pt>
                <c:pt idx="227">
                  <c:v>-0.15102678400629374</c:v>
                </c:pt>
                <c:pt idx="228">
                  <c:v>-0.14892759092381794</c:v>
                </c:pt>
                <c:pt idx="229">
                  <c:v>-0.14685588753169734</c:v>
                </c:pt>
                <c:pt idx="230">
                  <c:v>-0.144811357175059</c:v>
                </c:pt>
                <c:pt idx="231">
                  <c:v>-0.14279368558256431</c:v>
                </c:pt>
                <c:pt idx="232">
                  <c:v>-0.14080256089157689</c:v>
                </c:pt>
                <c:pt idx="233">
                  <c:v>-0.13883767367133709</c:v>
                </c:pt>
                <c:pt idx="234">
                  <c:v>-0.13689871694421701</c:v>
                </c:pt>
                <c:pt idx="235">
                  <c:v>-0.13498538620512665</c:v>
                </c:pt>
                <c:pt idx="236">
                  <c:v>-0.13309737943914038</c:v>
                </c:pt>
                <c:pt idx="237">
                  <c:v>-0.13123439713741036</c:v>
                </c:pt>
                <c:pt idx="238">
                  <c:v>-0.12939614231143148</c:v>
                </c:pt>
                <c:pt idx="239">
                  <c:v>-0.12758232050571996</c:v>
                </c:pt>
                <c:pt idx="240">
                  <c:v>-0.12579263980896765</c:v>
                </c:pt>
                <c:pt idx="241">
                  <c:v>-0.12402681086372896</c:v>
                </c:pt>
                <c:pt idx="242">
                  <c:v>-0.12228454687469872</c:v>
                </c:pt>
                <c:pt idx="243">
                  <c:v>-0.12056556361563549</c:v>
                </c:pt>
                <c:pt idx="244">
                  <c:v>-0.1188695794349837</c:v>
                </c:pt>
                <c:pt idx="245">
                  <c:v>-0.11719631526024658</c:v>
                </c:pt>
                <c:pt idx="246">
                  <c:v>-0.11554549460115944</c:v>
                </c:pt>
                <c:pt idx="247">
                  <c:v>-0.11391684355171239</c:v>
                </c:pt>
                <c:pt idx="248">
                  <c:v>-0.11231009079106873</c:v>
                </c:pt>
                <c:pt idx="249">
                  <c:v>-0.11072496758342493</c:v>
                </c:pt>
                <c:pt idx="250">
                  <c:v>-0.1091612077768557</c:v>
                </c:pt>
                <c:pt idx="251">
                  <c:v>-0.1076185478011874</c:v>
                </c:pt>
                <c:pt idx="252">
                  <c:v>-0.10609672666493954</c:v>
                </c:pt>
                <c:pt idx="253">
                  <c:v>-0.10459548595137622</c:v>
                </c:pt>
                <c:pt idx="254">
                  <c:v>-0.10311456981370383</c:v>
                </c:pt>
                <c:pt idx="255">
                  <c:v>-0.1016537249694542</c:v>
                </c:pt>
                <c:pt idx="256">
                  <c:v>-0.10021270069408755</c:v>
                </c:pt>
                <c:pt idx="257">
                  <c:v>-9.879124881385197E-2</c:v>
                </c:pt>
                <c:pt idx="258">
                  <c:v>-9.7389123697930818E-2</c:v>
                </c:pt>
                <c:pt idx="259">
                  <c:v>-9.6006082249912653E-2</c:v>
                </c:pt>
                <c:pt idx="260">
                  <c:v>-9.4641883898617343E-2</c:v>
                </c:pt>
                <c:pt idx="261">
                  <c:v>-9.3296290588296485E-2</c:v>
                </c:pt>
                <c:pt idx="262">
                  <c:v>-9.196906676826036E-2</c:v>
                </c:pt>
                <c:pt idx="263">
                  <c:v>-9.0659979381936179E-2</c:v>
                </c:pt>
                <c:pt idx="264">
                  <c:v>-8.9368797855402582E-2</c:v>
                </c:pt>
                <c:pt idx="265">
                  <c:v>-8.8095294085410836E-2</c:v>
                </c:pt>
                <c:pt idx="266">
                  <c:v>-8.6839242426939009E-2</c:v>
                </c:pt>
                <c:pt idx="267">
                  <c:v>-8.5600419680283438E-2</c:v>
                </c:pt>
                <c:pt idx="268">
                  <c:v>-8.4378605077726709E-2</c:v>
                </c:pt>
                <c:pt idx="269">
                  <c:v>-8.317358026979034E-2</c:v>
                </c:pt>
                <c:pt idx="270">
                  <c:v>-8.1985129311114291E-2</c:v>
                </c:pt>
                <c:pt idx="271">
                  <c:v>-8.0813038645964785E-2</c:v>
                </c:pt>
                <c:pt idx="272">
                  <c:v>-7.9657097093406598E-2</c:v>
                </c:pt>
                <c:pt idx="273">
                  <c:v>-7.8517095832144917E-2</c:v>
                </c:pt>
                <c:pt idx="274">
                  <c:v>-7.7392828385075413E-2</c:v>
                </c:pt>
                <c:pt idx="275">
                  <c:v>-7.6284090603542104E-2</c:v>
                </c:pt>
                <c:pt idx="276">
                  <c:v>-7.5190680651335315E-2</c:v>
                </c:pt>
                <c:pt idx="277">
                  <c:v>-7.4112398988433192E-2</c:v>
                </c:pt>
                <c:pt idx="278">
                  <c:v>-7.3049048354522125E-2</c:v>
                </c:pt>
                <c:pt idx="279">
                  <c:v>-7.2000433752292731E-2</c:v>
                </c:pt>
                <c:pt idx="280">
                  <c:v>-7.0966362430542898E-2</c:v>
                </c:pt>
                <c:pt idx="281">
                  <c:v>-6.9946643867086877E-2</c:v>
                </c:pt>
                <c:pt idx="282">
                  <c:v>-6.8941089751504411E-2</c:v>
                </c:pt>
                <c:pt idx="283">
                  <c:v>-6.794951396772754E-2</c:v>
                </c:pt>
                <c:pt idx="284">
                  <c:v>-6.6971732576482507E-2</c:v>
                </c:pt>
                <c:pt idx="285">
                  <c:v>-6.6007563797606625E-2</c:v>
                </c:pt>
                <c:pt idx="286">
                  <c:v>-6.5056827992241481E-2</c:v>
                </c:pt>
                <c:pt idx="287">
                  <c:v>-6.4119347644928437E-2</c:v>
                </c:pt>
                <c:pt idx="288">
                  <c:v>-6.3194947345599675E-2</c:v>
                </c:pt>
                <c:pt idx="289">
                  <c:v>-6.2283453771493968E-2</c:v>
                </c:pt>
                <c:pt idx="290">
                  <c:v>-6.1384695668994085E-2</c:v>
                </c:pt>
                <c:pt idx="291">
                  <c:v>-6.049850383540855E-2</c:v>
                </c:pt>
                <c:pt idx="292">
                  <c:v>-5.962471110069241E-2</c:v>
                </c:pt>
                <c:pt idx="293">
                  <c:v>-5.876315230913124E-2</c:v>
                </c:pt>
                <c:pt idx="294">
                  <c:v>-5.7913664300986406E-2</c:v>
                </c:pt>
                <c:pt idx="295">
                  <c:v>-5.7076085894120852E-2</c:v>
                </c:pt>
                <c:pt idx="296">
                  <c:v>-5.6250257865600103E-2</c:v>
                </c:pt>
                <c:pt idx="297">
                  <c:v>-5.5436022933290058E-2</c:v>
                </c:pt>
                <c:pt idx="298">
                  <c:v>-5.4633225737449082E-2</c:v>
                </c:pt>
                <c:pt idx="299">
                  <c:v>-5.3841712822331661E-2</c:v>
                </c:pt>
                <c:pt idx="300">
                  <c:v>-5.3061332617797677E-2</c:v>
                </c:pt>
                <c:pt idx="301">
                  <c:v>-5.2291935420947053E-2</c:v>
                </c:pt>
                <c:pt idx="302">
                  <c:v>-5.1533373377776262E-2</c:v>
                </c:pt>
                <c:pt idx="303">
                  <c:v>-5.0785500464873075E-2</c:v>
                </c:pt>
                <c:pt idx="304">
                  <c:v>-5.0048172471141843E-2</c:v>
                </c:pt>
                <c:pt idx="305">
                  <c:v>-4.9321246979578612E-2</c:v>
                </c:pt>
                <c:pt idx="306">
                  <c:v>-4.8604583349091221E-2</c:v>
                </c:pt>
                <c:pt idx="307">
                  <c:v>-4.7898042696379407E-2</c:v>
                </c:pt>
                <c:pt idx="308">
                  <c:v>-4.7201487877866988E-2</c:v>
                </c:pt>
                <c:pt idx="309">
                  <c:v>-4.6514783471703347E-2</c:v>
                </c:pt>
                <c:pt idx="310">
                  <c:v>-4.5837795759831414E-2</c:v>
                </c:pt>
                <c:pt idx="311">
                  <c:v>-4.5170392710128363E-2</c:v>
                </c:pt>
                <c:pt idx="312">
                  <c:v>-4.4512443958623367E-2</c:v>
                </c:pt>
                <c:pt idx="313">
                  <c:v>-4.3863820791795557E-2</c:v>
                </c:pt>
                <c:pt idx="314">
                  <c:v>-4.3224396128956476E-2</c:v>
                </c:pt>
                <c:pt idx="315">
                  <c:v>-4.2594044504720145E-2</c:v>
                </c:pt>
                <c:pt idx="316">
                  <c:v>-4.1972642051563966E-2</c:v>
                </c:pt>
                <c:pt idx="317">
                  <c:v>-4.1360066482483956E-2</c:v>
                </c:pt>
                <c:pt idx="318">
                  <c:v>-4.0756197073746669E-2</c:v>
                </c:pt>
                <c:pt idx="319">
                  <c:v>-4.0160914647741387E-2</c:v>
                </c:pt>
                <c:pt idx="320">
                  <c:v>-3.9574101555934202E-2</c:v>
                </c:pt>
                <c:pt idx="321">
                  <c:v>-3.8995641661927608E-2</c:v>
                </c:pt>
                <c:pt idx="322">
                  <c:v>-3.8425420324626793E-2</c:v>
                </c:pt>
                <c:pt idx="323">
                  <c:v>-3.7863324381515941E-2</c:v>
                </c:pt>
                <c:pt idx="324">
                  <c:v>-3.7309242132045416E-2</c:v>
                </c:pt>
                <c:pt idx="325">
                  <c:v>-3.6763063321133056E-2</c:v>
                </c:pt>
                <c:pt idx="326">
                  <c:v>-3.6224679122780087E-2</c:v>
                </c:pt>
                <c:pt idx="327">
                  <c:v>-3.5693982123804466E-2</c:v>
                </c:pt>
                <c:pt idx="328">
                  <c:v>-3.5170866307692325E-2</c:v>
                </c:pt>
                <c:pt idx="329">
                  <c:v>-3.4655227038569679E-2</c:v>
                </c:pt>
                <c:pt idx="330">
                  <c:v>-3.4146961045295077E-2</c:v>
                </c:pt>
                <c:pt idx="331">
                  <c:v>-3.364596640567518E-2</c:v>
                </c:pt>
                <c:pt idx="332">
                  <c:v>-3.3152142530803577E-2</c:v>
                </c:pt>
                <c:pt idx="333">
                  <c:v>-3.2665390149524715E-2</c:v>
                </c:pt>
                <c:pt idx="334">
                  <c:v>-3.2185611293023123E-2</c:v>
                </c:pt>
                <c:pt idx="335">
                  <c:v>-3.171270927953946E-2</c:v>
                </c:pt>
                <c:pt idx="336">
                  <c:v>-3.1246588699213575E-2</c:v>
                </c:pt>
                <c:pt idx="337">
                  <c:v>-3.0787155399055889E-2</c:v>
                </c:pt>
                <c:pt idx="338">
                  <c:v>-3.0334316468046948E-2</c:v>
                </c:pt>
                <c:pt idx="339">
                  <c:v>-2.988798022236646E-2</c:v>
                </c:pt>
                <c:pt idx="340">
                  <c:v>-2.9448056190751824E-2</c:v>
                </c:pt>
                <c:pt idx="341">
                  <c:v>-2.9014455099986444E-2</c:v>
                </c:pt>
                <c:pt idx="342">
                  <c:v>-2.8587088860518705E-2</c:v>
                </c:pt>
                <c:pt idx="343">
                  <c:v>-2.8165870552211102E-2</c:v>
                </c:pt>
                <c:pt idx="344">
                  <c:v>-2.775071441022051E-2</c:v>
                </c:pt>
                <c:pt idx="345">
                  <c:v>-2.7341535811008975E-2</c:v>
                </c:pt>
                <c:pt idx="346">
                  <c:v>-2.6938251258485823E-2</c:v>
                </c:pt>
                <c:pt idx="347">
                  <c:v>-2.6540778370280398E-2</c:v>
                </c:pt>
                <c:pt idx="348">
                  <c:v>-2.6149035864146106E-2</c:v>
                </c:pt>
                <c:pt idx="349">
                  <c:v>-2.5762943544494984E-2</c:v>
                </c:pt>
                <c:pt idx="350">
                  <c:v>-2.5382422289063324E-2</c:v>
                </c:pt>
                <c:pt idx="351">
                  <c:v>-2.5007394035707575E-2</c:v>
                </c:pt>
                <c:pt idx="352">
                  <c:v>-2.4637781769330867E-2</c:v>
                </c:pt>
                <c:pt idx="353">
                  <c:v>-2.4273509508939285E-2</c:v>
                </c:pt>
                <c:pt idx="354">
                  <c:v>-2.3914502294828274E-2</c:v>
                </c:pt>
                <c:pt idx="355">
                  <c:v>-2.3560686175898123E-2</c:v>
                </c:pt>
                <c:pt idx="356">
                  <c:v>-2.3211988197098795E-2</c:v>
                </c:pt>
                <c:pt idx="357">
                  <c:v>-2.2868336387003117E-2</c:v>
                </c:pt>
                <c:pt idx="358">
                  <c:v>-2.2529659745508412E-2</c:v>
                </c:pt>
                <c:pt idx="359">
                  <c:v>-2.2195888231665552E-2</c:v>
                </c:pt>
                <c:pt idx="360">
                  <c:v>-2.1866952751635468E-2</c:v>
                </c:pt>
                <c:pt idx="361">
                  <c:v>-2.1542785146772062E-2</c:v>
                </c:pt>
                <c:pt idx="362">
                  <c:v>-2.1223318181831399E-2</c:v>
                </c:pt>
                <c:pt idx="363">
                  <c:v>-2.0908485533306171E-2</c:v>
                </c:pt>
                <c:pt idx="364">
                  <c:v>-2.0598221777885204E-2</c:v>
                </c:pt>
                <c:pt idx="365">
                  <c:v>-2.0292462381037078E-2</c:v>
                </c:pt>
                <c:pt idx="366">
                  <c:v>-1.9991143685717281E-2</c:v>
                </c:pt>
                <c:pt idx="367">
                  <c:v>-1.9694202901198301E-2</c:v>
                </c:pt>
                <c:pt idx="368">
                  <c:v>-1.9401578092021737E-2</c:v>
                </c:pt>
                <c:pt idx="369">
                  <c:v>-1.9113208167072016E-2</c:v>
                </c:pt>
                <c:pt idx="370">
                  <c:v>-1.8829032868770589E-2</c:v>
                </c:pt>
                <c:pt idx="371">
                  <c:v>-1.8548992762390224E-2</c:v>
                </c:pt>
                <c:pt idx="372">
                  <c:v>-1.8273029225488263E-2</c:v>
                </c:pt>
                <c:pt idx="373">
                  <c:v>-1.8001084437458428E-2</c:v>
                </c:pt>
                <c:pt idx="374">
                  <c:v>-1.7733101369199953E-2</c:v>
                </c:pt>
                <c:pt idx="375">
                  <c:v>-1.7469023772903654E-2</c:v>
                </c:pt>
                <c:pt idx="376">
                  <c:v>-1.7208796171953679E-2</c:v>
                </c:pt>
                <c:pt idx="377">
                  <c:v>-1.6952363850944535E-2</c:v>
                </c:pt>
                <c:pt idx="378">
                  <c:v>-1.6699672845812072E-2</c:v>
                </c:pt>
                <c:pt idx="379">
                  <c:v>-1.6450669934078035E-2</c:v>
                </c:pt>
                <c:pt idx="380">
                  <c:v>-1.6205302625206901E-2</c:v>
                </c:pt>
                <c:pt idx="381">
                  <c:v>-1.5963519151074433E-2</c:v>
                </c:pt>
                <c:pt idx="382">
                  <c:v>-1.5725268456546811E-2</c:v>
                </c:pt>
                <c:pt idx="383">
                  <c:v>-1.5490500190169718E-2</c:v>
                </c:pt>
                <c:pt idx="384">
                  <c:v>-1.5259164694966156E-2</c:v>
                </c:pt>
                <c:pt idx="385">
                  <c:v>-1.5031212999342455E-2</c:v>
                </c:pt>
                <c:pt idx="386">
                  <c:v>-1.4806596808101192E-2</c:v>
                </c:pt>
                <c:pt idx="387">
                  <c:v>-1.4585268493560444E-2</c:v>
                </c:pt>
                <c:pt idx="388">
                  <c:v>-1.4367181086778159E-2</c:v>
                </c:pt>
                <c:pt idx="389">
                  <c:v>-1.4152288268880977E-2</c:v>
                </c:pt>
                <c:pt idx="390">
                  <c:v>-1.3940544362496421E-2</c:v>
                </c:pt>
                <c:pt idx="391">
                  <c:v>-1.3731904323287525E-2</c:v>
                </c:pt>
                <c:pt idx="392">
                  <c:v>-1.3526323731589129E-2</c:v>
                </c:pt>
                <c:pt idx="393">
                  <c:v>-1.3323758784144669E-2</c:v>
                </c:pt>
                <c:pt idx="394">
                  <c:v>-1.3124166285942785E-2</c:v>
                </c:pt>
                <c:pt idx="395">
                  <c:v>-1.2927503642152595E-2</c:v>
                </c:pt>
                <c:pt idx="396">
                  <c:v>-1.2733728850156879E-2</c:v>
                </c:pt>
                <c:pt idx="397">
                  <c:v>-1.2542800491682082E-2</c:v>
                </c:pt>
                <c:pt idx="398">
                  <c:v>-1.2354677725024396E-2</c:v>
                </c:pt>
                <c:pt idx="399">
                  <c:v>-1.2169320277370749E-2</c:v>
                </c:pt>
                <c:pt idx="400">
                  <c:v>-1.1986688437214026E-2</c:v>
                </c:pt>
                <c:pt idx="401">
                  <c:v>-1.1806743046861381E-2</c:v>
                </c:pt>
                <c:pt idx="402">
                  <c:v>-1.1629445495034885E-2</c:v>
                </c:pt>
                <c:pt idx="403">
                  <c:v>-1.1454757709563425E-2</c:v>
                </c:pt>
                <c:pt idx="404">
                  <c:v>-1.1282642150165114E-2</c:v>
                </c:pt>
                <c:pt idx="405">
                  <c:v>-1.1113061801319084E-2</c:v>
                </c:pt>
                <c:pt idx="406">
                  <c:v>-1.0945980165225985E-2</c:v>
                </c:pt>
                <c:pt idx="407">
                  <c:v>-1.0781361254856028E-2</c:v>
                </c:pt>
                <c:pt idx="408">
                  <c:v>-1.0619169587083905E-2</c:v>
                </c:pt>
                <c:pt idx="409">
                  <c:v>-1.0459370175909449E-2</c:v>
                </c:pt>
                <c:pt idx="410">
                  <c:v>-1.0301928525763376E-2</c:v>
                </c:pt>
                <c:pt idx="411">
                  <c:v>-1.0146810624896948E-2</c:v>
                </c:pt>
                <c:pt idx="412">
                  <c:v>-9.9939829388549332E-3</c:v>
                </c:pt>
                <c:pt idx="413">
                  <c:v>-9.843412404030737E-3</c:v>
                </c:pt>
                <c:pt idx="414">
                  <c:v>-9.6950664213029773E-3</c:v>
                </c:pt>
                <c:pt idx="415">
                  <c:v>-9.5489128497525944E-3</c:v>
                </c:pt>
                <c:pt idx="416">
                  <c:v>-9.4049200004595324E-3</c:v>
                </c:pt>
                <c:pt idx="417">
                  <c:v>-9.2630566303782847E-3</c:v>
                </c:pt>
                <c:pt idx="418">
                  <c:v>-9.1232919362912342E-3</c:v>
                </c:pt>
                <c:pt idx="419">
                  <c:v>-8.9855955488391728E-3</c:v>
                </c:pt>
                <c:pt idx="420">
                  <c:v>-8.8499375266278893E-3</c:v>
                </c:pt>
                <c:pt idx="421">
                  <c:v>-8.7162883504102208E-3</c:v>
                </c:pt>
                <c:pt idx="422">
                  <c:v>-8.5846189173425028E-3</c:v>
                </c:pt>
                <c:pt idx="423">
                  <c:v>-8.4549005353148042E-3</c:v>
                </c:pt>
                <c:pt idx="424">
                  <c:v>-8.3271049173538857E-3</c:v>
                </c:pt>
                <c:pt idx="425">
                  <c:v>-8.2012041760982854E-3</c:v>
                </c:pt>
                <c:pt idx="426">
                  <c:v>-8.0771708183444979E-3</c:v>
                </c:pt>
                <c:pt idx="427">
                  <c:v>-7.95497773966365E-3</c:v>
                </c:pt>
                <c:pt idx="428">
                  <c:v>-7.8345982190876351E-3</c:v>
                </c:pt>
                <c:pt idx="429">
                  <c:v>-7.716005913864143E-3</c:v>
                </c:pt>
                <c:pt idx="430">
                  <c:v>-7.5991748542795752E-3</c:v>
                </c:pt>
                <c:pt idx="431">
                  <c:v>-7.4840794385492493E-3</c:v>
                </c:pt>
                <c:pt idx="432">
                  <c:v>-7.3706944277739314E-3</c:v>
                </c:pt>
                <c:pt idx="433">
                  <c:v>-7.2589949409621064E-3</c:v>
                </c:pt>
                <c:pt idx="434">
                  <c:v>-7.148956450117025E-3</c:v>
                </c:pt>
                <c:pt idx="435">
                  <c:v>-7.0405547753879527E-3</c:v>
                </c:pt>
                <c:pt idx="436">
                  <c:v>-6.9337660802847008E-3</c:v>
                </c:pt>
                <c:pt idx="437">
                  <c:v>-6.8285668669548381E-3</c:v>
                </c:pt>
                <c:pt idx="438">
                  <c:v>-6.7249339715226997E-3</c:v>
                </c:pt>
                <c:pt idx="439">
                  <c:v>-6.6228445594895798E-3</c:v>
                </c:pt>
                <c:pt idx="440">
                  <c:v>-6.5222761211943111E-3</c:v>
                </c:pt>
                <c:pt idx="441">
                  <c:v>-6.4232064673335068E-3</c:v>
                </c:pt>
                <c:pt idx="442">
                  <c:v>-6.3256137245408057E-3</c:v>
                </c:pt>
                <c:pt idx="443">
                  <c:v>-6.2294763310243159E-3</c:v>
                </c:pt>
                <c:pt idx="444">
                  <c:v>-6.1347730322616895E-3</c:v>
                </c:pt>
                <c:pt idx="445">
                  <c:v>-6.041482876751967E-3</c:v>
                </c:pt>
                <c:pt idx="446">
                  <c:v>-5.9495852118236665E-3</c:v>
                </c:pt>
                <c:pt idx="447">
                  <c:v>-5.859059679498302E-3</c:v>
                </c:pt>
                <c:pt idx="448">
                  <c:v>-5.76988621240876E-3</c:v>
                </c:pt>
                <c:pt idx="449">
                  <c:v>-5.6820450297717607E-3</c:v>
                </c:pt>
                <c:pt idx="450">
                  <c:v>-5.5955166334138527E-3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E4-48DF-928B-1AD378228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E(fit)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'fit_1NN_BCC&amp;FCC'!$H$18</c:f>
              <c:strCache>
                <c:ptCount val="1"/>
                <c:pt idx="0">
                  <c:v>Eu1(r)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'fit_1NN_BCC&amp;FCC'!$G$19:$G$469</c:f>
              <c:numCache>
                <c:formatCode>General</c:formatCode>
                <c:ptCount val="451"/>
                <c:pt idx="0">
                  <c:v>2.1537900916131671</c:v>
                </c:pt>
                <c:pt idx="1">
                  <c:v>2.1656047759220902</c:v>
                </c:pt>
                <c:pt idx="2">
                  <c:v>2.1774194602310137</c:v>
                </c:pt>
                <c:pt idx="3">
                  <c:v>2.1892341445399373</c:v>
                </c:pt>
                <c:pt idx="4">
                  <c:v>2.2010488288488599</c:v>
                </c:pt>
                <c:pt idx="5">
                  <c:v>2.212863513157783</c:v>
                </c:pt>
                <c:pt idx="6">
                  <c:v>2.2246781974667065</c:v>
                </c:pt>
                <c:pt idx="7">
                  <c:v>2.2364928817756295</c:v>
                </c:pt>
                <c:pt idx="8">
                  <c:v>2.2483075660845526</c:v>
                </c:pt>
                <c:pt idx="9">
                  <c:v>2.2601222503934757</c:v>
                </c:pt>
                <c:pt idx="10">
                  <c:v>2.2719369347023992</c:v>
                </c:pt>
                <c:pt idx="11">
                  <c:v>2.2837516190113223</c:v>
                </c:pt>
                <c:pt idx="12">
                  <c:v>2.2955663033202454</c:v>
                </c:pt>
                <c:pt idx="13">
                  <c:v>2.3073809876291684</c:v>
                </c:pt>
                <c:pt idx="14">
                  <c:v>2.319195671938092</c:v>
                </c:pt>
                <c:pt idx="15">
                  <c:v>2.331010356247015</c:v>
                </c:pt>
                <c:pt idx="16">
                  <c:v>2.3428250405559381</c:v>
                </c:pt>
                <c:pt idx="17">
                  <c:v>2.3546397248648612</c:v>
                </c:pt>
                <c:pt idx="18">
                  <c:v>2.3664544091737842</c:v>
                </c:pt>
                <c:pt idx="19">
                  <c:v>2.3782690934827078</c:v>
                </c:pt>
                <c:pt idx="20">
                  <c:v>2.3900837777916308</c:v>
                </c:pt>
                <c:pt idx="21">
                  <c:v>2.4018984621005539</c:v>
                </c:pt>
                <c:pt idx="22">
                  <c:v>2.413713146409477</c:v>
                </c:pt>
                <c:pt idx="23">
                  <c:v>2.4255278307184001</c:v>
                </c:pt>
                <c:pt idx="24">
                  <c:v>2.4373425150273236</c:v>
                </c:pt>
                <c:pt idx="25">
                  <c:v>2.4491571993362466</c:v>
                </c:pt>
                <c:pt idx="26">
                  <c:v>2.4609718836451697</c:v>
                </c:pt>
                <c:pt idx="27">
                  <c:v>2.4727865679540928</c:v>
                </c:pt>
                <c:pt idx="28">
                  <c:v>2.4846012522630159</c:v>
                </c:pt>
                <c:pt idx="29">
                  <c:v>2.4964159365719398</c:v>
                </c:pt>
                <c:pt idx="30">
                  <c:v>2.5082306208808629</c:v>
                </c:pt>
                <c:pt idx="31">
                  <c:v>2.520045305189786</c:v>
                </c:pt>
                <c:pt idx="32">
                  <c:v>2.5318599894987095</c:v>
                </c:pt>
                <c:pt idx="33">
                  <c:v>2.5436746738076326</c:v>
                </c:pt>
                <c:pt idx="34">
                  <c:v>2.5554893581165556</c:v>
                </c:pt>
                <c:pt idx="35">
                  <c:v>2.5673040424254787</c:v>
                </c:pt>
                <c:pt idx="36">
                  <c:v>2.5791187267344018</c:v>
                </c:pt>
                <c:pt idx="37">
                  <c:v>2.5909334110433253</c:v>
                </c:pt>
                <c:pt idx="38">
                  <c:v>2.6027480953522484</c:v>
                </c:pt>
                <c:pt idx="39">
                  <c:v>2.6145627796611715</c:v>
                </c:pt>
                <c:pt idx="40">
                  <c:v>2.6263774639700945</c:v>
                </c:pt>
                <c:pt idx="41">
                  <c:v>2.638192148279018</c:v>
                </c:pt>
                <c:pt idx="42">
                  <c:v>2.6500068325879407</c:v>
                </c:pt>
                <c:pt idx="43">
                  <c:v>2.6618215168968642</c:v>
                </c:pt>
                <c:pt idx="44">
                  <c:v>2.6736362012057873</c:v>
                </c:pt>
                <c:pt idx="45">
                  <c:v>2.6854508855147108</c:v>
                </c:pt>
                <c:pt idx="46">
                  <c:v>2.6972655698236334</c:v>
                </c:pt>
                <c:pt idx="47">
                  <c:v>2.7090802541325565</c:v>
                </c:pt>
                <c:pt idx="48">
                  <c:v>2.72089493844148</c:v>
                </c:pt>
                <c:pt idx="49">
                  <c:v>2.7327096227504031</c:v>
                </c:pt>
                <c:pt idx="50">
                  <c:v>2.7445243070593257</c:v>
                </c:pt>
                <c:pt idx="51">
                  <c:v>2.7563389913682492</c:v>
                </c:pt>
                <c:pt idx="52">
                  <c:v>2.7681536756771719</c:v>
                </c:pt>
                <c:pt idx="53">
                  <c:v>2.7799683599860949</c:v>
                </c:pt>
                <c:pt idx="54">
                  <c:v>2.7917830442950184</c:v>
                </c:pt>
                <c:pt idx="55">
                  <c:v>2.803597728603942</c:v>
                </c:pt>
                <c:pt idx="56">
                  <c:v>2.8154124129128646</c:v>
                </c:pt>
                <c:pt idx="57">
                  <c:v>2.8272270972217877</c:v>
                </c:pt>
                <c:pt idx="58">
                  <c:v>2.8390417815307112</c:v>
                </c:pt>
                <c:pt idx="59">
                  <c:v>2.8508564658396343</c:v>
                </c:pt>
                <c:pt idx="60">
                  <c:v>2.8626711501485573</c:v>
                </c:pt>
                <c:pt idx="61">
                  <c:v>2.8744858344574804</c:v>
                </c:pt>
                <c:pt idx="62">
                  <c:v>2.8863005187664039</c:v>
                </c:pt>
                <c:pt idx="63">
                  <c:v>2.898115203075327</c:v>
                </c:pt>
                <c:pt idx="64">
                  <c:v>2.9099298873842501</c:v>
                </c:pt>
                <c:pt idx="65">
                  <c:v>2.9217445716931731</c:v>
                </c:pt>
                <c:pt idx="66">
                  <c:v>2.9335592560020967</c:v>
                </c:pt>
                <c:pt idx="67">
                  <c:v>2.9453739403110193</c:v>
                </c:pt>
                <c:pt idx="68">
                  <c:v>2.9571886246199428</c:v>
                </c:pt>
                <c:pt idx="69">
                  <c:v>2.9690033089288659</c:v>
                </c:pt>
                <c:pt idx="70">
                  <c:v>2.9808179932377894</c:v>
                </c:pt>
                <c:pt idx="71">
                  <c:v>2.992632677546712</c:v>
                </c:pt>
                <c:pt idx="72">
                  <c:v>3.0044473618556355</c:v>
                </c:pt>
                <c:pt idx="73">
                  <c:v>3.0162620461645586</c:v>
                </c:pt>
                <c:pt idx="74">
                  <c:v>3.0280767304734821</c:v>
                </c:pt>
                <c:pt idx="75">
                  <c:v>3.0398914147824048</c:v>
                </c:pt>
                <c:pt idx="76">
                  <c:v>3.0517060990913278</c:v>
                </c:pt>
                <c:pt idx="77">
                  <c:v>3.0635207834002514</c:v>
                </c:pt>
                <c:pt idx="78">
                  <c:v>3.075335467709174</c:v>
                </c:pt>
                <c:pt idx="79">
                  <c:v>3.0871501520180975</c:v>
                </c:pt>
                <c:pt idx="80">
                  <c:v>3.0989648363270206</c:v>
                </c:pt>
                <c:pt idx="81">
                  <c:v>3.1107795206359441</c:v>
                </c:pt>
                <c:pt idx="82">
                  <c:v>3.1225942049448667</c:v>
                </c:pt>
                <c:pt idx="83">
                  <c:v>3.1344088892537902</c:v>
                </c:pt>
                <c:pt idx="84">
                  <c:v>3.1462235735627133</c:v>
                </c:pt>
                <c:pt idx="85">
                  <c:v>3.1580382578716368</c:v>
                </c:pt>
                <c:pt idx="86">
                  <c:v>3.1698529421805595</c:v>
                </c:pt>
                <c:pt idx="87">
                  <c:v>3.181667626489483</c:v>
                </c:pt>
                <c:pt idx="88">
                  <c:v>3.1934823107984061</c:v>
                </c:pt>
                <c:pt idx="89">
                  <c:v>3.2052969951073291</c:v>
                </c:pt>
                <c:pt idx="90">
                  <c:v>3.2171116794162522</c:v>
                </c:pt>
                <c:pt idx="91">
                  <c:v>3.2289263637251757</c:v>
                </c:pt>
                <c:pt idx="92">
                  <c:v>3.2407410480340988</c:v>
                </c:pt>
                <c:pt idx="93">
                  <c:v>3.2525557323430219</c:v>
                </c:pt>
                <c:pt idx="94">
                  <c:v>3.2643704166519449</c:v>
                </c:pt>
                <c:pt idx="95">
                  <c:v>3.2761851009608685</c:v>
                </c:pt>
                <c:pt idx="96">
                  <c:v>3.2879997852697915</c:v>
                </c:pt>
                <c:pt idx="97">
                  <c:v>3.2998144695787142</c:v>
                </c:pt>
                <c:pt idx="98">
                  <c:v>3.3116291538876377</c:v>
                </c:pt>
                <c:pt idx="99">
                  <c:v>3.3234438381965612</c:v>
                </c:pt>
                <c:pt idx="100">
                  <c:v>3.3352585225054838</c:v>
                </c:pt>
                <c:pt idx="101">
                  <c:v>3.3470732068144069</c:v>
                </c:pt>
                <c:pt idx="102">
                  <c:v>3.3588878911233304</c:v>
                </c:pt>
                <c:pt idx="103">
                  <c:v>3.3707025754322539</c:v>
                </c:pt>
                <c:pt idx="104">
                  <c:v>3.382517259741177</c:v>
                </c:pt>
                <c:pt idx="105">
                  <c:v>3.3943319440500996</c:v>
                </c:pt>
                <c:pt idx="106">
                  <c:v>3.4061466283590232</c:v>
                </c:pt>
                <c:pt idx="107">
                  <c:v>3.4179613126679467</c:v>
                </c:pt>
                <c:pt idx="108">
                  <c:v>3.4297759969768693</c:v>
                </c:pt>
                <c:pt idx="109">
                  <c:v>3.4415906812857924</c:v>
                </c:pt>
                <c:pt idx="110">
                  <c:v>3.4534053655947159</c:v>
                </c:pt>
                <c:pt idx="111">
                  <c:v>3.4652200499036385</c:v>
                </c:pt>
                <c:pt idx="112">
                  <c:v>3.477034734212562</c:v>
                </c:pt>
                <c:pt idx="113">
                  <c:v>3.4888494185214851</c:v>
                </c:pt>
                <c:pt idx="114">
                  <c:v>3.5006641028304086</c:v>
                </c:pt>
                <c:pt idx="115">
                  <c:v>3.5124787871393317</c:v>
                </c:pt>
                <c:pt idx="116">
                  <c:v>3.5242934714482548</c:v>
                </c:pt>
                <c:pt idx="117">
                  <c:v>3.5361081557571779</c:v>
                </c:pt>
                <c:pt idx="118">
                  <c:v>3.5479228400661014</c:v>
                </c:pt>
                <c:pt idx="119">
                  <c:v>3.559737524375024</c:v>
                </c:pt>
                <c:pt idx="120">
                  <c:v>3.5715522086839475</c:v>
                </c:pt>
                <c:pt idx="121">
                  <c:v>3.5833668929928706</c:v>
                </c:pt>
                <c:pt idx="122">
                  <c:v>3.5951815773017932</c:v>
                </c:pt>
                <c:pt idx="123">
                  <c:v>3.6069962616107167</c:v>
                </c:pt>
                <c:pt idx="124">
                  <c:v>3.6188109459196403</c:v>
                </c:pt>
                <c:pt idx="125">
                  <c:v>3.6306256302285633</c:v>
                </c:pt>
                <c:pt idx="126">
                  <c:v>3.6424403145374868</c:v>
                </c:pt>
                <c:pt idx="127">
                  <c:v>3.6542549988464095</c:v>
                </c:pt>
                <c:pt idx="128">
                  <c:v>3.6660696831553325</c:v>
                </c:pt>
                <c:pt idx="129">
                  <c:v>3.6778843674642561</c:v>
                </c:pt>
                <c:pt idx="130">
                  <c:v>3.6896990517731787</c:v>
                </c:pt>
                <c:pt idx="131">
                  <c:v>3.7015137360821022</c:v>
                </c:pt>
                <c:pt idx="132">
                  <c:v>3.7133284203910253</c:v>
                </c:pt>
                <c:pt idx="133">
                  <c:v>3.7251431046999484</c:v>
                </c:pt>
                <c:pt idx="134">
                  <c:v>3.7369577890088714</c:v>
                </c:pt>
                <c:pt idx="135">
                  <c:v>3.748772473317795</c:v>
                </c:pt>
                <c:pt idx="136">
                  <c:v>3.760587157626718</c:v>
                </c:pt>
                <c:pt idx="137">
                  <c:v>3.7724018419356415</c:v>
                </c:pt>
                <c:pt idx="138">
                  <c:v>3.7842165262445642</c:v>
                </c:pt>
                <c:pt idx="139">
                  <c:v>3.7960312105534877</c:v>
                </c:pt>
                <c:pt idx="140">
                  <c:v>3.8078458948624108</c:v>
                </c:pt>
                <c:pt idx="141">
                  <c:v>3.8196605791713338</c:v>
                </c:pt>
                <c:pt idx="142">
                  <c:v>3.8314752634802569</c:v>
                </c:pt>
                <c:pt idx="143">
                  <c:v>3.8432899477891804</c:v>
                </c:pt>
                <c:pt idx="144">
                  <c:v>3.8551046320981031</c:v>
                </c:pt>
                <c:pt idx="145">
                  <c:v>3.8669193164070261</c:v>
                </c:pt>
                <c:pt idx="146">
                  <c:v>3.8787340007159496</c:v>
                </c:pt>
                <c:pt idx="147">
                  <c:v>3.8905486850248732</c:v>
                </c:pt>
                <c:pt idx="148">
                  <c:v>3.9023633693337962</c:v>
                </c:pt>
                <c:pt idx="149">
                  <c:v>3.9141780536427189</c:v>
                </c:pt>
                <c:pt idx="150">
                  <c:v>3.9259927379516424</c:v>
                </c:pt>
                <c:pt idx="151">
                  <c:v>3.9378074222605659</c:v>
                </c:pt>
                <c:pt idx="152">
                  <c:v>3.9496221065694885</c:v>
                </c:pt>
                <c:pt idx="153">
                  <c:v>3.9614367908784116</c:v>
                </c:pt>
                <c:pt idx="154">
                  <c:v>3.9732514751873351</c:v>
                </c:pt>
                <c:pt idx="155">
                  <c:v>3.9850661594962586</c:v>
                </c:pt>
                <c:pt idx="156">
                  <c:v>3.9968808438051817</c:v>
                </c:pt>
                <c:pt idx="157">
                  <c:v>4.0086955281141048</c:v>
                </c:pt>
                <c:pt idx="158">
                  <c:v>4.0205102124230274</c:v>
                </c:pt>
                <c:pt idx="159">
                  <c:v>4.0323248967319509</c:v>
                </c:pt>
                <c:pt idx="160">
                  <c:v>4.0441395810408736</c:v>
                </c:pt>
                <c:pt idx="161">
                  <c:v>4.0559542653497971</c:v>
                </c:pt>
                <c:pt idx="162">
                  <c:v>4.0677689496587206</c:v>
                </c:pt>
                <c:pt idx="163">
                  <c:v>4.0795836339676432</c:v>
                </c:pt>
                <c:pt idx="164">
                  <c:v>4.0913983182765667</c:v>
                </c:pt>
                <c:pt idx="165">
                  <c:v>4.1032130025854903</c:v>
                </c:pt>
                <c:pt idx="166">
                  <c:v>4.1150276868944129</c:v>
                </c:pt>
                <c:pt idx="167">
                  <c:v>4.1268423712033364</c:v>
                </c:pt>
                <c:pt idx="168">
                  <c:v>4.138657055512259</c:v>
                </c:pt>
                <c:pt idx="169">
                  <c:v>4.1504717398211826</c:v>
                </c:pt>
                <c:pt idx="170">
                  <c:v>4.1622864241301061</c:v>
                </c:pt>
                <c:pt idx="171">
                  <c:v>4.1741011084390287</c:v>
                </c:pt>
                <c:pt idx="172">
                  <c:v>4.1859157927479522</c:v>
                </c:pt>
                <c:pt idx="173">
                  <c:v>4.1977304770568757</c:v>
                </c:pt>
                <c:pt idx="174">
                  <c:v>4.2095451613657984</c:v>
                </c:pt>
                <c:pt idx="175">
                  <c:v>4.2213598456747219</c:v>
                </c:pt>
                <c:pt idx="176">
                  <c:v>4.2331745299836445</c:v>
                </c:pt>
                <c:pt idx="177">
                  <c:v>4.244989214292568</c:v>
                </c:pt>
                <c:pt idx="178">
                  <c:v>4.2568038986014916</c:v>
                </c:pt>
                <c:pt idx="179">
                  <c:v>4.2686185829104142</c:v>
                </c:pt>
                <c:pt idx="180">
                  <c:v>4.2804332672193377</c:v>
                </c:pt>
                <c:pt idx="181">
                  <c:v>4.2922479515282612</c:v>
                </c:pt>
                <c:pt idx="182">
                  <c:v>4.3040626358371838</c:v>
                </c:pt>
                <c:pt idx="183">
                  <c:v>4.3158773201461074</c:v>
                </c:pt>
                <c:pt idx="184">
                  <c:v>4.32769200445503</c:v>
                </c:pt>
                <c:pt idx="185">
                  <c:v>4.3395066887639535</c:v>
                </c:pt>
                <c:pt idx="186">
                  <c:v>4.351321373072877</c:v>
                </c:pt>
                <c:pt idx="187">
                  <c:v>4.3631360573817997</c:v>
                </c:pt>
                <c:pt idx="188">
                  <c:v>4.3749507416907223</c:v>
                </c:pt>
                <c:pt idx="189">
                  <c:v>4.3867654259996458</c:v>
                </c:pt>
                <c:pt idx="190">
                  <c:v>4.3985801103085693</c:v>
                </c:pt>
                <c:pt idx="191">
                  <c:v>4.410394794617492</c:v>
                </c:pt>
                <c:pt idx="192">
                  <c:v>4.4222094789264155</c:v>
                </c:pt>
                <c:pt idx="193">
                  <c:v>4.4340241632353381</c:v>
                </c:pt>
                <c:pt idx="194">
                  <c:v>4.4458388475442616</c:v>
                </c:pt>
                <c:pt idx="195">
                  <c:v>4.4576535318531851</c:v>
                </c:pt>
                <c:pt idx="196">
                  <c:v>4.4694682161621078</c:v>
                </c:pt>
                <c:pt idx="197">
                  <c:v>4.4812829004710313</c:v>
                </c:pt>
                <c:pt idx="198">
                  <c:v>4.4930975847799548</c:v>
                </c:pt>
                <c:pt idx="199">
                  <c:v>4.5049122690888774</c:v>
                </c:pt>
                <c:pt idx="200">
                  <c:v>4.5167269533978009</c:v>
                </c:pt>
                <c:pt idx="201">
                  <c:v>4.5285416377067236</c:v>
                </c:pt>
                <c:pt idx="202">
                  <c:v>4.5403563220156471</c:v>
                </c:pt>
                <c:pt idx="203">
                  <c:v>4.5521710063245706</c:v>
                </c:pt>
                <c:pt idx="204">
                  <c:v>4.5639856906334932</c:v>
                </c:pt>
                <c:pt idx="205">
                  <c:v>4.5758003749424168</c:v>
                </c:pt>
                <c:pt idx="206">
                  <c:v>4.5876150592513394</c:v>
                </c:pt>
                <c:pt idx="207">
                  <c:v>4.5994297435602629</c:v>
                </c:pt>
                <c:pt idx="208">
                  <c:v>4.6112444278691864</c:v>
                </c:pt>
                <c:pt idx="209">
                  <c:v>4.6230591121781091</c:v>
                </c:pt>
                <c:pt idx="210">
                  <c:v>4.6348737964870326</c:v>
                </c:pt>
                <c:pt idx="211">
                  <c:v>4.6466884807959561</c:v>
                </c:pt>
                <c:pt idx="212">
                  <c:v>4.6585031651048787</c:v>
                </c:pt>
                <c:pt idx="213">
                  <c:v>4.6703178494138022</c:v>
                </c:pt>
                <c:pt idx="214">
                  <c:v>4.6821325337227249</c:v>
                </c:pt>
                <c:pt idx="215">
                  <c:v>4.6939472180316484</c:v>
                </c:pt>
                <c:pt idx="216">
                  <c:v>4.705761902340571</c:v>
                </c:pt>
                <c:pt idx="217">
                  <c:v>4.7175765866494945</c:v>
                </c:pt>
                <c:pt idx="218">
                  <c:v>4.7293912709584172</c:v>
                </c:pt>
                <c:pt idx="219">
                  <c:v>4.7412059552673416</c:v>
                </c:pt>
                <c:pt idx="220">
                  <c:v>4.7530206395762642</c:v>
                </c:pt>
                <c:pt idx="221">
                  <c:v>4.7648353238851877</c:v>
                </c:pt>
                <c:pt idx="222">
                  <c:v>4.7766500081941103</c:v>
                </c:pt>
                <c:pt idx="223">
                  <c:v>4.788464692503033</c:v>
                </c:pt>
                <c:pt idx="224">
                  <c:v>4.8002793768119565</c:v>
                </c:pt>
                <c:pt idx="225">
                  <c:v>4.81209406112088</c:v>
                </c:pt>
                <c:pt idx="226">
                  <c:v>4.8239087454298026</c:v>
                </c:pt>
                <c:pt idx="227">
                  <c:v>4.835723429738727</c:v>
                </c:pt>
                <c:pt idx="228">
                  <c:v>4.8475381140476497</c:v>
                </c:pt>
                <c:pt idx="229">
                  <c:v>4.8593527983565732</c:v>
                </c:pt>
                <c:pt idx="230">
                  <c:v>4.8711674826654958</c:v>
                </c:pt>
                <c:pt idx="231">
                  <c:v>4.8829821669744184</c:v>
                </c:pt>
                <c:pt idx="232">
                  <c:v>4.894796851283342</c:v>
                </c:pt>
                <c:pt idx="233">
                  <c:v>4.9066115355922655</c:v>
                </c:pt>
                <c:pt idx="234">
                  <c:v>4.9184262199011881</c:v>
                </c:pt>
                <c:pt idx="235">
                  <c:v>4.9302409042101125</c:v>
                </c:pt>
                <c:pt idx="236">
                  <c:v>4.9420555885190351</c:v>
                </c:pt>
                <c:pt idx="237">
                  <c:v>4.9538702728279578</c:v>
                </c:pt>
                <c:pt idx="238">
                  <c:v>4.9656849571368813</c:v>
                </c:pt>
                <c:pt idx="239">
                  <c:v>4.9774996414458039</c:v>
                </c:pt>
                <c:pt idx="240">
                  <c:v>4.9893143257547266</c:v>
                </c:pt>
                <c:pt idx="241">
                  <c:v>5.001129010063651</c:v>
                </c:pt>
                <c:pt idx="242">
                  <c:v>5.0129436943725736</c:v>
                </c:pt>
                <c:pt idx="243">
                  <c:v>5.0247583786814971</c:v>
                </c:pt>
                <c:pt idx="244">
                  <c:v>5.0365730629904206</c:v>
                </c:pt>
                <c:pt idx="245">
                  <c:v>5.0483877472993433</c:v>
                </c:pt>
                <c:pt idx="246">
                  <c:v>5.0602024316082668</c:v>
                </c:pt>
                <c:pt idx="247">
                  <c:v>5.0720171159171894</c:v>
                </c:pt>
                <c:pt idx="248">
                  <c:v>5.083831800226112</c:v>
                </c:pt>
                <c:pt idx="249">
                  <c:v>5.0956464845350364</c:v>
                </c:pt>
                <c:pt idx="250">
                  <c:v>5.1074611688439591</c:v>
                </c:pt>
                <c:pt idx="251">
                  <c:v>5.1192758531528817</c:v>
                </c:pt>
                <c:pt idx="252">
                  <c:v>5.1310905374618061</c:v>
                </c:pt>
                <c:pt idx="253">
                  <c:v>5.1429052217707287</c:v>
                </c:pt>
                <c:pt idx="254">
                  <c:v>5.1547199060796514</c:v>
                </c:pt>
                <c:pt idx="255">
                  <c:v>5.1665345903885749</c:v>
                </c:pt>
                <c:pt idx="256">
                  <c:v>5.1783492746974975</c:v>
                </c:pt>
                <c:pt idx="257">
                  <c:v>5.190163959006421</c:v>
                </c:pt>
                <c:pt idx="258">
                  <c:v>5.2019786433153445</c:v>
                </c:pt>
                <c:pt idx="259">
                  <c:v>5.2137933276242743</c:v>
                </c:pt>
                <c:pt idx="260">
                  <c:v>5.2256080119331916</c:v>
                </c:pt>
                <c:pt idx="261">
                  <c:v>5.2374226962421142</c:v>
                </c:pt>
                <c:pt idx="262">
                  <c:v>5.2492373805510368</c:v>
                </c:pt>
                <c:pt idx="263">
                  <c:v>5.2610520648599657</c:v>
                </c:pt>
                <c:pt idx="264">
                  <c:v>5.272866749168883</c:v>
                </c:pt>
                <c:pt idx="265">
                  <c:v>5.2846814334778065</c:v>
                </c:pt>
                <c:pt idx="266">
                  <c:v>5.29649611778673</c:v>
                </c:pt>
                <c:pt idx="267">
                  <c:v>5.3083108020956589</c:v>
                </c:pt>
                <c:pt idx="268">
                  <c:v>5.3201254864045762</c:v>
                </c:pt>
                <c:pt idx="269">
                  <c:v>5.3319401707134997</c:v>
                </c:pt>
                <c:pt idx="270">
                  <c:v>5.3437548550224223</c:v>
                </c:pt>
                <c:pt idx="271">
                  <c:v>5.3555695393313512</c:v>
                </c:pt>
                <c:pt idx="272">
                  <c:v>5.3673842236402685</c:v>
                </c:pt>
                <c:pt idx="273">
                  <c:v>5.379198907949192</c:v>
                </c:pt>
                <c:pt idx="274">
                  <c:v>5.3910135922581155</c:v>
                </c:pt>
                <c:pt idx="275">
                  <c:v>5.4028282765670443</c:v>
                </c:pt>
                <c:pt idx="276">
                  <c:v>5.4146429608759608</c:v>
                </c:pt>
                <c:pt idx="277">
                  <c:v>5.4264576451848852</c:v>
                </c:pt>
                <c:pt idx="278">
                  <c:v>5.4382723294938078</c:v>
                </c:pt>
                <c:pt idx="279">
                  <c:v>5.4500870138027366</c:v>
                </c:pt>
                <c:pt idx="280">
                  <c:v>5.4619016981116539</c:v>
                </c:pt>
                <c:pt idx="281">
                  <c:v>5.4737163824205775</c:v>
                </c:pt>
                <c:pt idx="282">
                  <c:v>5.4855310667295072</c:v>
                </c:pt>
                <c:pt idx="283">
                  <c:v>5.4973457510384298</c:v>
                </c:pt>
                <c:pt idx="284">
                  <c:v>5.5091604353473524</c:v>
                </c:pt>
                <c:pt idx="285">
                  <c:v>5.5209751196562697</c:v>
                </c:pt>
                <c:pt idx="286">
                  <c:v>5.5327898039652004</c:v>
                </c:pt>
                <c:pt idx="287">
                  <c:v>5.544604488274123</c:v>
                </c:pt>
                <c:pt idx="288">
                  <c:v>5.5564191725830456</c:v>
                </c:pt>
                <c:pt idx="289">
                  <c:v>5.5682338568919638</c:v>
                </c:pt>
                <c:pt idx="290">
                  <c:v>5.5800485412008909</c:v>
                </c:pt>
                <c:pt idx="291">
                  <c:v>5.5918632255098153</c:v>
                </c:pt>
                <c:pt idx="292">
                  <c:v>5.6036779098187379</c:v>
                </c:pt>
                <c:pt idx="293">
                  <c:v>5.6154925941276552</c:v>
                </c:pt>
                <c:pt idx="294">
                  <c:v>5.6273072784365841</c:v>
                </c:pt>
                <c:pt idx="295">
                  <c:v>5.6391219627455076</c:v>
                </c:pt>
                <c:pt idx="296">
                  <c:v>5.6509366470544302</c:v>
                </c:pt>
                <c:pt idx="297">
                  <c:v>5.6627513313633475</c:v>
                </c:pt>
                <c:pt idx="298">
                  <c:v>5.6745660156722781</c:v>
                </c:pt>
                <c:pt idx="299">
                  <c:v>5.6863806999812008</c:v>
                </c:pt>
                <c:pt idx="300">
                  <c:v>5.6981953842901234</c:v>
                </c:pt>
                <c:pt idx="301">
                  <c:v>5.7100100685990407</c:v>
                </c:pt>
                <c:pt idx="302">
                  <c:v>5.7218247529079695</c:v>
                </c:pt>
                <c:pt idx="303">
                  <c:v>5.733639437216894</c:v>
                </c:pt>
                <c:pt idx="304">
                  <c:v>5.7454541215258166</c:v>
                </c:pt>
                <c:pt idx="305">
                  <c:v>5.757268805834733</c:v>
                </c:pt>
                <c:pt idx="306">
                  <c:v>5.7690834901436618</c:v>
                </c:pt>
                <c:pt idx="307">
                  <c:v>5.7808981744525862</c:v>
                </c:pt>
                <c:pt idx="308">
                  <c:v>5.7927128587615089</c:v>
                </c:pt>
                <c:pt idx="309">
                  <c:v>5.8045275430704324</c:v>
                </c:pt>
                <c:pt idx="310">
                  <c:v>5.816342227379355</c:v>
                </c:pt>
                <c:pt idx="311">
                  <c:v>5.8281569116882777</c:v>
                </c:pt>
                <c:pt idx="312">
                  <c:v>5.8399715959972012</c:v>
                </c:pt>
                <c:pt idx="313">
                  <c:v>5.8517862803061238</c:v>
                </c:pt>
                <c:pt idx="314">
                  <c:v>5.8636009646150482</c:v>
                </c:pt>
                <c:pt idx="315">
                  <c:v>5.8754156489239717</c:v>
                </c:pt>
                <c:pt idx="316">
                  <c:v>5.8872303332328944</c:v>
                </c:pt>
                <c:pt idx="317">
                  <c:v>5.899045017541817</c:v>
                </c:pt>
                <c:pt idx="318">
                  <c:v>5.9108597018507405</c:v>
                </c:pt>
                <c:pt idx="319">
                  <c:v>5.9226743861596631</c:v>
                </c:pt>
                <c:pt idx="320">
                  <c:v>5.9344890704685875</c:v>
                </c:pt>
                <c:pt idx="321">
                  <c:v>5.9463037547775102</c:v>
                </c:pt>
                <c:pt idx="322">
                  <c:v>5.9581184390864328</c:v>
                </c:pt>
                <c:pt idx="323">
                  <c:v>5.9699331233953554</c:v>
                </c:pt>
                <c:pt idx="324">
                  <c:v>5.9817478077042798</c:v>
                </c:pt>
                <c:pt idx="325">
                  <c:v>5.9935624920132025</c:v>
                </c:pt>
                <c:pt idx="326">
                  <c:v>6.005377176322126</c:v>
                </c:pt>
                <c:pt idx="327">
                  <c:v>6.0171918606310486</c:v>
                </c:pt>
                <c:pt idx="328">
                  <c:v>6.0290065449399712</c:v>
                </c:pt>
                <c:pt idx="329">
                  <c:v>6.0408212292488948</c:v>
                </c:pt>
                <c:pt idx="330">
                  <c:v>6.0526359135578192</c:v>
                </c:pt>
                <c:pt idx="331">
                  <c:v>6.0644505978667418</c:v>
                </c:pt>
                <c:pt idx="332">
                  <c:v>6.0762652821756653</c:v>
                </c:pt>
                <c:pt idx="333">
                  <c:v>6.0880799664845879</c:v>
                </c:pt>
                <c:pt idx="334">
                  <c:v>6.0998946507935115</c:v>
                </c:pt>
                <c:pt idx="335">
                  <c:v>6.1117093351024341</c:v>
                </c:pt>
                <c:pt idx="336">
                  <c:v>6.1235240194113585</c:v>
                </c:pt>
                <c:pt idx="337">
                  <c:v>6.1353387037202811</c:v>
                </c:pt>
                <c:pt idx="338">
                  <c:v>6.1471533880292037</c:v>
                </c:pt>
                <c:pt idx="339">
                  <c:v>6.1589680723381264</c:v>
                </c:pt>
                <c:pt idx="340">
                  <c:v>6.170782756647049</c:v>
                </c:pt>
                <c:pt idx="341">
                  <c:v>6.1825974409559734</c:v>
                </c:pt>
                <c:pt idx="342">
                  <c:v>6.1944121252648969</c:v>
                </c:pt>
                <c:pt idx="343">
                  <c:v>6.2062268095738196</c:v>
                </c:pt>
                <c:pt idx="344">
                  <c:v>6.2180414938827422</c:v>
                </c:pt>
                <c:pt idx="345">
                  <c:v>6.2298561781916648</c:v>
                </c:pt>
                <c:pt idx="346">
                  <c:v>6.2416708625005892</c:v>
                </c:pt>
                <c:pt idx="347">
                  <c:v>6.2534855468095127</c:v>
                </c:pt>
                <c:pt idx="348">
                  <c:v>6.2653002311184354</c:v>
                </c:pt>
                <c:pt idx="349">
                  <c:v>6.2771149154273589</c:v>
                </c:pt>
                <c:pt idx="350">
                  <c:v>6.2889295997362815</c:v>
                </c:pt>
                <c:pt idx="351">
                  <c:v>6.300744284045205</c:v>
                </c:pt>
                <c:pt idx="352">
                  <c:v>6.3125589683541277</c:v>
                </c:pt>
                <c:pt idx="353">
                  <c:v>6.3243736526630521</c:v>
                </c:pt>
                <c:pt idx="354">
                  <c:v>6.3361883369719747</c:v>
                </c:pt>
                <c:pt idx="355">
                  <c:v>6.3480030212808973</c:v>
                </c:pt>
                <c:pt idx="356">
                  <c:v>6.35981770558982</c:v>
                </c:pt>
                <c:pt idx="357">
                  <c:v>6.3716323898987444</c:v>
                </c:pt>
                <c:pt idx="358">
                  <c:v>6.3834470742076679</c:v>
                </c:pt>
                <c:pt idx="359">
                  <c:v>6.3952617585165905</c:v>
                </c:pt>
                <c:pt idx="360">
                  <c:v>6.4070764428255131</c:v>
                </c:pt>
                <c:pt idx="361">
                  <c:v>6.4188911271344358</c:v>
                </c:pt>
                <c:pt idx="362">
                  <c:v>6.4307058114433602</c:v>
                </c:pt>
                <c:pt idx="363">
                  <c:v>6.4425204957522828</c:v>
                </c:pt>
                <c:pt idx="364">
                  <c:v>6.4543351800612063</c:v>
                </c:pt>
                <c:pt idx="365">
                  <c:v>6.466149864370129</c:v>
                </c:pt>
                <c:pt idx="366">
                  <c:v>6.4779645486790525</c:v>
                </c:pt>
                <c:pt idx="367">
                  <c:v>6.4897792329879751</c:v>
                </c:pt>
                <c:pt idx="368">
                  <c:v>6.5015939172968986</c:v>
                </c:pt>
                <c:pt idx="369">
                  <c:v>6.5134086016058212</c:v>
                </c:pt>
                <c:pt idx="370">
                  <c:v>6.5252232859147457</c:v>
                </c:pt>
                <c:pt idx="371">
                  <c:v>6.5370379702236683</c:v>
                </c:pt>
                <c:pt idx="372">
                  <c:v>6.5488526545325909</c:v>
                </c:pt>
                <c:pt idx="373">
                  <c:v>6.5606673388415135</c:v>
                </c:pt>
                <c:pt idx="374">
                  <c:v>6.5724820231504388</c:v>
                </c:pt>
                <c:pt idx="375">
                  <c:v>6.5842967074593615</c:v>
                </c:pt>
                <c:pt idx="376">
                  <c:v>6.5961113917682841</c:v>
                </c:pt>
                <c:pt idx="377">
                  <c:v>6.6079260760772067</c:v>
                </c:pt>
                <c:pt idx="378">
                  <c:v>6.6197407603861311</c:v>
                </c:pt>
                <c:pt idx="379">
                  <c:v>6.6315554446950538</c:v>
                </c:pt>
                <c:pt idx="380">
                  <c:v>6.6433701290039773</c:v>
                </c:pt>
                <c:pt idx="381">
                  <c:v>6.6551848133128999</c:v>
                </c:pt>
                <c:pt idx="382">
                  <c:v>6.6669994976218225</c:v>
                </c:pt>
                <c:pt idx="383">
                  <c:v>6.6788141819307461</c:v>
                </c:pt>
                <c:pt idx="384">
                  <c:v>6.6906288662396696</c:v>
                </c:pt>
                <c:pt idx="385">
                  <c:v>6.7024435505485922</c:v>
                </c:pt>
                <c:pt idx="386">
                  <c:v>6.7142582348575166</c:v>
                </c:pt>
                <c:pt idx="387">
                  <c:v>6.7260729191664392</c:v>
                </c:pt>
                <c:pt idx="388">
                  <c:v>6.7378876034753619</c:v>
                </c:pt>
                <c:pt idx="389">
                  <c:v>6.7497022877842845</c:v>
                </c:pt>
                <c:pt idx="390">
                  <c:v>6.761516972093208</c:v>
                </c:pt>
                <c:pt idx="391">
                  <c:v>6.7733316564021324</c:v>
                </c:pt>
                <c:pt idx="392">
                  <c:v>6.785146340711055</c:v>
                </c:pt>
                <c:pt idx="393">
                  <c:v>6.7969610250199777</c:v>
                </c:pt>
                <c:pt idx="394">
                  <c:v>6.8087757093289003</c:v>
                </c:pt>
                <c:pt idx="395">
                  <c:v>6.8205903936378247</c:v>
                </c:pt>
                <c:pt idx="396">
                  <c:v>6.8324050779467473</c:v>
                </c:pt>
                <c:pt idx="397">
                  <c:v>6.8442197622556709</c:v>
                </c:pt>
                <c:pt idx="398">
                  <c:v>6.8560344465645935</c:v>
                </c:pt>
                <c:pt idx="399">
                  <c:v>6.867849130873517</c:v>
                </c:pt>
                <c:pt idx="400">
                  <c:v>6.8796638151824396</c:v>
                </c:pt>
                <c:pt idx="401">
                  <c:v>6.8914784994913632</c:v>
                </c:pt>
                <c:pt idx="402">
                  <c:v>6.9032931838002876</c:v>
                </c:pt>
                <c:pt idx="403">
                  <c:v>6.9151078681092102</c:v>
                </c:pt>
                <c:pt idx="404">
                  <c:v>6.9269225524181328</c:v>
                </c:pt>
                <c:pt idx="405">
                  <c:v>6.9387372367270554</c:v>
                </c:pt>
                <c:pt idx="406">
                  <c:v>6.950551921035979</c:v>
                </c:pt>
                <c:pt idx="407">
                  <c:v>6.9623666053449034</c:v>
                </c:pt>
                <c:pt idx="408">
                  <c:v>6.974181289653826</c:v>
                </c:pt>
                <c:pt idx="409">
                  <c:v>6.9859959739627486</c:v>
                </c:pt>
                <c:pt idx="410">
                  <c:v>6.9978106582716713</c:v>
                </c:pt>
                <c:pt idx="411">
                  <c:v>7.0096253425805957</c:v>
                </c:pt>
                <c:pt idx="412">
                  <c:v>7.0214400268895183</c:v>
                </c:pt>
                <c:pt idx="413">
                  <c:v>7.0332547111984418</c:v>
                </c:pt>
                <c:pt idx="414">
                  <c:v>7.0450693955073644</c:v>
                </c:pt>
                <c:pt idx="415">
                  <c:v>7.0568840798162871</c:v>
                </c:pt>
                <c:pt idx="416">
                  <c:v>7.0686987641252106</c:v>
                </c:pt>
                <c:pt idx="417">
                  <c:v>7.0805134484341341</c:v>
                </c:pt>
                <c:pt idx="418">
                  <c:v>7.0923281327430576</c:v>
                </c:pt>
                <c:pt idx="419">
                  <c:v>7.1041428170519811</c:v>
                </c:pt>
                <c:pt idx="420">
                  <c:v>7.1159575013609038</c:v>
                </c:pt>
                <c:pt idx="421">
                  <c:v>7.1277721856698264</c:v>
                </c:pt>
                <c:pt idx="422">
                  <c:v>7.1395868699787499</c:v>
                </c:pt>
                <c:pt idx="423">
                  <c:v>7.1514015542876725</c:v>
                </c:pt>
                <c:pt idx="424">
                  <c:v>7.163216238596597</c:v>
                </c:pt>
                <c:pt idx="425">
                  <c:v>7.1750309229055196</c:v>
                </c:pt>
                <c:pt idx="426">
                  <c:v>7.1868456072144422</c:v>
                </c:pt>
                <c:pt idx="427">
                  <c:v>7.1986602915233648</c:v>
                </c:pt>
                <c:pt idx="428">
                  <c:v>7.2104749758322892</c:v>
                </c:pt>
                <c:pt idx="429">
                  <c:v>7.2222896601412119</c:v>
                </c:pt>
                <c:pt idx="430">
                  <c:v>7.2341043444501354</c:v>
                </c:pt>
                <c:pt idx="431">
                  <c:v>7.245919028759058</c:v>
                </c:pt>
                <c:pt idx="432">
                  <c:v>7.2577337130679807</c:v>
                </c:pt>
                <c:pt idx="433">
                  <c:v>7.2695483973769042</c:v>
                </c:pt>
                <c:pt idx="434">
                  <c:v>7.2813630816858286</c:v>
                </c:pt>
                <c:pt idx="435">
                  <c:v>7.2931777659947512</c:v>
                </c:pt>
                <c:pt idx="436">
                  <c:v>7.3049924503036747</c:v>
                </c:pt>
                <c:pt idx="437">
                  <c:v>7.3168071346125974</c:v>
                </c:pt>
                <c:pt idx="438">
                  <c:v>7.32862181892152</c:v>
                </c:pt>
                <c:pt idx="439">
                  <c:v>7.3404365032304435</c:v>
                </c:pt>
                <c:pt idx="440">
                  <c:v>7.3522511875393661</c:v>
                </c:pt>
                <c:pt idx="441">
                  <c:v>7.3640658718482905</c:v>
                </c:pt>
                <c:pt idx="442">
                  <c:v>7.3758805561572132</c:v>
                </c:pt>
                <c:pt idx="443">
                  <c:v>7.3876952404661358</c:v>
                </c:pt>
                <c:pt idx="444">
                  <c:v>7.3995099247750584</c:v>
                </c:pt>
                <c:pt idx="445">
                  <c:v>7.4113246090839828</c:v>
                </c:pt>
                <c:pt idx="446">
                  <c:v>7.4231392933929063</c:v>
                </c:pt>
                <c:pt idx="447">
                  <c:v>7.434953977701829</c:v>
                </c:pt>
                <c:pt idx="448">
                  <c:v>7.4467686620107516</c:v>
                </c:pt>
                <c:pt idx="449">
                  <c:v>7.4585833463196742</c:v>
                </c:pt>
                <c:pt idx="450">
                  <c:v>7.4703980306285995</c:v>
                </c:pt>
              </c:numCache>
            </c:numRef>
          </c:xVal>
          <c:yVal>
            <c:numRef>
              <c:f>'fit_1NN_BCC&amp;FCC'!$H$19:$H$469</c:f>
              <c:numCache>
                <c:formatCode>0.0000</c:formatCode>
                <c:ptCount val="451"/>
                <c:pt idx="0">
                  <c:v>0.44235959335428265</c:v>
                </c:pt>
                <c:pt idx="1">
                  <c:v>-0.17003259449374059</c:v>
                </c:pt>
                <c:pt idx="2">
                  <c:v>-0.75734623875683404</c:v>
                </c:pt>
                <c:pt idx="3">
                  <c:v>-1.3203741927060026</c:v>
                </c:pt>
                <c:pt idx="4">
                  <c:v>-1.8598865597561571</c:v>
                </c:pt>
                <c:pt idx="5">
                  <c:v>-2.3766313148317564</c:v>
                </c:pt>
                <c:pt idx="6">
                  <c:v>-2.8713349092700486</c:v>
                </c:pt>
                <c:pt idx="7">
                  <c:v>-3.3447028596887014</c:v>
                </c:pt>
                <c:pt idx="8">
                  <c:v>-3.7974203212336439</c:v>
                </c:pt>
                <c:pt idx="9">
                  <c:v>-4.230152645612403</c:v>
                </c:pt>
                <c:pt idx="10">
                  <c:v>-4.6435459243078663</c:v>
                </c:pt>
                <c:pt idx="11">
                  <c:v>-5.0382275173573463</c:v>
                </c:pt>
                <c:pt idx="12">
                  <c:v>-5.4148065680719544</c:v>
                </c:pt>
                <c:pt idx="13">
                  <c:v>-5.7738745040618076</c:v>
                </c:pt>
                <c:pt idx="14">
                  <c:v>-6.1160055249231631</c:v>
                </c:pt>
                <c:pt idx="15">
                  <c:v>-6.4417570769345396</c:v>
                </c:pt>
                <c:pt idx="16">
                  <c:v>-6.7516703151000099</c:v>
                </c:pt>
                <c:pt idx="17">
                  <c:v>-7.0462705528691822</c:v>
                </c:pt>
                <c:pt idx="18">
                  <c:v>-7.3260676998549537</c:v>
                </c:pt>
                <c:pt idx="19">
                  <c:v>-7.5915566878619751</c:v>
                </c:pt>
                <c:pt idx="20">
                  <c:v>-7.8432178855306383</c:v>
                </c:pt>
                <c:pt idx="21">
                  <c:v>-8.0815175018937158</c:v>
                </c:pt>
                <c:pt idx="22">
                  <c:v>-8.3069079791350795</c:v>
                </c:pt>
                <c:pt idx="23">
                  <c:v>-8.5198283748325547</c:v>
                </c:pt>
                <c:pt idx="24">
                  <c:v>-8.7207047339597175</c:v>
                </c:pt>
                <c:pt idx="25">
                  <c:v>-8.9099504509144225</c:v>
                </c:pt>
                <c:pt idx="26">
                  <c:v>-9.0879666218349069</c:v>
                </c:pt>
                <c:pt idx="27">
                  <c:v>-9.255142387457747</c:v>
                </c:pt>
                <c:pt idx="28">
                  <c:v>-9.411855266765242</c:v>
                </c:pt>
                <c:pt idx="29">
                  <c:v>-9.5584714816636325</c:v>
                </c:pt>
                <c:pt idx="30">
                  <c:v>-9.6953462729271696</c:v>
                </c:pt>
                <c:pt idx="31">
                  <c:v>-9.8228242076371792</c:v>
                </c:pt>
                <c:pt idx="32">
                  <c:v>-9.9412394783392255</c:v>
                </c:pt>
                <c:pt idx="33">
                  <c:v>-10.050916194135835</c:v>
                </c:pt>
                <c:pt idx="34">
                  <c:v>-10.152168663926606</c:v>
                </c:pt>
                <c:pt idx="35">
                  <c:v>-10.245301672002073</c:v>
                </c:pt>
                <c:pt idx="36">
                  <c:v>-10.330610746192383</c:v>
                </c:pt>
                <c:pt idx="37">
                  <c:v>-10.408382418766672</c:v>
                </c:pt>
                <c:pt idx="38">
                  <c:v>-10.478894480273942</c:v>
                </c:pt>
                <c:pt idx="39">
                  <c:v>-10.542416226511333</c:v>
                </c:pt>
                <c:pt idx="40">
                  <c:v>-10.599208698800954</c:v>
                </c:pt>
                <c:pt idx="41">
                  <c:v>-10.649524917751616</c:v>
                </c:pt>
                <c:pt idx="42">
                  <c:v>-10.693610110677371</c:v>
                </c:pt>
                <c:pt idx="43">
                  <c:v>-10.731701932840306</c:v>
                </c:pt>
                <c:pt idx="44">
                  <c:v>-10.764030682680648</c:v>
                </c:pt>
                <c:pt idx="45">
                  <c:v>-10.790819511193082</c:v>
                </c:pt>
                <c:pt idx="46">
                  <c:v>-10.812284625604047</c:v>
                </c:pt>
                <c:pt idx="47">
                  <c:v>-10.828635487500765</c:v>
                </c:pt>
                <c:pt idx="48">
                  <c:v>-10.840075005558845</c:v>
                </c:pt>
                <c:pt idx="49">
                  <c:v>-10.846799723011548</c:v>
                </c:pt>
                <c:pt idx="50">
                  <c:v>-10.849</c:v>
                </c:pt>
                <c:pt idx="51">
                  <c:v>-10.846860190940136</c:v>
                </c:pt>
                <c:pt idx="52">
                  <c:v>-10.840558817038536</c:v>
                </c:pt>
                <c:pt idx="53">
                  <c:v>-10.830268734085941</c:v>
                </c:pt>
                <c:pt idx="54">
                  <c:v>-10.816157295653877</c:v>
                </c:pt>
                <c:pt idx="55">
                  <c:v>-10.798386511816565</c:v>
                </c:pt>
                <c:pt idx="56">
                  <c:v>-10.777113203517057</c:v>
                </c:pt>
                <c:pt idx="57">
                  <c:v>-10.752489152693606</c:v>
                </c:pt>
                <c:pt idx="58">
                  <c:v>-10.724661248278997</c:v>
                </c:pt>
                <c:pt idx="59">
                  <c:v>-10.693771628182933</c:v>
                </c:pt>
                <c:pt idx="60">
                  <c:v>-10.659957817364445</c:v>
                </c:pt>
                <c:pt idx="61">
                  <c:v>-10.623352862098667</c:v>
                </c:pt>
                <c:pt idx="62">
                  <c:v>-10.584085460539523</c:v>
                </c:pt>
                <c:pt idx="63">
                  <c:v>-10.542280089677284</c:v>
                </c:pt>
                <c:pt idx="64">
                  <c:v>-10.498057128787277</c:v>
                </c:pt>
                <c:pt idx="65">
                  <c:v>-10.451532979463597</c:v>
                </c:pt>
                <c:pt idx="66">
                  <c:v>-10.402820182329211</c:v>
                </c:pt>
                <c:pt idx="67">
                  <c:v>-10.352027530511414</c:v>
                </c:pt>
                <c:pt idx="68">
                  <c:v>-10.299260179969284</c:v>
                </c:pt>
                <c:pt idx="69">
                  <c:v>-10.244619756757578</c:v>
                </c:pt>
                <c:pt idx="70">
                  <c:v>-10.188204461309175</c:v>
                </c:pt>
                <c:pt idx="71">
                  <c:v>-10.130109169816166</c:v>
                </c:pt>
                <c:pt idx="72">
                  <c:v>-10.070425532787489</c:v>
                </c:pt>
                <c:pt idx="73">
                  <c:v>-10.009242070858978</c:v>
                </c:pt>
                <c:pt idx="74">
                  <c:v>-9.946644267929786</c:v>
                </c:pt>
                <c:pt idx="75">
                  <c:v>-9.8827146616970829</c:v>
                </c:pt>
                <c:pt idx="76">
                  <c:v>-9.8175329316591178</c:v>
                </c:pt>
                <c:pt idx="77">
                  <c:v>-9.7511759846548998</c:v>
                </c:pt>
                <c:pt idx="78">
                  <c:v>-9.6837180380069032</c:v>
                </c:pt>
                <c:pt idx="79">
                  <c:v>-9.6152307003315016</c:v>
                </c:pt>
                <c:pt idx="80">
                  <c:v>-9.5457830500800966</c:v>
                </c:pt>
                <c:pt idx="81">
                  <c:v>-9.4754417118723389</c:v>
                </c:pt>
                <c:pt idx="82">
                  <c:v>-9.4042709306810544</c:v>
                </c:pt>
                <c:pt idx="83">
                  <c:v>-9.3323326439271028</c:v>
                </c:pt>
                <c:pt idx="84">
                  <c:v>-9.2596865515407334</c:v>
                </c:pt>
                <c:pt idx="85">
                  <c:v>-9.1863901840445887</c:v>
                </c:pt>
                <c:pt idx="86">
                  <c:v>-9.1124989687119466</c:v>
                </c:pt>
                <c:pt idx="87">
                  <c:v>-9.0380662938525411</c:v>
                </c:pt>
                <c:pt idx="88">
                  <c:v>-8.9631435712767473</c:v>
                </c:pt>
                <c:pt idx="89">
                  <c:v>-8.8877802969876853</c:v>
                </c:pt>
                <c:pt idx="90">
                  <c:v>-8.8120241101494425</c:v>
                </c:pt>
                <c:pt idx="91">
                  <c:v>-8.7359208503783492</c:v>
                </c:pt>
                <c:pt idx="92">
                  <c:v>-8.6595146134030028</c:v>
                </c:pt>
                <c:pt idx="93">
                  <c:v>-8.5828478051375026</c:v>
                </c:pt>
                <c:pt idx="94">
                  <c:v>-8.5059611942112152</c:v>
                </c:pt>
                <c:pt idx="95">
                  <c:v>-8.4288939629972219</c:v>
                </c:pt>
                <c:pt idx="96">
                  <c:v>-8.3516837571804583</c:v>
                </c:pt>
                <c:pt idx="97">
                  <c:v>-8.2743667339055218</c:v>
                </c:pt>
                <c:pt idx="98">
                  <c:v>-8.196977608542996</c:v>
                </c:pt>
                <c:pt idx="99">
                  <c:v>-8.1195497001121719</c:v>
                </c:pt>
                <c:pt idx="100">
                  <c:v>-8.0421149753969914</c:v>
                </c:pt>
                <c:pt idx="101">
                  <c:v>-7.9647040917910639</c:v>
                </c:pt>
                <c:pt idx="102">
                  <c:v>-7.8873464389066941</c:v>
                </c:pt>
                <c:pt idx="103">
                  <c:v>-7.8100701789818414</c:v>
                </c:pt>
                <c:pt idx="104">
                  <c:v>-7.732902286118164</c:v>
                </c:pt>
                <c:pt idx="105">
                  <c:v>-7.6558685843822394</c:v>
                </c:pt>
                <c:pt idx="106">
                  <c:v>-7.5789937848013649</c:v>
                </c:pt>
                <c:pt idx="107">
                  <c:v>-7.5023015212843891</c:v>
                </c:pt>
                <c:pt idx="108">
                  <c:v>-7.4258143854972722</c:v>
                </c:pt>
                <c:pt idx="109">
                  <c:v>-7.3495539607222211</c:v>
                </c:pt>
                <c:pt idx="110">
                  <c:v>-7.2735408547285791</c:v>
                </c:pt>
                <c:pt idx="111">
                  <c:v>-7.1977947316827278</c:v>
                </c:pt>
                <c:pt idx="112">
                  <c:v>-7.1223343431237325</c:v>
                </c:pt>
                <c:pt idx="113">
                  <c:v>-7.0471775580305493</c:v>
                </c:pt>
                <c:pt idx="114">
                  <c:v>-6.9723413920060562</c:v>
                </c:pt>
                <c:pt idx="115">
                  <c:v>-6.8978420356024452</c:v>
                </c:pt>
                <c:pt idx="116">
                  <c:v>-6.8236948818118464</c:v>
                </c:pt>
                <c:pt idx="117">
                  <c:v>-6.7499145527453912</c:v>
                </c:pt>
                <c:pt idx="118">
                  <c:v>-6.6765149255233887</c:v>
                </c:pt>
                <c:pt idx="119">
                  <c:v>-6.603509157398558</c:v>
                </c:pt>
                <c:pt idx="120">
                  <c:v>-6.5309097101337636</c:v>
                </c:pt>
                <c:pt idx="121">
                  <c:v>-6.458728373655064</c:v>
                </c:pt>
                <c:pt idx="122">
                  <c:v>-6.386976289000363</c:v>
                </c:pt>
                <c:pt idx="123">
                  <c:v>-6.3156639705833744</c:v>
                </c:pt>
                <c:pt idx="124">
                  <c:v>-6.2448013277920955</c:v>
                </c:pt>
                <c:pt idx="125">
                  <c:v>-6.1743976859404608</c:v>
                </c:pt>
                <c:pt idx="126">
                  <c:v>-6.1044618065913507</c:v>
                </c:pt>
                <c:pt idx="127">
                  <c:v>-6.0350019072686223</c:v>
                </c:pt>
                <c:pt idx="128">
                  <c:v>-5.96602568057535</c:v>
                </c:pt>
                <c:pt idx="129">
                  <c:v>-5.8975403127350363</c:v>
                </c:pt>
                <c:pt idx="130">
                  <c:v>-5.8295525015720466</c:v>
                </c:pt>
                <c:pt idx="131">
                  <c:v>-5.7620684739470933</c:v>
                </c:pt>
                <c:pt idx="132">
                  <c:v>-5.6950940026632182</c:v>
                </c:pt>
                <c:pt idx="133">
                  <c:v>-5.6286344228572052</c:v>
                </c:pt>
                <c:pt idx="134">
                  <c:v>-5.5626946478910355</c:v>
                </c:pt>
                <c:pt idx="135">
                  <c:v>-5.4972791847575833</c:v>
                </c:pt>
                <c:pt idx="136">
                  <c:v>-5.4323921490142775</c:v>
                </c:pt>
                <c:pt idx="137">
                  <c:v>-5.3680372792582434</c:v>
                </c:pt>
                <c:pt idx="138">
                  <c:v>-5.304217951155894</c:v>
                </c:pt>
                <c:pt idx="139">
                  <c:v>-5.2409371910397313</c:v>
                </c:pt>
                <c:pt idx="140">
                  <c:v>-5.1781976890846613</c:v>
                </c:pt>
                <c:pt idx="141">
                  <c:v>-5.1160018120758659</c:v>
                </c:pt>
                <c:pt idx="142">
                  <c:v>-5.0543516157798924</c:v>
                </c:pt>
                <c:pt idx="143">
                  <c:v>-4.9932488569303537</c:v>
                </c:pt>
                <c:pt idx="144">
                  <c:v>-4.9326950048392479</c:v>
                </c:pt>
                <c:pt idx="145">
                  <c:v>-4.8726912526446986</c:v>
                </c:pt>
                <c:pt idx="146">
                  <c:v>-4.813238528205523</c:v>
                </c:pt>
                <c:pt idx="147">
                  <c:v>-4.7543375046528213</c:v>
                </c:pt>
                <c:pt idx="148">
                  <c:v>-4.6959886106084703</c:v>
                </c:pt>
                <c:pt idx="149">
                  <c:v>-4.6381920400801304</c:v>
                </c:pt>
                <c:pt idx="150">
                  <c:v>-4.5809477620421148</c:v>
                </c:pt>
                <c:pt idx="151">
                  <c:v>-4.5242555297112306</c:v>
                </c:pt>
                <c:pt idx="152">
                  <c:v>-4.4681148895264062</c:v>
                </c:pt>
                <c:pt idx="153">
                  <c:v>-4.4125251898407241</c:v>
                </c:pt>
                <c:pt idx="154">
                  <c:v>-4.3574855893342086</c:v>
                </c:pt>
                <c:pt idx="155">
                  <c:v>-4.3029950651555096</c:v>
                </c:pt>
                <c:pt idx="156">
                  <c:v>-4.2490524208003579</c:v>
                </c:pt>
                <c:pt idx="157">
                  <c:v>-4.1956562937345119</c:v>
                </c:pt>
                <c:pt idx="158">
                  <c:v>-4.1428051627686431</c:v>
                </c:pt>
                <c:pt idx="159">
                  <c:v>-4.0904973551924284</c:v>
                </c:pt>
                <c:pt idx="160">
                  <c:v>-4.0387310536749261</c:v>
                </c:pt>
                <c:pt idx="161">
                  <c:v>-3.9875043029380715</c:v>
                </c:pt>
                <c:pt idx="162">
                  <c:v>-3.9368150162100046</c:v>
                </c:pt>
                <c:pt idx="163">
                  <c:v>-3.886660981464682</c:v>
                </c:pt>
                <c:pt idx="164">
                  <c:v>-3.837039867454112</c:v>
                </c:pt>
                <c:pt idx="165">
                  <c:v>-3.787949229539318</c:v>
                </c:pt>
                <c:pt idx="166">
                  <c:v>-3.7393865153260122</c:v>
                </c:pt>
                <c:pt idx="167">
                  <c:v>-3.6913490701107587</c:v>
                </c:pt>
                <c:pt idx="168">
                  <c:v>-3.6438341421432643</c:v>
                </c:pt>
                <c:pt idx="169">
                  <c:v>-3.5968388877102688</c:v>
                </c:pt>
                <c:pt idx="170">
                  <c:v>-3.5503603760463536</c:v>
                </c:pt>
                <c:pt idx="171">
                  <c:v>-3.5043955940768461</c:v>
                </c:pt>
                <c:pt idx="172">
                  <c:v>-3.4589414509978318</c:v>
                </c:pt>
                <c:pt idx="173">
                  <c:v>-3.4139947826981727</c:v>
                </c:pt>
                <c:pt idx="174">
                  <c:v>-3.369552356028271</c:v>
                </c:pt>
                <c:pt idx="175">
                  <c:v>-3.3256108729201888</c:v>
                </c:pt>
                <c:pt idx="176">
                  <c:v>-3.282166974363613</c:v>
                </c:pt>
                <c:pt idx="177">
                  <c:v>-3.2392172442420164</c:v>
                </c:pt>
                <c:pt idx="178">
                  <c:v>-3.1967582130332453</c:v>
                </c:pt>
                <c:pt idx="179">
                  <c:v>-3.154786361378656</c:v>
                </c:pt>
                <c:pt idx="180">
                  <c:v>-3.1132981235247823</c:v>
                </c:pt>
                <c:pt idx="181">
                  <c:v>-3.0722898906414322</c:v>
                </c:pt>
                <c:pt idx="182">
                  <c:v>-3.031758014019974</c:v>
                </c:pt>
                <c:pt idx="183">
                  <c:v>-2.9916988081554825</c:v>
                </c:pt>
                <c:pt idx="184">
                  <c:v>-2.9521085537163043</c:v>
                </c:pt>
                <c:pt idx="185">
                  <c:v>-2.9129835004045024</c:v>
                </c:pt>
                <c:pt idx="186">
                  <c:v>-2.8743198697105465</c:v>
                </c:pt>
                <c:pt idx="187">
                  <c:v>-2.8361138575654956</c:v>
                </c:pt>
                <c:pt idx="188">
                  <c:v>-2.7983616368938682</c:v>
                </c:pt>
                <c:pt idx="189">
                  <c:v>-2.7610593600702571</c:v>
                </c:pt>
                <c:pt idx="190">
                  <c:v>-2.7242031612827042</c:v>
                </c:pt>
                <c:pt idx="191">
                  <c:v>-2.6877891588057201</c:v>
                </c:pt>
                <c:pt idx="192">
                  <c:v>-2.6518134571857779</c:v>
                </c:pt>
                <c:pt idx="193">
                  <c:v>-2.6162721493420369</c:v>
                </c:pt>
                <c:pt idx="194">
                  <c:v>-2.5811613185849316</c:v>
                </c:pt>
                <c:pt idx="195">
                  <c:v>-2.5464770405552355</c:v>
                </c:pt>
                <c:pt idx="196">
                  <c:v>-2.5122153850860971</c:v>
                </c:pt>
                <c:pt idx="197">
                  <c:v>-2.4783724179904896</c:v>
                </c:pt>
                <c:pt idx="198">
                  <c:v>-2.4449442027764428</c:v>
                </c:pt>
                <c:pt idx="199">
                  <c:v>-2.4119268022923563</c:v>
                </c:pt>
                <c:pt idx="200">
                  <c:v>-2.3793162803046211</c:v>
                </c:pt>
                <c:pt idx="201">
                  <c:v>-2.347108703009722</c:v>
                </c:pt>
                <c:pt idx="202">
                  <c:v>-2.3153001404829263</c:v>
                </c:pt>
                <c:pt idx="203">
                  <c:v>-2.2838866680655885</c:v>
                </c:pt>
                <c:pt idx="204">
                  <c:v>-2.252864367693074</c:v>
                </c:pt>
                <c:pt idx="205">
                  <c:v>-2.2222293291652071</c:v>
                </c:pt>
                <c:pt idx="206">
                  <c:v>-2.1919776513611251</c:v>
                </c:pt>
                <c:pt idx="207">
                  <c:v>-2.1621054434003426</c:v>
                </c:pt>
                <c:pt idx="208">
                  <c:v>-2.1326088257517943</c:v>
                </c:pt>
                <c:pt idx="209">
                  <c:v>-2.1034839312925611</c:v>
                </c:pt>
                <c:pt idx="210">
                  <c:v>-2.0747269063179354</c:v>
                </c:pt>
                <c:pt idx="211">
                  <c:v>-2.0463339115044312</c:v>
                </c:pt>
                <c:pt idx="212">
                  <c:v>-2.0183011228273222</c:v>
                </c:pt>
                <c:pt idx="213">
                  <c:v>-1.9906247324341879</c:v>
                </c:pt>
                <c:pt idx="214">
                  <c:v>-1.9633009494759663</c:v>
                </c:pt>
                <c:pt idx="215">
                  <c:v>-1.9363260008969325</c:v>
                </c:pt>
                <c:pt idx="216">
                  <c:v>-1.909696132184977</c:v>
                </c:pt>
                <c:pt idx="217">
                  <c:v>-1.8834076080835407</c:v>
                </c:pt>
                <c:pt idx="218">
                  <c:v>-1.8574567132664996</c:v>
                </c:pt>
                <c:pt idx="219">
                  <c:v>-1.8318397529772683</c:v>
                </c:pt>
                <c:pt idx="220">
                  <c:v>-1.8065530536333405</c:v>
                </c:pt>
                <c:pt idx="221">
                  <c:v>-1.7815929633974712</c:v>
                </c:pt>
                <c:pt idx="222">
                  <c:v>-1.7569558527166291</c:v>
                </c:pt>
                <c:pt idx="223">
                  <c:v>-1.7326381148298677</c:v>
                </c:pt>
                <c:pt idx="224">
                  <c:v>-1.7086361662461675</c:v>
                </c:pt>
                <c:pt idx="225">
                  <c:v>-1.6849464471933295</c:v>
                </c:pt>
                <c:pt idx="226">
                  <c:v>-1.6615654220389231</c:v>
                </c:pt>
                <c:pt idx="227">
                  <c:v>-1.6384895796842811</c:v>
                </c:pt>
                <c:pt idx="228">
                  <c:v>-1.6157154339325006</c:v>
                </c:pt>
                <c:pt idx="229">
                  <c:v>-1.5932395238313846</c:v>
                </c:pt>
                <c:pt idx="230">
                  <c:v>-1.5710584139922148</c:v>
                </c:pt>
                <c:pt idx="231">
                  <c:v>-1.5491686948852403</c:v>
                </c:pt>
                <c:pt idx="232">
                  <c:v>-1.5275669831127179</c:v>
                </c:pt>
                <c:pt idx="233">
                  <c:v>-1.5062499216603362</c:v>
                </c:pt>
                <c:pt idx="234">
                  <c:v>-1.4852141801278103</c:v>
                </c:pt>
                <c:pt idx="235">
                  <c:v>-1.4644564549394192</c:v>
                </c:pt>
                <c:pt idx="236">
                  <c:v>-1.443973469535234</c:v>
                </c:pt>
                <c:pt idx="237">
                  <c:v>-1.4237619745437651</c:v>
                </c:pt>
                <c:pt idx="238">
                  <c:v>-1.4038187479367201</c:v>
                </c:pt>
                <c:pt idx="239">
                  <c:v>-1.3841405951665557</c:v>
                </c:pt>
                <c:pt idx="240">
                  <c:v>-1.3647243492874903</c:v>
                </c:pt>
                <c:pt idx="241">
                  <c:v>-1.3455668710605955</c:v>
                </c:pt>
                <c:pt idx="242">
                  <c:v>-1.3266650490436065</c:v>
                </c:pt>
                <c:pt idx="243">
                  <c:v>-1.3080157996660293</c:v>
                </c:pt>
                <c:pt idx="244">
                  <c:v>-1.2896160672901382</c:v>
                </c:pt>
                <c:pt idx="245">
                  <c:v>-1.2714628242584152</c:v>
                </c:pt>
                <c:pt idx="246">
                  <c:v>-1.2535530709279787</c:v>
                </c:pt>
                <c:pt idx="247">
                  <c:v>-1.2358838356925277</c:v>
                </c:pt>
                <c:pt idx="248">
                  <c:v>-1.2184521749923047</c:v>
                </c:pt>
                <c:pt idx="249">
                  <c:v>-1.2012551733125769</c:v>
                </c:pt>
                <c:pt idx="250">
                  <c:v>-1.1842899431711074</c:v>
                </c:pt>
                <c:pt idx="251">
                  <c:v>-1.1675536250950822</c:v>
                </c:pt>
                <c:pt idx="252">
                  <c:v>-1.1510433875879289</c:v>
                </c:pt>
                <c:pt idx="253">
                  <c:v>-1.1347564270864807</c:v>
                </c:pt>
                <c:pt idx="254">
                  <c:v>-1.1186899679088729</c:v>
                </c:pt>
                <c:pt idx="255">
                  <c:v>-1.1028412621936086</c:v>
                </c:pt>
                <c:pt idx="256">
                  <c:v>-1.0872075898301559</c:v>
                </c:pt>
                <c:pt idx="257">
                  <c:v>-1.0717862583814801</c:v>
                </c:pt>
                <c:pt idx="258">
                  <c:v>-1.0565746029988516</c:v>
                </c:pt>
                <c:pt idx="259">
                  <c:v>-1.0415699863293022</c:v>
                </c:pt>
                <c:pt idx="260">
                  <c:v>-1.0267697984160997</c:v>
                </c:pt>
                <c:pt idx="261">
                  <c:v>-1.0121714565924287</c:v>
                </c:pt>
                <c:pt idx="262">
                  <c:v>-0.9977724053688567</c:v>
                </c:pt>
                <c:pt idx="263">
                  <c:v>-0.98357011631462554</c:v>
                </c:pt>
                <c:pt idx="264">
                  <c:v>-0.9695620879332626</c:v>
                </c:pt>
                <c:pt idx="265">
                  <c:v>-0.95574584553262221</c:v>
                </c:pt>
                <c:pt idx="266">
                  <c:v>-0.94211894108986127</c:v>
                </c:pt>
                <c:pt idx="267">
                  <c:v>-0.92867895311139514</c:v>
                </c:pt>
                <c:pt idx="268">
                  <c:v>-0.91542348648825711</c:v>
                </c:pt>
                <c:pt idx="269">
                  <c:v>-0.90235017234695547</c:v>
                </c:pt>
                <c:pt idx="270">
                  <c:v>-0.88945666789627886</c:v>
                </c:pt>
                <c:pt idx="271">
                  <c:v>-0.87674065627007192</c:v>
                </c:pt>
                <c:pt idx="272">
                  <c:v>-0.86419984636636815</c:v>
                </c:pt>
                <c:pt idx="273">
                  <c:v>-0.85183197268294031</c:v>
                </c:pt>
                <c:pt idx="274">
                  <c:v>-0.8396347951496832</c:v>
                </c:pt>
                <c:pt idx="275">
                  <c:v>-0.82760609895782833</c:v>
                </c:pt>
                <c:pt idx="276">
                  <c:v>-0.81574369438633698</c:v>
                </c:pt>
                <c:pt idx="277">
                  <c:v>-0.80404541662551177</c:v>
                </c:pt>
                <c:pt idx="278">
                  <c:v>-0.79250912559821052</c:v>
                </c:pt>
                <c:pt idx="279">
                  <c:v>-0.78113270577862381</c:v>
                </c:pt>
                <c:pt idx="280">
                  <c:v>-0.76991406600895984</c:v>
                </c:pt>
                <c:pt idx="281">
                  <c:v>-0.75885113931402537</c:v>
                </c:pt>
                <c:pt idx="282">
                  <c:v>-0.74794188271407136</c:v>
                </c:pt>
                <c:pt idx="283">
                  <c:v>-0.73718427703587608</c:v>
                </c:pt>
                <c:pt idx="284">
                  <c:v>-0.7265763267222588</c:v>
                </c:pt>
                <c:pt idx="285">
                  <c:v>-0.71611605964023428</c:v>
                </c:pt>
                <c:pt idx="286">
                  <c:v>-0.70580152688782793</c:v>
                </c:pt>
                <c:pt idx="287">
                  <c:v>-0.69563080259982846</c:v>
                </c:pt>
                <c:pt idx="288">
                  <c:v>-0.68560198375241088</c:v>
                </c:pt>
                <c:pt idx="289">
                  <c:v>-0.67571318996693808</c:v>
                </c:pt>
                <c:pt idx="290">
                  <c:v>-0.66596256331291692</c:v>
                </c:pt>
                <c:pt idx="291">
                  <c:v>-0.65634826811034741</c:v>
                </c:pt>
                <c:pt idx="292">
                  <c:v>-0.64686849073141195</c:v>
                </c:pt>
                <c:pt idx="293">
                  <c:v>-0.63752143940176487</c:v>
                </c:pt>
                <c:pt idx="294">
                  <c:v>-0.62830534400140159</c:v>
                </c:pt>
                <c:pt idx="295">
                  <c:v>-0.6192184558653171</c:v>
                </c:pt>
                <c:pt idx="296">
                  <c:v>-0.61025904758389549</c:v>
                </c:pt>
                <c:pt idx="297">
                  <c:v>-0.60142541280326378</c:v>
                </c:pt>
                <c:pt idx="298">
                  <c:v>-0.59271586602558501</c:v>
                </c:pt>
                <c:pt idx="299">
                  <c:v>-0.58412874240947621</c:v>
                </c:pt>
                <c:pt idx="300">
                  <c:v>-0.57566239757048709</c:v>
                </c:pt>
                <c:pt idx="301">
                  <c:v>-0.56731520738185459</c:v>
                </c:pt>
                <c:pt idx="302">
                  <c:v>-0.55908556777549467</c:v>
                </c:pt>
                <c:pt idx="303">
                  <c:v>-0.550971894543408</c:v>
                </c:pt>
                <c:pt idx="304">
                  <c:v>-0.54297262313941785</c:v>
                </c:pt>
                <c:pt idx="305">
                  <c:v>-0.53508620848144839</c:v>
                </c:pt>
                <c:pt idx="306">
                  <c:v>-0.52731112475429065</c:v>
                </c:pt>
                <c:pt idx="307">
                  <c:v>-0.51964586521302025</c:v>
                </c:pt>
                <c:pt idx="308">
                  <c:v>-0.51208894198697907</c:v>
                </c:pt>
                <c:pt idx="309">
                  <c:v>-0.50463888588450967</c:v>
                </c:pt>
                <c:pt idx="310">
                  <c:v>-0.49729424619841106</c:v>
                </c:pt>
                <c:pt idx="311">
                  <c:v>-0.49005359051218261</c:v>
                </c:pt>
                <c:pt idx="312">
                  <c:v>-0.48291550450710491</c:v>
                </c:pt>
                <c:pt idx="313">
                  <c:v>-0.47587859177019004</c:v>
                </c:pt>
                <c:pt idx="314">
                  <c:v>-0.46894147360304883</c:v>
                </c:pt>
                <c:pt idx="315">
                  <c:v>-0.46210278883170885</c:v>
                </c:pt>
                <c:pt idx="316">
                  <c:v>-0.4553611936174175</c:v>
                </c:pt>
                <c:pt idx="317">
                  <c:v>-0.4487153612684685</c:v>
                </c:pt>
                <c:pt idx="318">
                  <c:v>-0.44216398205307766</c:v>
                </c:pt>
                <c:pt idx="319">
                  <c:v>-0.43570576301334629</c:v>
                </c:pt>
                <c:pt idx="320">
                  <c:v>-0.42933942778033019</c:v>
                </c:pt>
                <c:pt idx="321">
                  <c:v>-0.42306371639025259</c:v>
                </c:pt>
                <c:pt idx="322">
                  <c:v>-0.41687738510187611</c:v>
                </c:pt>
                <c:pt idx="323">
                  <c:v>-0.41077920621506642</c:v>
                </c:pt>
                <c:pt idx="324">
                  <c:v>-0.40476796789056074</c:v>
                </c:pt>
                <c:pt idx="325">
                  <c:v>-0.39884247397097256</c:v>
                </c:pt>
                <c:pt idx="326">
                  <c:v>-0.3930015438030412</c:v>
                </c:pt>
                <c:pt idx="327">
                  <c:v>-0.38724401206115472</c:v>
                </c:pt>
                <c:pt idx="328">
                  <c:v>-0.38156872857215407</c:v>
                </c:pt>
                <c:pt idx="329">
                  <c:v>-0.37597455814144243</c:v>
                </c:pt>
                <c:pt idx="330">
                  <c:v>-0.3704603803804063</c:v>
                </c:pt>
                <c:pt idx="331">
                  <c:v>-0.36502508953517004</c:v>
                </c:pt>
                <c:pt idx="332">
                  <c:v>-0.35966759431668804</c:v>
                </c:pt>
                <c:pt idx="333">
                  <c:v>-0.35438681773219366</c:v>
                </c:pt>
                <c:pt idx="334">
                  <c:v>-0.34918169691800782</c:v>
                </c:pt>
                <c:pt idx="335">
                  <c:v>-0.34405118297372356</c:v>
                </c:pt>
                <c:pt idx="336">
                  <c:v>-0.33899424079776808</c:v>
                </c:pt>
                <c:pt idx="337">
                  <c:v>-0.33400984892435731</c:v>
                </c:pt>
                <c:pt idx="338">
                  <c:v>-0.32909699936184134</c:v>
                </c:pt>
                <c:pt idx="339">
                  <c:v>-0.32425469743245372</c:v>
                </c:pt>
                <c:pt idx="340">
                  <c:v>-0.31948196161346654</c:v>
                </c:pt>
                <c:pt idx="341">
                  <c:v>-0.31477782337975296</c:v>
                </c:pt>
                <c:pt idx="342">
                  <c:v>-0.31014132704776742</c:v>
                </c:pt>
                <c:pt idx="343">
                  <c:v>-0.30557152962093825</c:v>
                </c:pt>
                <c:pt idx="344">
                  <c:v>-0.3010675006364823</c:v>
                </c:pt>
                <c:pt idx="345">
                  <c:v>-0.29662832201363643</c:v>
                </c:pt>
                <c:pt idx="346">
                  <c:v>-0.29225308790331267</c:v>
                </c:pt>
                <c:pt idx="347">
                  <c:v>-0.28794090453917209</c:v>
                </c:pt>
                <c:pt idx="348">
                  <c:v>-0.28369089009012111</c:v>
                </c:pt>
                <c:pt idx="349">
                  <c:v>-0.2795021745142261</c:v>
                </c:pt>
                <c:pt idx="350">
                  <c:v>-0.275373899414048</c:v>
                </c:pt>
                <c:pt idx="351">
                  <c:v>-0.27130521789339146</c:v>
                </c:pt>
                <c:pt idx="352">
                  <c:v>-0.26729529441547056</c:v>
                </c:pt>
                <c:pt idx="353">
                  <c:v>-0.26334330466248229</c:v>
                </c:pt>
                <c:pt idx="354">
                  <c:v>-0.25944843539659196</c:v>
                </c:pt>
                <c:pt idx="355">
                  <c:v>-0.25560988432231874</c:v>
                </c:pt>
                <c:pt idx="356">
                  <c:v>-0.25182685995032478</c:v>
                </c:pt>
                <c:pt idx="357">
                  <c:v>-0.24809858146259683</c:v>
                </c:pt>
                <c:pt idx="358">
                  <c:v>-0.24442427857902077</c:v>
                </c:pt>
                <c:pt idx="359">
                  <c:v>-0.24080319142533957</c:v>
                </c:pt>
                <c:pt idx="360">
                  <c:v>-0.23723457040249321</c:v>
                </c:pt>
                <c:pt idx="361">
                  <c:v>-0.23371767605733013</c:v>
                </c:pt>
                <c:pt idx="362">
                  <c:v>-0.23025177895468882</c:v>
                </c:pt>
                <c:pt idx="363">
                  <c:v>-0.22683615955083866</c:v>
                </c:pt>
                <c:pt idx="364">
                  <c:v>-0.22347010806827655</c:v>
                </c:pt>
                <c:pt idx="365">
                  <c:v>-0.22015292437187126</c:v>
                </c:pt>
                <c:pt idx="366">
                  <c:v>-0.21688391784634678</c:v>
                </c:pt>
                <c:pt idx="367">
                  <c:v>-0.21366240727510036</c:v>
                </c:pt>
                <c:pt idx="368">
                  <c:v>-0.2104877207203438</c:v>
                </c:pt>
                <c:pt idx="369">
                  <c:v>-0.20735919540456432</c:v>
                </c:pt>
                <c:pt idx="370">
                  <c:v>-0.20427617759329214</c:v>
                </c:pt>
                <c:pt idx="371">
                  <c:v>-0.20123802247917155</c:v>
                </c:pt>
                <c:pt idx="372">
                  <c:v>-0.19824409406732216</c:v>
                </c:pt>
                <c:pt idx="373">
                  <c:v>-0.19529376506198648</c:v>
                </c:pt>
                <c:pt idx="374">
                  <c:v>-0.19238641675445028</c:v>
                </c:pt>
                <c:pt idx="375">
                  <c:v>-0.18952143891223175</c:v>
                </c:pt>
                <c:pt idx="376">
                  <c:v>-0.18669822966952548</c:v>
                </c:pt>
                <c:pt idx="377">
                  <c:v>-0.18391619541889728</c:v>
                </c:pt>
                <c:pt idx="378">
                  <c:v>-0.18117475070421515</c:v>
                </c:pt>
                <c:pt idx="379">
                  <c:v>-0.17847331811481262</c:v>
                </c:pt>
                <c:pt idx="380">
                  <c:v>-0.17581132818086964</c:v>
                </c:pt>
                <c:pt idx="381">
                  <c:v>-0.17318821927000655</c:v>
                </c:pt>
                <c:pt idx="382">
                  <c:v>-0.17060343748507636</c:v>
                </c:pt>
                <c:pt idx="383">
                  <c:v>-0.16805643656315131</c:v>
                </c:pt>
                <c:pt idx="384">
                  <c:v>-0.16554667777568782</c:v>
                </c:pt>
                <c:pt idx="385">
                  <c:v>-0.16307362982986628</c:v>
                </c:pt>
                <c:pt idx="386">
                  <c:v>-0.16063676877108984</c:v>
                </c:pt>
                <c:pt idx="387">
                  <c:v>-0.15823557788663728</c:v>
                </c:pt>
                <c:pt idx="388">
                  <c:v>-0.15586954761045624</c:v>
                </c:pt>
                <c:pt idx="389">
                  <c:v>-0.15353817542908971</c:v>
                </c:pt>
                <c:pt idx="390">
                  <c:v>-0.15124096578872367</c:v>
                </c:pt>
                <c:pt idx="391">
                  <c:v>-0.14897743000334637</c:v>
                </c:pt>
                <c:pt idx="392">
                  <c:v>-0.14674708616401047</c:v>
                </c:pt>
                <c:pt idx="393">
                  <c:v>-0.14454945904918551</c:v>
                </c:pt>
                <c:pt idx="394">
                  <c:v>-0.14238408003619327</c:v>
                </c:pt>
                <c:pt idx="395">
                  <c:v>-0.14025048701371348</c:v>
                </c:pt>
                <c:pt idx="396">
                  <c:v>-0.13814822429535198</c:v>
                </c:pt>
                <c:pt idx="397">
                  <c:v>-0.13607684253425889</c:v>
                </c:pt>
                <c:pt idx="398">
                  <c:v>-0.13403589863878967</c:v>
                </c:pt>
                <c:pt idx="399">
                  <c:v>-0.13202495568919523</c:v>
                </c:pt>
                <c:pt idx="400">
                  <c:v>-0.13004358285533499</c:v>
                </c:pt>
                <c:pt idx="401">
                  <c:v>-0.12809135531539911</c:v>
                </c:pt>
                <c:pt idx="402">
                  <c:v>-0.12616785417563348</c:v>
                </c:pt>
                <c:pt idx="403">
                  <c:v>-0.1242726663910536</c:v>
                </c:pt>
                <c:pt idx="404">
                  <c:v>-0.12240538468714131</c:v>
                </c:pt>
                <c:pt idx="405">
                  <c:v>-0.12056560748251076</c:v>
                </c:pt>
                <c:pt idx="406">
                  <c:v>-0.11875293881253672</c:v>
                </c:pt>
                <c:pt idx="407">
                  <c:v>-0.11696698825393305</c:v>
                </c:pt>
                <c:pt idx="408">
                  <c:v>-0.11520737085027329</c:v>
                </c:pt>
                <c:pt idx="409">
                  <c:v>-0.11347370703844162</c:v>
                </c:pt>
                <c:pt idx="410">
                  <c:v>-0.11176562257600686</c:v>
                </c:pt>
                <c:pt idx="411">
                  <c:v>-0.11008274846950698</c:v>
                </c:pt>
                <c:pt idx="412">
                  <c:v>-0.10842472090363717</c:v>
                </c:pt>
                <c:pt idx="413">
                  <c:v>-0.10679118117132946</c:v>
                </c:pt>
                <c:pt idx="414">
                  <c:v>-0.105181775604716</c:v>
                </c:pt>
                <c:pt idx="415">
                  <c:v>-0.10359615550696588</c:v>
                </c:pt>
                <c:pt idx="416">
                  <c:v>-0.10203397708498547</c:v>
                </c:pt>
                <c:pt idx="417">
                  <c:v>-0.10049490138297401</c:v>
                </c:pt>
                <c:pt idx="418">
                  <c:v>-9.8978594216823604E-2</c:v>
                </c:pt>
                <c:pt idx="419">
                  <c:v>-9.7484726109356185E-2</c:v>
                </c:pt>
                <c:pt idx="420">
                  <c:v>-9.6012972226385968E-2</c:v>
                </c:pt>
                <c:pt idx="421">
                  <c:v>-9.4563012313600481E-2</c:v>
                </c:pt>
                <c:pt idx="422">
                  <c:v>-9.3134530634248813E-2</c:v>
                </c:pt>
                <c:pt idx="423">
                  <c:v>-9.1727215907630305E-2</c:v>
                </c:pt>
                <c:pt idx="424">
                  <c:v>-9.03407612483723E-2</c:v>
                </c:pt>
                <c:pt idx="425">
                  <c:v>-8.897486410649029E-2</c:v>
                </c:pt>
                <c:pt idx="426">
                  <c:v>-8.7629226208219474E-2</c:v>
                </c:pt>
                <c:pt idx="427">
                  <c:v>-8.6303553497610944E-2</c:v>
                </c:pt>
                <c:pt idx="428">
                  <c:v>-8.499755607888175E-2</c:v>
                </c:pt>
                <c:pt idx="429">
                  <c:v>-8.3710948159512091E-2</c:v>
                </c:pt>
                <c:pt idx="430">
                  <c:v>-8.24434479940791E-2</c:v>
                </c:pt>
                <c:pt idx="431">
                  <c:v>-8.1194777828820799E-2</c:v>
                </c:pt>
                <c:pt idx="432">
                  <c:v>-7.9964663846919373E-2</c:v>
                </c:pt>
                <c:pt idx="433">
                  <c:v>-7.8752836114497904E-2</c:v>
                </c:pt>
                <c:pt idx="434">
                  <c:v>-7.7559028527319607E-2</c:v>
                </c:pt>
                <c:pt idx="435">
                  <c:v>-7.6382978758183895E-2</c:v>
                </c:pt>
                <c:pt idx="436">
                  <c:v>-7.5224428205008714E-2</c:v>
                </c:pt>
                <c:pt idx="437">
                  <c:v>-7.4083121939593044E-2</c:v>
                </c:pt>
                <c:pt idx="438">
                  <c:v>-7.2958808657049776E-2</c:v>
                </c:pt>
                <c:pt idx="439">
                  <c:v>-7.1851240625902452E-2</c:v>
                </c:pt>
                <c:pt idx="440">
                  <c:v>-7.0760173638837076E-2</c:v>
                </c:pt>
                <c:pt idx="441">
                  <c:v>-6.9685366964101214E-2</c:v>
                </c:pt>
                <c:pt idx="442">
                  <c:v>-6.8626583297543203E-2</c:v>
                </c:pt>
                <c:pt idx="443">
                  <c:v>-6.7583588715282805E-2</c:v>
                </c:pt>
                <c:pt idx="444">
                  <c:v>-6.6556152627007079E-2</c:v>
                </c:pt>
                <c:pt idx="445">
                  <c:v>-6.5544047729882093E-2</c:v>
                </c:pt>
                <c:pt idx="446">
                  <c:v>-6.4547049963074962E-2</c:v>
                </c:pt>
                <c:pt idx="447">
                  <c:v>-6.3564938462877085E-2</c:v>
                </c:pt>
                <c:pt idx="448">
                  <c:v>-6.2597495518422627E-2</c:v>
                </c:pt>
                <c:pt idx="449">
                  <c:v>-6.1644506527993838E-2</c:v>
                </c:pt>
                <c:pt idx="450">
                  <c:v>-6.0705759955906879E-2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D3-44B5-9774-EC26A8159A87}"/>
            </c:ext>
          </c:extLst>
        </c:ser>
        <c:ser>
          <c:idx val="1"/>
          <c:order val="1"/>
          <c:tx>
            <c:strRef>
              <c:f>'fit_1NN_BCC&amp;FCC'!$J$18</c:f>
              <c:strCache>
                <c:ptCount val="1"/>
                <c:pt idx="0">
                  <c:v>Eu2(r) [eV/atom]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'fit_1NN_BCC&amp;FCC'!$I$19:$I$469</c:f>
              <c:numCache>
                <c:formatCode>General</c:formatCode>
                <c:ptCount val="451"/>
                <c:pt idx="0">
                  <c:v>2.2427821520410416</c:v>
                </c:pt>
                <c:pt idx="1">
                  <c:v>2.2546645591320535</c:v>
                </c:pt>
                <c:pt idx="2">
                  <c:v>2.266546966223066</c:v>
                </c:pt>
                <c:pt idx="3">
                  <c:v>2.2784293733140779</c:v>
                </c:pt>
                <c:pt idx="4">
                  <c:v>2.2903117804050899</c:v>
                </c:pt>
                <c:pt idx="5">
                  <c:v>2.3021941874961023</c:v>
                </c:pt>
                <c:pt idx="6">
                  <c:v>2.3140765945871142</c:v>
                </c:pt>
                <c:pt idx="7">
                  <c:v>2.3259590016781266</c:v>
                </c:pt>
                <c:pt idx="8">
                  <c:v>2.3378414087691386</c:v>
                </c:pt>
                <c:pt idx="9">
                  <c:v>2.349723815860151</c:v>
                </c:pt>
                <c:pt idx="10">
                  <c:v>2.361606222951163</c:v>
                </c:pt>
                <c:pt idx="11">
                  <c:v>2.3734886300421754</c:v>
                </c:pt>
                <c:pt idx="12">
                  <c:v>2.3853710371331873</c:v>
                </c:pt>
                <c:pt idx="13">
                  <c:v>2.3972534442241997</c:v>
                </c:pt>
                <c:pt idx="14">
                  <c:v>2.4091358513152117</c:v>
                </c:pt>
                <c:pt idx="15">
                  <c:v>2.4210182584062241</c:v>
                </c:pt>
                <c:pt idx="16">
                  <c:v>2.432900665497236</c:v>
                </c:pt>
                <c:pt idx="17">
                  <c:v>2.4447830725882485</c:v>
                </c:pt>
                <c:pt idx="18">
                  <c:v>2.4566654796792604</c:v>
                </c:pt>
                <c:pt idx="19">
                  <c:v>2.4685478867702724</c:v>
                </c:pt>
                <c:pt idx="20">
                  <c:v>2.4804302938612848</c:v>
                </c:pt>
                <c:pt idx="21">
                  <c:v>2.4923127009522967</c:v>
                </c:pt>
                <c:pt idx="22">
                  <c:v>2.5041951080433091</c:v>
                </c:pt>
                <c:pt idx="23">
                  <c:v>2.5160775151343211</c:v>
                </c:pt>
                <c:pt idx="24">
                  <c:v>2.5279599222253335</c:v>
                </c:pt>
                <c:pt idx="25">
                  <c:v>2.5398423293163455</c:v>
                </c:pt>
                <c:pt idx="26">
                  <c:v>2.5517247364073579</c:v>
                </c:pt>
                <c:pt idx="27">
                  <c:v>2.5636071434983698</c:v>
                </c:pt>
                <c:pt idx="28">
                  <c:v>2.5754895505893818</c:v>
                </c:pt>
                <c:pt idx="29">
                  <c:v>2.5873719576803951</c:v>
                </c:pt>
                <c:pt idx="30">
                  <c:v>2.599254364771407</c:v>
                </c:pt>
                <c:pt idx="31">
                  <c:v>2.611136771862419</c:v>
                </c:pt>
                <c:pt idx="32">
                  <c:v>2.6230191789534314</c:v>
                </c:pt>
                <c:pt idx="33">
                  <c:v>2.6349015860444438</c:v>
                </c:pt>
                <c:pt idx="34">
                  <c:v>2.6467839931354558</c:v>
                </c:pt>
                <c:pt idx="35">
                  <c:v>2.6586664002264677</c:v>
                </c:pt>
                <c:pt idx="36">
                  <c:v>2.6705488073174801</c:v>
                </c:pt>
                <c:pt idx="37">
                  <c:v>2.6824312144084921</c:v>
                </c:pt>
                <c:pt idx="38">
                  <c:v>2.6943136214995045</c:v>
                </c:pt>
                <c:pt idx="39">
                  <c:v>2.7061960285905164</c:v>
                </c:pt>
                <c:pt idx="40">
                  <c:v>2.7180784356815288</c:v>
                </c:pt>
                <c:pt idx="41">
                  <c:v>2.7299608427725408</c:v>
                </c:pt>
                <c:pt idx="42">
                  <c:v>2.7418432498635528</c:v>
                </c:pt>
                <c:pt idx="43">
                  <c:v>2.7537256569545652</c:v>
                </c:pt>
                <c:pt idx="44">
                  <c:v>2.7656080640455771</c:v>
                </c:pt>
                <c:pt idx="45">
                  <c:v>2.7774904711365895</c:v>
                </c:pt>
                <c:pt idx="46">
                  <c:v>2.7893728782276019</c:v>
                </c:pt>
                <c:pt idx="47">
                  <c:v>2.8012552853186139</c:v>
                </c:pt>
                <c:pt idx="48">
                  <c:v>2.8131376924096259</c:v>
                </c:pt>
                <c:pt idx="49">
                  <c:v>2.8250200995006383</c:v>
                </c:pt>
                <c:pt idx="50">
                  <c:v>2.8369025065916498</c:v>
                </c:pt>
                <c:pt idx="51">
                  <c:v>2.8487849136826617</c:v>
                </c:pt>
                <c:pt idx="52">
                  <c:v>2.8606673207736741</c:v>
                </c:pt>
                <c:pt idx="53">
                  <c:v>2.8725497278646865</c:v>
                </c:pt>
                <c:pt idx="54">
                  <c:v>2.8844321349556985</c:v>
                </c:pt>
                <c:pt idx="55">
                  <c:v>2.8963145420467109</c:v>
                </c:pt>
                <c:pt idx="56">
                  <c:v>2.9081969491377229</c:v>
                </c:pt>
                <c:pt idx="57">
                  <c:v>2.9200793562287348</c:v>
                </c:pt>
                <c:pt idx="58">
                  <c:v>2.9319617633197468</c:v>
                </c:pt>
                <c:pt idx="59">
                  <c:v>2.9438441704107592</c:v>
                </c:pt>
                <c:pt idx="60">
                  <c:v>2.9557265775017716</c:v>
                </c:pt>
                <c:pt idx="61">
                  <c:v>2.967608984592784</c:v>
                </c:pt>
                <c:pt idx="62">
                  <c:v>2.979491391683796</c:v>
                </c:pt>
                <c:pt idx="63">
                  <c:v>2.9913737987748079</c:v>
                </c:pt>
                <c:pt idx="64">
                  <c:v>3.0032562058658199</c:v>
                </c:pt>
                <c:pt idx="65">
                  <c:v>3.0151386129568323</c:v>
                </c:pt>
                <c:pt idx="66">
                  <c:v>3.0270210200478442</c:v>
                </c:pt>
                <c:pt idx="67">
                  <c:v>3.0389034271388571</c:v>
                </c:pt>
                <c:pt idx="68">
                  <c:v>3.050785834229869</c:v>
                </c:pt>
                <c:pt idx="69">
                  <c:v>3.062668241320881</c:v>
                </c:pt>
                <c:pt idx="70">
                  <c:v>3.074550648411893</c:v>
                </c:pt>
                <c:pt idx="71">
                  <c:v>3.0864330555029054</c:v>
                </c:pt>
                <c:pt idx="72">
                  <c:v>3.0983154625939173</c:v>
                </c:pt>
                <c:pt idx="73">
                  <c:v>3.1101978696849293</c:v>
                </c:pt>
                <c:pt idx="74">
                  <c:v>3.1220802767759421</c:v>
                </c:pt>
                <c:pt idx="75">
                  <c:v>3.1339626838669541</c:v>
                </c:pt>
                <c:pt idx="76">
                  <c:v>3.1458450909579661</c:v>
                </c:pt>
                <c:pt idx="77">
                  <c:v>3.1577274980489785</c:v>
                </c:pt>
                <c:pt idx="78">
                  <c:v>3.1696099051399904</c:v>
                </c:pt>
                <c:pt idx="79">
                  <c:v>3.1814923122310024</c:v>
                </c:pt>
                <c:pt idx="80">
                  <c:v>3.1933747193220143</c:v>
                </c:pt>
                <c:pt idx="81">
                  <c:v>3.2052571264130272</c:v>
                </c:pt>
                <c:pt idx="82">
                  <c:v>3.2171395335040391</c:v>
                </c:pt>
                <c:pt idx="83">
                  <c:v>3.2290219405950511</c:v>
                </c:pt>
                <c:pt idx="84">
                  <c:v>3.2409043476860635</c:v>
                </c:pt>
                <c:pt idx="85">
                  <c:v>3.2527867547770755</c:v>
                </c:pt>
                <c:pt idx="86">
                  <c:v>3.2646691618680883</c:v>
                </c:pt>
                <c:pt idx="87">
                  <c:v>3.2765515689591003</c:v>
                </c:pt>
                <c:pt idx="88">
                  <c:v>3.2884339760501122</c:v>
                </c:pt>
                <c:pt idx="89">
                  <c:v>3.3003163831411242</c:v>
                </c:pt>
                <c:pt idx="90">
                  <c:v>3.3121987902321366</c:v>
                </c:pt>
                <c:pt idx="91">
                  <c:v>3.3240811973231486</c:v>
                </c:pt>
                <c:pt idx="92">
                  <c:v>3.3359636044141605</c:v>
                </c:pt>
                <c:pt idx="93">
                  <c:v>3.3478460115051734</c:v>
                </c:pt>
                <c:pt idx="94">
                  <c:v>3.3597284185961853</c:v>
                </c:pt>
                <c:pt idx="95">
                  <c:v>3.3716108256871973</c:v>
                </c:pt>
                <c:pt idx="96">
                  <c:v>3.3834932327782097</c:v>
                </c:pt>
                <c:pt idx="97">
                  <c:v>3.3953756398692216</c:v>
                </c:pt>
                <c:pt idx="98">
                  <c:v>3.4072580469602336</c:v>
                </c:pt>
                <c:pt idx="99">
                  <c:v>3.4191404540512456</c:v>
                </c:pt>
                <c:pt idx="100">
                  <c:v>3.4310228611422584</c:v>
                </c:pt>
                <c:pt idx="101">
                  <c:v>3.4429052682332704</c:v>
                </c:pt>
                <c:pt idx="102">
                  <c:v>3.4547876753242828</c:v>
                </c:pt>
                <c:pt idx="103">
                  <c:v>3.4666700824152947</c:v>
                </c:pt>
                <c:pt idx="104">
                  <c:v>3.4785524895063067</c:v>
                </c:pt>
                <c:pt idx="105">
                  <c:v>3.4904348965973195</c:v>
                </c:pt>
                <c:pt idx="106">
                  <c:v>3.5023173036883315</c:v>
                </c:pt>
                <c:pt idx="107">
                  <c:v>3.5141997107793435</c:v>
                </c:pt>
                <c:pt idx="108">
                  <c:v>3.5260821178703554</c:v>
                </c:pt>
                <c:pt idx="109">
                  <c:v>3.5379645249613678</c:v>
                </c:pt>
                <c:pt idx="110">
                  <c:v>3.5498469320523798</c:v>
                </c:pt>
                <c:pt idx="111">
                  <c:v>3.5617293391433917</c:v>
                </c:pt>
                <c:pt idx="112">
                  <c:v>3.5736117462344046</c:v>
                </c:pt>
                <c:pt idx="113">
                  <c:v>3.5854941533254161</c:v>
                </c:pt>
                <c:pt idx="114">
                  <c:v>3.5973765604164285</c:v>
                </c:pt>
                <c:pt idx="115">
                  <c:v>3.6092589675074409</c:v>
                </c:pt>
                <c:pt idx="116">
                  <c:v>3.6211413745984529</c:v>
                </c:pt>
                <c:pt idx="117">
                  <c:v>3.6330237816894648</c:v>
                </c:pt>
                <c:pt idx="118">
                  <c:v>3.6449061887804768</c:v>
                </c:pt>
                <c:pt idx="119">
                  <c:v>3.6567885958714896</c:v>
                </c:pt>
                <c:pt idx="120">
                  <c:v>3.6686710029625011</c:v>
                </c:pt>
                <c:pt idx="121">
                  <c:v>3.680553410053514</c:v>
                </c:pt>
                <c:pt idx="122">
                  <c:v>3.692435817144526</c:v>
                </c:pt>
                <c:pt idx="123">
                  <c:v>3.7043182242355379</c:v>
                </c:pt>
                <c:pt idx="124">
                  <c:v>3.7162006313265499</c:v>
                </c:pt>
                <c:pt idx="125">
                  <c:v>3.7280830384175623</c:v>
                </c:pt>
                <c:pt idx="126">
                  <c:v>3.7399654455085747</c:v>
                </c:pt>
                <c:pt idx="127">
                  <c:v>3.7518478525995871</c:v>
                </c:pt>
                <c:pt idx="128">
                  <c:v>3.763730259690599</c:v>
                </c:pt>
                <c:pt idx="129">
                  <c:v>3.775612666781611</c:v>
                </c:pt>
                <c:pt idx="130">
                  <c:v>3.787495073872623</c:v>
                </c:pt>
                <c:pt idx="131">
                  <c:v>3.7993774809636358</c:v>
                </c:pt>
                <c:pt idx="132">
                  <c:v>3.8112598880546473</c:v>
                </c:pt>
                <c:pt idx="133">
                  <c:v>3.8231422951456597</c:v>
                </c:pt>
                <c:pt idx="134">
                  <c:v>3.8350247022366721</c:v>
                </c:pt>
                <c:pt idx="135">
                  <c:v>3.8469071093276841</c:v>
                </c:pt>
                <c:pt idx="136">
                  <c:v>3.8587895164186961</c:v>
                </c:pt>
                <c:pt idx="137">
                  <c:v>3.8706719235097085</c:v>
                </c:pt>
                <c:pt idx="138">
                  <c:v>3.8825543306007209</c:v>
                </c:pt>
                <c:pt idx="139">
                  <c:v>3.8944367376917324</c:v>
                </c:pt>
                <c:pt idx="140">
                  <c:v>3.9063191447827452</c:v>
                </c:pt>
                <c:pt idx="141">
                  <c:v>3.9182015518737572</c:v>
                </c:pt>
                <c:pt idx="142">
                  <c:v>3.9300839589647691</c:v>
                </c:pt>
                <c:pt idx="143">
                  <c:v>3.9419663660557811</c:v>
                </c:pt>
                <c:pt idx="144">
                  <c:v>3.9538487731467935</c:v>
                </c:pt>
                <c:pt idx="145">
                  <c:v>3.9657311802378059</c:v>
                </c:pt>
                <c:pt idx="146">
                  <c:v>3.9776135873288174</c:v>
                </c:pt>
                <c:pt idx="147">
                  <c:v>3.9894959944198303</c:v>
                </c:pt>
                <c:pt idx="148">
                  <c:v>4.0013784015108422</c:v>
                </c:pt>
                <c:pt idx="149">
                  <c:v>4.0132608086018546</c:v>
                </c:pt>
                <c:pt idx="150">
                  <c:v>4.0251432156928661</c:v>
                </c:pt>
                <c:pt idx="151">
                  <c:v>4.0370256227838786</c:v>
                </c:pt>
                <c:pt idx="152">
                  <c:v>4.048908029874891</c:v>
                </c:pt>
                <c:pt idx="153">
                  <c:v>4.0607904369659034</c:v>
                </c:pt>
                <c:pt idx="154">
                  <c:v>4.0726728440569158</c:v>
                </c:pt>
                <c:pt idx="155">
                  <c:v>4.0845552511479273</c:v>
                </c:pt>
                <c:pt idx="156">
                  <c:v>4.0964376582389397</c:v>
                </c:pt>
                <c:pt idx="157">
                  <c:v>4.1083200653299521</c:v>
                </c:pt>
                <c:pt idx="158">
                  <c:v>4.1202024724209636</c:v>
                </c:pt>
                <c:pt idx="159">
                  <c:v>4.132084879511976</c:v>
                </c:pt>
                <c:pt idx="160">
                  <c:v>4.1439672866029884</c:v>
                </c:pt>
                <c:pt idx="161">
                  <c:v>4.1558496936940008</c:v>
                </c:pt>
                <c:pt idx="162">
                  <c:v>4.1677321007850123</c:v>
                </c:pt>
                <c:pt idx="163">
                  <c:v>4.1796145078760247</c:v>
                </c:pt>
                <c:pt idx="164">
                  <c:v>4.1914969149670371</c:v>
                </c:pt>
                <c:pt idx="165">
                  <c:v>4.2033793220580487</c:v>
                </c:pt>
                <c:pt idx="166">
                  <c:v>4.2152617291490611</c:v>
                </c:pt>
                <c:pt idx="167">
                  <c:v>4.2271441362400735</c:v>
                </c:pt>
                <c:pt idx="168">
                  <c:v>4.2390265433310859</c:v>
                </c:pt>
                <c:pt idx="169">
                  <c:v>4.2509089504220974</c:v>
                </c:pt>
                <c:pt idx="170">
                  <c:v>4.2627913575131098</c:v>
                </c:pt>
                <c:pt idx="171">
                  <c:v>4.2746737646041222</c:v>
                </c:pt>
                <c:pt idx="172">
                  <c:v>4.2865561716951337</c:v>
                </c:pt>
                <c:pt idx="173">
                  <c:v>4.298438578786147</c:v>
                </c:pt>
                <c:pt idx="174">
                  <c:v>4.3103209858771585</c:v>
                </c:pt>
                <c:pt idx="175">
                  <c:v>4.3222033929681709</c:v>
                </c:pt>
                <c:pt idx="176">
                  <c:v>4.3340858000591824</c:v>
                </c:pt>
                <c:pt idx="177">
                  <c:v>4.3459682071501948</c:v>
                </c:pt>
                <c:pt idx="178">
                  <c:v>4.3578506142412072</c:v>
                </c:pt>
                <c:pt idx="179">
                  <c:v>4.3697330213322187</c:v>
                </c:pt>
                <c:pt idx="180">
                  <c:v>4.381615428423232</c:v>
                </c:pt>
                <c:pt idx="181">
                  <c:v>4.3934978355142436</c:v>
                </c:pt>
                <c:pt idx="182">
                  <c:v>4.405380242605256</c:v>
                </c:pt>
                <c:pt idx="183">
                  <c:v>4.4172626496962684</c:v>
                </c:pt>
                <c:pt idx="184">
                  <c:v>4.4291450567872799</c:v>
                </c:pt>
                <c:pt idx="185">
                  <c:v>4.4410274638782932</c:v>
                </c:pt>
                <c:pt idx="186">
                  <c:v>4.4529098709693047</c:v>
                </c:pt>
                <c:pt idx="187">
                  <c:v>4.4647922780603171</c:v>
                </c:pt>
                <c:pt idx="188">
                  <c:v>4.4766746851513286</c:v>
                </c:pt>
                <c:pt idx="189">
                  <c:v>4.488557092242341</c:v>
                </c:pt>
                <c:pt idx="190">
                  <c:v>4.5004394993333534</c:v>
                </c:pt>
                <c:pt idx="191">
                  <c:v>4.5123219064243649</c:v>
                </c:pt>
                <c:pt idx="192">
                  <c:v>4.5242043135153782</c:v>
                </c:pt>
                <c:pt idx="193">
                  <c:v>4.5360867206063897</c:v>
                </c:pt>
                <c:pt idx="194">
                  <c:v>4.5479691276974021</c:v>
                </c:pt>
                <c:pt idx="195">
                  <c:v>4.5598515347884137</c:v>
                </c:pt>
                <c:pt idx="196">
                  <c:v>4.5717339418794261</c:v>
                </c:pt>
                <c:pt idx="197">
                  <c:v>4.5836163489704385</c:v>
                </c:pt>
                <c:pt idx="198">
                  <c:v>4.59549875606145</c:v>
                </c:pt>
                <c:pt idx="199">
                  <c:v>4.6073811631524633</c:v>
                </c:pt>
                <c:pt idx="200">
                  <c:v>4.6192635702434748</c:v>
                </c:pt>
                <c:pt idx="201">
                  <c:v>4.6311459773344872</c:v>
                </c:pt>
                <c:pt idx="202">
                  <c:v>4.6430283844254996</c:v>
                </c:pt>
                <c:pt idx="203">
                  <c:v>4.6549107915165111</c:v>
                </c:pt>
                <c:pt idx="204">
                  <c:v>4.6667931986075244</c:v>
                </c:pt>
                <c:pt idx="205">
                  <c:v>4.678675605698535</c:v>
                </c:pt>
                <c:pt idx="206">
                  <c:v>4.6905580127895483</c:v>
                </c:pt>
                <c:pt idx="207">
                  <c:v>4.7024404198805598</c:v>
                </c:pt>
                <c:pt idx="208">
                  <c:v>4.7143228269715722</c:v>
                </c:pt>
                <c:pt idx="209">
                  <c:v>4.7262052340625846</c:v>
                </c:pt>
                <c:pt idx="210">
                  <c:v>4.7380876411535962</c:v>
                </c:pt>
                <c:pt idx="211">
                  <c:v>4.7499700482446094</c:v>
                </c:pt>
                <c:pt idx="212">
                  <c:v>4.761852455335621</c:v>
                </c:pt>
                <c:pt idx="213">
                  <c:v>4.7737348624266334</c:v>
                </c:pt>
                <c:pt idx="214">
                  <c:v>4.7856172695176458</c:v>
                </c:pt>
                <c:pt idx="215">
                  <c:v>4.7974996766086573</c:v>
                </c:pt>
                <c:pt idx="216">
                  <c:v>4.8093820836996697</c:v>
                </c:pt>
                <c:pt idx="217">
                  <c:v>4.8212644907906812</c:v>
                </c:pt>
                <c:pt idx="218">
                  <c:v>4.8331468978816945</c:v>
                </c:pt>
                <c:pt idx="219">
                  <c:v>4.845029304972706</c:v>
                </c:pt>
                <c:pt idx="220">
                  <c:v>4.8569117120637184</c:v>
                </c:pt>
                <c:pt idx="221">
                  <c:v>4.8687941191547308</c:v>
                </c:pt>
                <c:pt idx="222">
                  <c:v>4.8806765262457423</c:v>
                </c:pt>
                <c:pt idx="223">
                  <c:v>4.8925589333367556</c:v>
                </c:pt>
                <c:pt idx="224">
                  <c:v>4.9044413404277671</c:v>
                </c:pt>
                <c:pt idx="225">
                  <c:v>4.9163237475187795</c:v>
                </c:pt>
                <c:pt idx="226">
                  <c:v>4.9282061546097911</c:v>
                </c:pt>
                <c:pt idx="227">
                  <c:v>4.9400885617008035</c:v>
                </c:pt>
                <c:pt idx="228">
                  <c:v>4.9519709687918159</c:v>
                </c:pt>
                <c:pt idx="229">
                  <c:v>4.9638533758828274</c:v>
                </c:pt>
                <c:pt idx="230">
                  <c:v>4.9757357829738407</c:v>
                </c:pt>
                <c:pt idx="231">
                  <c:v>4.9876181900648522</c:v>
                </c:pt>
                <c:pt idx="232">
                  <c:v>4.9995005971558646</c:v>
                </c:pt>
                <c:pt idx="233">
                  <c:v>5.011383004246877</c:v>
                </c:pt>
                <c:pt idx="234">
                  <c:v>5.0232654113378885</c:v>
                </c:pt>
                <c:pt idx="235">
                  <c:v>5.0351478184289018</c:v>
                </c:pt>
                <c:pt idx="236">
                  <c:v>5.0470302255199124</c:v>
                </c:pt>
                <c:pt idx="237">
                  <c:v>5.0589126326109257</c:v>
                </c:pt>
                <c:pt idx="238">
                  <c:v>5.0707950397019372</c:v>
                </c:pt>
                <c:pt idx="239">
                  <c:v>5.0826774467929496</c:v>
                </c:pt>
                <c:pt idx="240">
                  <c:v>5.094559853883962</c:v>
                </c:pt>
                <c:pt idx="241">
                  <c:v>5.1064422609749736</c:v>
                </c:pt>
                <c:pt idx="242">
                  <c:v>5.118324668065986</c:v>
                </c:pt>
                <c:pt idx="243">
                  <c:v>5.1302070751569984</c:v>
                </c:pt>
                <c:pt idx="244">
                  <c:v>5.1420894822480108</c:v>
                </c:pt>
                <c:pt idx="245">
                  <c:v>5.1539718893390223</c:v>
                </c:pt>
                <c:pt idx="246">
                  <c:v>5.1658542964300347</c:v>
                </c:pt>
                <c:pt idx="247">
                  <c:v>5.1777367035210471</c:v>
                </c:pt>
                <c:pt idx="248">
                  <c:v>5.1896191106120586</c:v>
                </c:pt>
                <c:pt idx="249">
                  <c:v>5.2015015177030719</c:v>
                </c:pt>
                <c:pt idx="250">
                  <c:v>5.2133839247940834</c:v>
                </c:pt>
                <c:pt idx="251">
                  <c:v>5.2252663318850958</c:v>
                </c:pt>
                <c:pt idx="252">
                  <c:v>5.2371487389761082</c:v>
                </c:pt>
                <c:pt idx="253">
                  <c:v>5.2490311460671197</c:v>
                </c:pt>
                <c:pt idx="254">
                  <c:v>5.2609135531581321</c:v>
                </c:pt>
                <c:pt idx="255">
                  <c:v>5.2727959602491437</c:v>
                </c:pt>
                <c:pt idx="256">
                  <c:v>5.2846783673401569</c:v>
                </c:pt>
                <c:pt idx="257">
                  <c:v>5.2965607744311685</c:v>
                </c:pt>
                <c:pt idx="258">
                  <c:v>5.3084431815221809</c:v>
                </c:pt>
                <c:pt idx="259">
                  <c:v>5.3203255886131986</c:v>
                </c:pt>
                <c:pt idx="260">
                  <c:v>5.3322079957042048</c:v>
                </c:pt>
                <c:pt idx="261">
                  <c:v>5.3440904027952172</c:v>
                </c:pt>
                <c:pt idx="262">
                  <c:v>5.3559728098862296</c:v>
                </c:pt>
                <c:pt idx="263">
                  <c:v>5.3678552169772473</c:v>
                </c:pt>
                <c:pt idx="264">
                  <c:v>5.3797376240682544</c:v>
                </c:pt>
                <c:pt idx="265">
                  <c:v>5.3916200311592659</c:v>
                </c:pt>
                <c:pt idx="266">
                  <c:v>5.4035024382502783</c:v>
                </c:pt>
                <c:pt idx="267">
                  <c:v>5.415384845341296</c:v>
                </c:pt>
                <c:pt idx="268">
                  <c:v>5.4272672524323031</c:v>
                </c:pt>
                <c:pt idx="269">
                  <c:v>5.4391496595233146</c:v>
                </c:pt>
                <c:pt idx="270">
                  <c:v>5.451032066614327</c:v>
                </c:pt>
                <c:pt idx="271">
                  <c:v>5.4629144737053448</c:v>
                </c:pt>
                <c:pt idx="272">
                  <c:v>5.474796880796351</c:v>
                </c:pt>
                <c:pt idx="273">
                  <c:v>5.4866792878873634</c:v>
                </c:pt>
                <c:pt idx="274">
                  <c:v>5.4985616949783758</c:v>
                </c:pt>
                <c:pt idx="275">
                  <c:v>5.5104441020693935</c:v>
                </c:pt>
                <c:pt idx="276">
                  <c:v>5.5223265091603997</c:v>
                </c:pt>
                <c:pt idx="277">
                  <c:v>5.5342089162514121</c:v>
                </c:pt>
                <c:pt idx="278">
                  <c:v>5.5460913233424236</c:v>
                </c:pt>
                <c:pt idx="279">
                  <c:v>5.5579737304334422</c:v>
                </c:pt>
                <c:pt idx="280">
                  <c:v>5.5698561375244475</c:v>
                </c:pt>
                <c:pt idx="281">
                  <c:v>5.5817385446154608</c:v>
                </c:pt>
                <c:pt idx="282">
                  <c:v>5.5936209517064786</c:v>
                </c:pt>
                <c:pt idx="283">
                  <c:v>5.605503358797491</c:v>
                </c:pt>
                <c:pt idx="284">
                  <c:v>5.6173857658885034</c:v>
                </c:pt>
                <c:pt idx="285">
                  <c:v>5.6292681729795095</c:v>
                </c:pt>
                <c:pt idx="286">
                  <c:v>5.6411505800705282</c:v>
                </c:pt>
                <c:pt idx="287">
                  <c:v>5.6530329871615388</c:v>
                </c:pt>
                <c:pt idx="288">
                  <c:v>5.6649153942525521</c:v>
                </c:pt>
                <c:pt idx="289">
                  <c:v>5.6767978013435583</c:v>
                </c:pt>
                <c:pt idx="290">
                  <c:v>5.688680208434576</c:v>
                </c:pt>
                <c:pt idx="291">
                  <c:v>5.7005626155255884</c:v>
                </c:pt>
                <c:pt idx="292">
                  <c:v>5.7124450226165999</c:v>
                </c:pt>
                <c:pt idx="293">
                  <c:v>5.724327429707607</c:v>
                </c:pt>
                <c:pt idx="294">
                  <c:v>5.7362098367986247</c:v>
                </c:pt>
                <c:pt idx="295">
                  <c:v>5.7480922438896371</c:v>
                </c:pt>
                <c:pt idx="296">
                  <c:v>5.7599746509806486</c:v>
                </c:pt>
                <c:pt idx="297">
                  <c:v>5.7718570580716548</c:v>
                </c:pt>
                <c:pt idx="298">
                  <c:v>5.7837394651626743</c:v>
                </c:pt>
                <c:pt idx="299">
                  <c:v>5.795621872253685</c:v>
                </c:pt>
                <c:pt idx="300">
                  <c:v>5.8075042793446965</c:v>
                </c:pt>
                <c:pt idx="301">
                  <c:v>5.8193866864357036</c:v>
                </c:pt>
                <c:pt idx="302">
                  <c:v>5.8312690935267222</c:v>
                </c:pt>
                <c:pt idx="303">
                  <c:v>5.8431515006177337</c:v>
                </c:pt>
                <c:pt idx="304">
                  <c:v>5.8550339077087461</c:v>
                </c:pt>
                <c:pt idx="305">
                  <c:v>5.8669163147997532</c:v>
                </c:pt>
                <c:pt idx="306">
                  <c:v>5.8787987218907709</c:v>
                </c:pt>
                <c:pt idx="307">
                  <c:v>5.8906811289817833</c:v>
                </c:pt>
                <c:pt idx="308">
                  <c:v>5.9025635360727957</c:v>
                </c:pt>
                <c:pt idx="309">
                  <c:v>5.9144459431638072</c:v>
                </c:pt>
                <c:pt idx="310">
                  <c:v>5.9263283502548187</c:v>
                </c:pt>
                <c:pt idx="311">
                  <c:v>5.9382107573458329</c:v>
                </c:pt>
                <c:pt idx="312">
                  <c:v>5.9500931644368444</c:v>
                </c:pt>
                <c:pt idx="313">
                  <c:v>5.961975571527856</c:v>
                </c:pt>
                <c:pt idx="314">
                  <c:v>5.9738579786188684</c:v>
                </c:pt>
                <c:pt idx="315">
                  <c:v>5.9857403857098799</c:v>
                </c:pt>
                <c:pt idx="316">
                  <c:v>5.9976227928008923</c:v>
                </c:pt>
                <c:pt idx="317">
                  <c:v>6.0095051998919038</c:v>
                </c:pt>
                <c:pt idx="318">
                  <c:v>6.0213876069829162</c:v>
                </c:pt>
                <c:pt idx="319">
                  <c:v>6.0332700140739295</c:v>
                </c:pt>
                <c:pt idx="320">
                  <c:v>6.045152421164941</c:v>
                </c:pt>
                <c:pt idx="321">
                  <c:v>6.0570348282559525</c:v>
                </c:pt>
                <c:pt idx="322">
                  <c:v>6.0689172353469658</c:v>
                </c:pt>
                <c:pt idx="323">
                  <c:v>6.0807996424379773</c:v>
                </c:pt>
                <c:pt idx="324">
                  <c:v>6.0926820495289888</c:v>
                </c:pt>
                <c:pt idx="325">
                  <c:v>6.1045644566200021</c:v>
                </c:pt>
                <c:pt idx="326">
                  <c:v>6.1164468637110145</c:v>
                </c:pt>
                <c:pt idx="327">
                  <c:v>6.1283292708020261</c:v>
                </c:pt>
                <c:pt idx="328">
                  <c:v>6.1402116778930385</c:v>
                </c:pt>
                <c:pt idx="329">
                  <c:v>6.1520940849840509</c:v>
                </c:pt>
                <c:pt idx="330">
                  <c:v>6.1639764920750624</c:v>
                </c:pt>
                <c:pt idx="331">
                  <c:v>6.1758588991660739</c:v>
                </c:pt>
                <c:pt idx="332">
                  <c:v>6.1877413062570881</c:v>
                </c:pt>
                <c:pt idx="333">
                  <c:v>6.1996237133480996</c:v>
                </c:pt>
                <c:pt idx="334">
                  <c:v>6.2115061204391111</c:v>
                </c:pt>
                <c:pt idx="335">
                  <c:v>6.2233885275301235</c:v>
                </c:pt>
                <c:pt idx="336">
                  <c:v>6.2352709346211368</c:v>
                </c:pt>
                <c:pt idx="337">
                  <c:v>6.2471533417121474</c:v>
                </c:pt>
                <c:pt idx="338">
                  <c:v>6.2590357488031589</c:v>
                </c:pt>
                <c:pt idx="339">
                  <c:v>6.2709181558941731</c:v>
                </c:pt>
                <c:pt idx="340">
                  <c:v>6.2828005629851846</c:v>
                </c:pt>
                <c:pt idx="341">
                  <c:v>6.2946829700761961</c:v>
                </c:pt>
                <c:pt idx="342">
                  <c:v>6.3065653771672086</c:v>
                </c:pt>
                <c:pt idx="343">
                  <c:v>6.3184477842582218</c:v>
                </c:pt>
                <c:pt idx="344">
                  <c:v>6.3303301913492334</c:v>
                </c:pt>
                <c:pt idx="345">
                  <c:v>6.3422125984402458</c:v>
                </c:pt>
                <c:pt idx="346">
                  <c:v>6.3540950055312573</c:v>
                </c:pt>
                <c:pt idx="347">
                  <c:v>6.3659774126222697</c:v>
                </c:pt>
                <c:pt idx="348">
                  <c:v>6.3778598197132812</c:v>
                </c:pt>
                <c:pt idx="349">
                  <c:v>6.3897422268042936</c:v>
                </c:pt>
                <c:pt idx="350">
                  <c:v>6.4016246338953069</c:v>
                </c:pt>
                <c:pt idx="351">
                  <c:v>6.4135070409863184</c:v>
                </c:pt>
                <c:pt idx="352">
                  <c:v>6.4253894480773299</c:v>
                </c:pt>
                <c:pt idx="353">
                  <c:v>6.4372718551683432</c:v>
                </c:pt>
                <c:pt idx="354">
                  <c:v>6.4491542622593547</c:v>
                </c:pt>
                <c:pt idx="355">
                  <c:v>6.4610366693503662</c:v>
                </c:pt>
                <c:pt idx="356">
                  <c:v>6.4729190764413795</c:v>
                </c:pt>
                <c:pt idx="357">
                  <c:v>6.4848014835323919</c:v>
                </c:pt>
                <c:pt idx="358">
                  <c:v>6.4966838906234035</c:v>
                </c:pt>
                <c:pt idx="359">
                  <c:v>6.5085662977144159</c:v>
                </c:pt>
                <c:pt idx="360">
                  <c:v>6.5204487048054283</c:v>
                </c:pt>
                <c:pt idx="361">
                  <c:v>6.5323311118964398</c:v>
                </c:pt>
                <c:pt idx="362">
                  <c:v>6.5442135189874513</c:v>
                </c:pt>
                <c:pt idx="363">
                  <c:v>6.5560959260784646</c:v>
                </c:pt>
                <c:pt idx="364">
                  <c:v>6.567978333169477</c:v>
                </c:pt>
                <c:pt idx="365">
                  <c:v>6.5798607402604885</c:v>
                </c:pt>
                <c:pt idx="366">
                  <c:v>6.5917431473515009</c:v>
                </c:pt>
                <c:pt idx="367">
                  <c:v>6.6036255544425124</c:v>
                </c:pt>
                <c:pt idx="368">
                  <c:v>6.6155079615335248</c:v>
                </c:pt>
                <c:pt idx="369">
                  <c:v>6.6273903686245363</c:v>
                </c:pt>
                <c:pt idx="370">
                  <c:v>6.6392727757155496</c:v>
                </c:pt>
                <c:pt idx="371">
                  <c:v>6.651155182806562</c:v>
                </c:pt>
                <c:pt idx="372">
                  <c:v>6.6630375898975736</c:v>
                </c:pt>
                <c:pt idx="373">
                  <c:v>6.6749199969885851</c:v>
                </c:pt>
                <c:pt idx="374">
                  <c:v>6.6868024040795992</c:v>
                </c:pt>
                <c:pt idx="375">
                  <c:v>6.6986848111706108</c:v>
                </c:pt>
                <c:pt idx="376">
                  <c:v>6.7105672182616214</c:v>
                </c:pt>
                <c:pt idx="377">
                  <c:v>6.7224496253526347</c:v>
                </c:pt>
                <c:pt idx="378">
                  <c:v>6.7343320324436471</c:v>
                </c:pt>
                <c:pt idx="379">
                  <c:v>6.7462144395346586</c:v>
                </c:pt>
                <c:pt idx="380">
                  <c:v>6.758096846625671</c:v>
                </c:pt>
                <c:pt idx="381">
                  <c:v>6.7699792537166843</c:v>
                </c:pt>
                <c:pt idx="382">
                  <c:v>6.7818616608076958</c:v>
                </c:pt>
                <c:pt idx="383">
                  <c:v>6.7937440678987073</c:v>
                </c:pt>
                <c:pt idx="384">
                  <c:v>6.8056264749897206</c:v>
                </c:pt>
                <c:pt idx="385">
                  <c:v>6.8175088820807321</c:v>
                </c:pt>
                <c:pt idx="386">
                  <c:v>6.8293912891717437</c:v>
                </c:pt>
                <c:pt idx="387">
                  <c:v>6.8412736962627569</c:v>
                </c:pt>
                <c:pt idx="388">
                  <c:v>6.8531561033537693</c:v>
                </c:pt>
                <c:pt idx="389">
                  <c:v>6.8650385104447809</c:v>
                </c:pt>
                <c:pt idx="390">
                  <c:v>6.8769209175357924</c:v>
                </c:pt>
                <c:pt idx="391">
                  <c:v>6.8888033246268048</c:v>
                </c:pt>
                <c:pt idx="392">
                  <c:v>6.9006857317178172</c:v>
                </c:pt>
                <c:pt idx="393">
                  <c:v>6.9125681388088287</c:v>
                </c:pt>
                <c:pt idx="394">
                  <c:v>6.924450545899842</c:v>
                </c:pt>
                <c:pt idx="395">
                  <c:v>6.9363329529908544</c:v>
                </c:pt>
                <c:pt idx="396">
                  <c:v>6.9482153600818659</c:v>
                </c:pt>
                <c:pt idx="397">
                  <c:v>6.9600977671728783</c:v>
                </c:pt>
                <c:pt idx="398">
                  <c:v>6.9719801742638898</c:v>
                </c:pt>
                <c:pt idx="399">
                  <c:v>6.9838625813549022</c:v>
                </c:pt>
                <c:pt idx="400">
                  <c:v>6.9957449884459137</c:v>
                </c:pt>
                <c:pt idx="401">
                  <c:v>7.007627395536927</c:v>
                </c:pt>
                <c:pt idx="402">
                  <c:v>7.0195098026279394</c:v>
                </c:pt>
                <c:pt idx="403">
                  <c:v>7.031392209718951</c:v>
                </c:pt>
                <c:pt idx="404">
                  <c:v>7.0432746168099625</c:v>
                </c:pt>
                <c:pt idx="405">
                  <c:v>7.0551570239009767</c:v>
                </c:pt>
                <c:pt idx="406">
                  <c:v>7.0670394309919882</c:v>
                </c:pt>
                <c:pt idx="407">
                  <c:v>7.0789218380829988</c:v>
                </c:pt>
                <c:pt idx="408">
                  <c:v>7.0908042451740121</c:v>
                </c:pt>
                <c:pt idx="409">
                  <c:v>7.1026866522650245</c:v>
                </c:pt>
                <c:pt idx="410">
                  <c:v>7.114569059356036</c:v>
                </c:pt>
                <c:pt idx="411">
                  <c:v>7.1264514664470484</c:v>
                </c:pt>
                <c:pt idx="412">
                  <c:v>7.1383338735380617</c:v>
                </c:pt>
                <c:pt idx="413">
                  <c:v>7.1502162806290732</c:v>
                </c:pt>
                <c:pt idx="414">
                  <c:v>7.1620986877200847</c:v>
                </c:pt>
                <c:pt idx="415">
                  <c:v>7.1739810948110971</c:v>
                </c:pt>
                <c:pt idx="416">
                  <c:v>7.1858635019021095</c:v>
                </c:pt>
                <c:pt idx="417">
                  <c:v>7.1977459089931211</c:v>
                </c:pt>
                <c:pt idx="418">
                  <c:v>7.2096283160841335</c:v>
                </c:pt>
                <c:pt idx="419">
                  <c:v>7.221510723175145</c:v>
                </c:pt>
                <c:pt idx="420">
                  <c:v>7.2333931302661583</c:v>
                </c:pt>
                <c:pt idx="421">
                  <c:v>7.2452755373571698</c:v>
                </c:pt>
                <c:pt idx="422">
                  <c:v>7.2571579444481822</c:v>
                </c:pt>
                <c:pt idx="423">
                  <c:v>7.2690403515391946</c:v>
                </c:pt>
                <c:pt idx="424">
                  <c:v>7.2809227586302061</c:v>
                </c:pt>
                <c:pt idx="425">
                  <c:v>7.2928051657212176</c:v>
                </c:pt>
                <c:pt idx="426">
                  <c:v>7.3046875728122318</c:v>
                </c:pt>
                <c:pt idx="427">
                  <c:v>7.3165699799032433</c:v>
                </c:pt>
                <c:pt idx="428">
                  <c:v>7.3284523869942548</c:v>
                </c:pt>
                <c:pt idx="429">
                  <c:v>7.3403347940852672</c:v>
                </c:pt>
                <c:pt idx="430">
                  <c:v>7.3522172011762796</c:v>
                </c:pt>
                <c:pt idx="431">
                  <c:v>7.3640996082672912</c:v>
                </c:pt>
                <c:pt idx="432">
                  <c:v>7.3759820153583044</c:v>
                </c:pt>
                <c:pt idx="433">
                  <c:v>7.3878644224493168</c:v>
                </c:pt>
                <c:pt idx="434">
                  <c:v>7.3997468295403284</c:v>
                </c:pt>
                <c:pt idx="435">
                  <c:v>7.4116292366313399</c:v>
                </c:pt>
                <c:pt idx="436">
                  <c:v>7.4235116437223541</c:v>
                </c:pt>
                <c:pt idx="437">
                  <c:v>7.4353940508133656</c:v>
                </c:pt>
                <c:pt idx="438">
                  <c:v>7.4472764579043762</c:v>
                </c:pt>
                <c:pt idx="439">
                  <c:v>7.4591588649953895</c:v>
                </c:pt>
                <c:pt idx="440">
                  <c:v>7.4710412720864019</c:v>
                </c:pt>
                <c:pt idx="441">
                  <c:v>7.4829236791774134</c:v>
                </c:pt>
                <c:pt idx="442">
                  <c:v>7.4948060862684249</c:v>
                </c:pt>
                <c:pt idx="443">
                  <c:v>7.5066884933594373</c:v>
                </c:pt>
                <c:pt idx="444">
                  <c:v>7.5185709004504506</c:v>
                </c:pt>
                <c:pt idx="445">
                  <c:v>7.5304533075414621</c:v>
                </c:pt>
                <c:pt idx="446">
                  <c:v>7.5423357146324745</c:v>
                </c:pt>
                <c:pt idx="447">
                  <c:v>7.5542181217234869</c:v>
                </c:pt>
                <c:pt idx="448">
                  <c:v>7.5661005288144985</c:v>
                </c:pt>
                <c:pt idx="449">
                  <c:v>7.57798293590551</c:v>
                </c:pt>
                <c:pt idx="450">
                  <c:v>7.5898653429965242</c:v>
                </c:pt>
              </c:numCache>
            </c:numRef>
          </c:xVal>
          <c:yVal>
            <c:numRef>
              <c:f>'fit_1NN_BCC&amp;FCC'!$J$19:$J$469</c:f>
              <c:numCache>
                <c:formatCode>0.0000</c:formatCode>
                <c:ptCount val="451"/>
                <c:pt idx="0">
                  <c:v>0.4248389078289499</c:v>
                </c:pt>
                <c:pt idx="1">
                  <c:v>-0.16329805620874105</c:v>
                </c:pt>
                <c:pt idx="2">
                  <c:v>-0.7273497709907899</c:v>
                </c:pt>
                <c:pt idx="3">
                  <c:v>-1.2680776869814407</c:v>
                </c:pt>
                <c:pt idx="4">
                  <c:v>-1.7862214058500625</c:v>
                </c:pt>
                <c:pt idx="5">
                  <c:v>-2.2824992772261514</c:v>
                </c:pt>
                <c:pt idx="6">
                  <c:v>-2.7576089796439689</c:v>
                </c:pt>
                <c:pt idx="7">
                  <c:v>-3.2122280860866885</c:v>
                </c:pt>
                <c:pt idx="8">
                  <c:v>-3.6470146145294224</c:v>
                </c:pt>
                <c:pt idx="9">
                  <c:v>-4.0626075638703387</c:v>
                </c:pt>
                <c:pt idx="10">
                  <c:v>-4.4596274356291774</c:v>
                </c:pt>
                <c:pt idx="11">
                  <c:v>-4.8386767417827805</c:v>
                </c:pt>
                <c:pt idx="12">
                  <c:v>-5.2003404990978073</c:v>
                </c:pt>
                <c:pt idx="13">
                  <c:v>-5.5451867103116594</c:v>
                </c:pt>
                <c:pt idx="14">
                  <c:v>-5.8737668325036321</c:v>
                </c:pt>
                <c:pt idx="15">
                  <c:v>-6.1866162329895893</c:v>
                </c:pt>
                <c:pt idx="16">
                  <c:v>-6.4842546330649391</c:v>
                </c:pt>
                <c:pt idx="17">
                  <c:v>-6.767186539912422</c:v>
                </c:pt>
                <c:pt idx="18">
                  <c:v>-7.0359016669830146</c:v>
                </c:pt>
                <c:pt idx="19">
                  <c:v>-7.2908753431505469</c:v>
                </c:pt>
                <c:pt idx="20">
                  <c:v>-7.5325689109327465</c:v>
                </c:pt>
                <c:pt idx="21">
                  <c:v>-7.7614301140640807</c:v>
                </c:pt>
                <c:pt idx="22">
                  <c:v>-7.9778934746983259</c:v>
                </c:pt>
                <c:pt idx="23">
                  <c:v>-8.1823806605118303</c:v>
                </c:pt>
                <c:pt idx="24">
                  <c:v>-8.3753008419712867</c:v>
                </c:pt>
                <c:pt idx="25">
                  <c:v>-8.5570510400232873</c:v>
                </c:pt>
                <c:pt idx="26">
                  <c:v>-8.7280164644561218</c:v>
                </c:pt>
                <c:pt idx="27">
                  <c:v>-8.8885708431780337</c:v>
                </c:pt>
                <c:pt idx="28">
                  <c:v>-9.0390767426497423</c:v>
                </c:pt>
                <c:pt idx="29">
                  <c:v>-9.1798858797030043</c:v>
                </c:pt>
                <c:pt idx="30">
                  <c:v>-9.3113394249709707</c:v>
                </c:pt>
                <c:pt idx="31">
                  <c:v>-9.4337682981504347</c:v>
                </c:pt>
                <c:pt idx="32">
                  <c:v>-9.5474934553101551</c:v>
                </c:pt>
                <c:pt idx="33">
                  <c:v>-9.6528261684541903</c:v>
                </c:pt>
                <c:pt idx="34">
                  <c:v>-9.7500682975435957</c:v>
                </c:pt>
                <c:pt idx="35">
                  <c:v>-9.83951255517478</c:v>
                </c:pt>
                <c:pt idx="36">
                  <c:v>-9.9214427641075016</c:v>
                </c:pt>
                <c:pt idx="37">
                  <c:v>-9.9961341078307306</c:v>
                </c:pt>
                <c:pt idx="38">
                  <c:v>-10.06385337434955</c:v>
                </c:pt>
                <c:pt idx="39">
                  <c:v>-10.124859193371696</c:v>
                </c:pt>
                <c:pt idx="40">
                  <c:v>-10.179402267067633</c:v>
                </c:pt>
                <c:pt idx="41">
                  <c:v>-10.227725594573638</c:v>
                </c:pt>
                <c:pt idx="42">
                  <c:v>-10.270064690402871</c:v>
                </c:pt>
                <c:pt idx="43">
                  <c:v>-10.306647796925336</c:v>
                </c:pt>
                <c:pt idx="44">
                  <c:v>-10.337696091073321</c:v>
                </c:pt>
                <c:pt idx="45">
                  <c:v>-10.363423885424837</c:v>
                </c:pt>
                <c:pt idx="46">
                  <c:v>-10.384038823813832</c:v>
                </c:pt>
                <c:pt idx="47">
                  <c:v>-10.399742071611827</c:v>
                </c:pt>
                <c:pt idx="48">
                  <c:v>-10.410728500822128</c:v>
                </c:pt>
                <c:pt idx="49">
                  <c:v>-10.417186870123903</c:v>
                </c:pt>
                <c:pt idx="50">
                  <c:v>-10.4193</c:v>
                </c:pt>
                <c:pt idx="51">
                  <c:v>-10.41724494307886</c:v>
                </c:pt>
                <c:pt idx="52">
                  <c:v>-10.411193149817461</c:v>
                </c:pt>
                <c:pt idx="53">
                  <c:v>-10.401310629648968</c:v>
                </c:pt>
                <c:pt idx="54">
                  <c:v>-10.387758107715591</c:v>
                </c:pt>
                <c:pt idx="55">
                  <c:v>-10.370691177303929</c:v>
                </c:pt>
                <c:pt idx="56">
                  <c:v>-10.350260448097083</c:v>
                </c:pt>
                <c:pt idx="57">
                  <c:v>-10.326611690354916</c:v>
                </c:pt>
                <c:pt idx="58">
                  <c:v>-10.299885975130735</c:v>
                </c:pt>
                <c:pt idx="59">
                  <c:v>-10.270219810630143</c:v>
                </c:pt>
                <c:pt idx="60">
                  <c:v>-10.237745274814763</c:v>
                </c:pt>
                <c:pt idx="61">
                  <c:v>-10.202590144351058</c:v>
                </c:pt>
                <c:pt idx="62">
                  <c:v>-10.164878020001792</c:v>
                </c:pt>
                <c:pt idx="63">
                  <c:v>-10.124728448555121</c:v>
                </c:pt>
                <c:pt idx="64">
                  <c:v>-10.082257041383839</c:v>
                </c:pt>
                <c:pt idx="65">
                  <c:v>-10.037575589724863</c:v>
                </c:pt>
                <c:pt idx="66">
                  <c:v>-9.9907921767667762</c:v>
                </c:pt>
                <c:pt idx="67">
                  <c:v>-9.9420112866308017</c:v>
                </c:pt>
                <c:pt idx="68">
                  <c:v>-9.8913339103285054</c:v>
                </c:pt>
                <c:pt idx="69">
                  <c:v>-9.8388576487772337</c:v>
                </c:pt>
                <c:pt idx="70">
                  <c:v>-9.7846768129522239</c:v>
                </c:pt>
                <c:pt idx="71">
                  <c:v>-9.7288825212522401</c:v>
                </c:pt>
                <c:pt idx="72">
                  <c:v>-9.6715627941536262</c:v>
                </c:pt>
                <c:pt idx="73">
                  <c:v>-9.6128026462255445</c:v>
                </c:pt>
                <c:pt idx="74">
                  <c:v>-9.5526841755775465</c:v>
                </c:pt>
                <c:pt idx="75">
                  <c:v>-9.4912866508084068</c:v>
                </c:pt>
                <c:pt idx="76">
                  <c:v>-9.4286865955236276</c:v>
                </c:pt>
                <c:pt idx="77">
                  <c:v>-9.364957870487121</c:v>
                </c:pt>
                <c:pt idx="78">
                  <c:v>-9.3001717534708561</c:v>
                </c:pt>
                <c:pt idx="79">
                  <c:v>-9.2343970168645946</c:v>
                </c:pt>
                <c:pt idx="80">
                  <c:v>-9.1677000031062352</c:v>
                </c:pt>
                <c:pt idx="81">
                  <c:v>-9.100144697991654</c:v>
                </c:pt>
                <c:pt idx="82">
                  <c:v>-9.0317928019213873</c:v>
                </c:pt>
                <c:pt idx="83">
                  <c:v>-8.9627037991399821</c:v>
                </c:pt>
                <c:pt idx="84">
                  <c:v>-8.8929350250224335</c:v>
                </c:pt>
                <c:pt idx="85">
                  <c:v>-8.822541731460575</c:v>
                </c:pt>
                <c:pt idx="86">
                  <c:v>-8.751577150400994</c:v>
                </c:pt>
                <c:pt idx="87">
                  <c:v>-8.6800925555846415</c:v>
                </c:pt>
                <c:pt idx="88">
                  <c:v>-8.6081373225369902</c:v>
                </c:pt>
                <c:pt idx="89">
                  <c:v>-8.5357589868562798</c:v>
                </c:pt>
                <c:pt idx="90">
                  <c:v>-8.463003300846168</c:v>
                </c:pt>
                <c:pt idx="91">
                  <c:v>-8.3899142885378506</c:v>
                </c:pt>
                <c:pt idx="92">
                  <c:v>-8.3165342991455358</c:v>
                </c:pt>
                <c:pt idx="93">
                  <c:v>-8.2429040589979881</c:v>
                </c:pt>
                <c:pt idx="94">
                  <c:v>-8.1690627219877321</c:v>
                </c:pt>
                <c:pt idx="95">
                  <c:v>-8.0950479185783912</c:v>
                </c:pt>
                <c:pt idx="96">
                  <c:v>-8.0208958034095623</c:v>
                </c:pt>
                <c:pt idx="97">
                  <c:v>-7.9466411015376357</c:v>
                </c:pt>
                <c:pt idx="98">
                  <c:v>-7.8723171533498046</c:v>
                </c:pt>
                <c:pt idx="99">
                  <c:v>-7.7979559581877353</c:v>
                </c:pt>
                <c:pt idx="100">
                  <c:v>-7.7235882167161822</c:v>
                </c:pt>
                <c:pt idx="101">
                  <c:v>-7.6492433720710329</c:v>
                </c:pt>
                <c:pt idx="102">
                  <c:v>-7.5749496498203079</c:v>
                </c:pt>
                <c:pt idx="103">
                  <c:v>-7.5007340967707163</c:v>
                </c:pt>
                <c:pt idx="104">
                  <c:v>-7.4266226186515789</c:v>
                </c:pt>
                <c:pt idx="105">
                  <c:v>-7.3526400167069648</c:v>
                </c:pt>
                <c:pt idx="106">
                  <c:v>-7.2788100232261828</c:v>
                </c:pt>
                <c:pt idx="107">
                  <c:v>-7.2051553360418872</c:v>
                </c:pt>
                <c:pt idx="108">
                  <c:v>-7.1316976520243083</c:v>
                </c:pt>
                <c:pt idx="109">
                  <c:v>-7.0584576995993205</c:v>
                </c:pt>
                <c:pt idx="110">
                  <c:v>-6.9854552703174004</c:v>
                </c:pt>
                <c:pt idx="111">
                  <c:v>-6.9127092494996623</c:v>
                </c:pt>
                <c:pt idx="112">
                  <c:v>-6.8402376459866456</c:v>
                </c:pt>
                <c:pt idx="113">
                  <c:v>-6.7680576210146279</c:v>
                </c:pt>
                <c:pt idx="114">
                  <c:v>-6.6961855162437738</c:v>
                </c:pt>
                <c:pt idx="115">
                  <c:v>-6.6246368809616145</c:v>
                </c:pt>
                <c:pt idx="116">
                  <c:v>-6.5534264984848525</c:v>
                </c:pt>
                <c:pt idx="117">
                  <c:v>-6.4825684117817346</c:v>
                </c:pt>
                <c:pt idx="118">
                  <c:v>-6.412075948336792</c:v>
                </c:pt>
                <c:pt idx="119">
                  <c:v>-6.3419617442789917</c:v>
                </c:pt>
                <c:pt idx="120">
                  <c:v>-6.2722377677939649</c:v>
                </c:pt>
                <c:pt idx="121">
                  <c:v>-6.2029153418401881</c:v>
                </c:pt>
                <c:pt idx="122">
                  <c:v>-6.134005166188726</c:v>
                </c:pt>
                <c:pt idx="123">
                  <c:v>-6.0655173388053596</c:v>
                </c:pt>
                <c:pt idx="124">
                  <c:v>-5.9974613765936189</c:v>
                </c:pt>
                <c:pt idx="125">
                  <c:v>-5.9298462355165853</c:v>
                </c:pt>
                <c:pt idx="126">
                  <c:v>-5.8626803301149648</c:v>
                </c:pt>
                <c:pt idx="127">
                  <c:v>-5.7959715524383766</c:v>
                </c:pt>
                <c:pt idx="128">
                  <c:v>-5.7297272904063723</c:v>
                </c:pt>
                <c:pt idx="129">
                  <c:v>-5.6639544456152793</c:v>
                </c:pt>
                <c:pt idx="130">
                  <c:v>-5.5986594506064726</c:v>
                </c:pt>
                <c:pt idx="131">
                  <c:v>-5.5338482856112954</c:v>
                </c:pt>
                <c:pt idx="132">
                  <c:v>-5.4695264947874334</c:v>
                </c:pt>
                <c:pt idx="133">
                  <c:v>-5.4056992019611085</c:v>
                </c:pt>
                <c:pt idx="134">
                  <c:v>-5.3423711258891204</c:v>
                </c:pt>
                <c:pt idx="135">
                  <c:v>-5.2795465950543541</c:v>
                </c:pt>
                <c:pt idx="136">
                  <c:v>-5.2172295620079696</c:v>
                </c:pt>
                <c:pt idx="137">
                  <c:v>-5.1554236172712145</c:v>
                </c:pt>
                <c:pt idx="138">
                  <c:v>-5.0941320028093466</c:v>
                </c:pt>
                <c:pt idx="139">
                  <c:v>-5.033357625089895</c:v>
                </c:pt>
                <c:pt idx="140">
                  <c:v>-4.9731030677371013</c:v>
                </c:pt>
                <c:pt idx="141">
                  <c:v>-4.913370603794089</c:v>
                </c:pt>
                <c:pt idx="142">
                  <c:v>-4.8541622076039666</c:v>
                </c:pt>
                <c:pt idx="143">
                  <c:v>-4.7954795663208065</c:v>
                </c:pt>
                <c:pt idx="144">
                  <c:v>-4.7373240910610734</c:v>
                </c:pt>
                <c:pt idx="145">
                  <c:v>-4.6796969277058631</c:v>
                </c:pt>
                <c:pt idx="146">
                  <c:v>-4.6225989673639782</c:v>
                </c:pt>
                <c:pt idx="147">
                  <c:v>-4.5660308565055887</c:v>
                </c:pt>
                <c:pt idx="148">
                  <c:v>-4.5099930067759999</c:v>
                </c:pt>
                <c:pt idx="149">
                  <c:v>-4.4544856044987453</c:v>
                </c:pt>
                <c:pt idx="150">
                  <c:v>-4.3995086198769844</c:v>
                </c:pt>
                <c:pt idx="151">
                  <c:v>-4.3450618159019472</c:v>
                </c:pt>
                <c:pt idx="152">
                  <c:v>-4.2911447569769088</c:v>
                </c:pt>
                <c:pt idx="153">
                  <c:v>-4.2377568172649509</c:v>
                </c:pt>
                <c:pt idx="154">
                  <c:v>-4.1848971887685424</c:v>
                </c:pt>
                <c:pt idx="155">
                  <c:v>-4.1325648891487514</c:v>
                </c:pt>
                <c:pt idx="156">
                  <c:v>-4.0807587692916547</c:v>
                </c:pt>
                <c:pt idx="157">
                  <c:v>-4.0294775206293663</c:v>
                </c:pt>
                <c:pt idx="158">
                  <c:v>-3.9787196822228146</c:v>
                </c:pt>
                <c:pt idx="159">
                  <c:v>-3.9284836476132798</c:v>
                </c:pt>
                <c:pt idx="160">
                  <c:v>-3.8787676714494563</c:v>
                </c:pt>
                <c:pt idx="161">
                  <c:v>-3.8295698758966394</c:v>
                </c:pt>
                <c:pt idx="162">
                  <c:v>-3.7808882568344457</c:v>
                </c:pt>
                <c:pt idx="163">
                  <c:v>-3.7327206898492915</c:v>
                </c:pt>
                <c:pt idx="164">
                  <c:v>-3.6850649360277101</c:v>
                </c:pt>
                <c:pt idx="165">
                  <c:v>-3.6379186475563663</c:v>
                </c:pt>
                <c:pt idx="166">
                  <c:v>-3.5912793731345118</c:v>
                </c:pt>
                <c:pt idx="167">
                  <c:v>-3.5451445632044449</c:v>
                </c:pt>
                <c:pt idx="168">
                  <c:v>-3.4995115750053745</c:v>
                </c:pt>
                <c:pt idx="169">
                  <c:v>-3.4543776774559496</c:v>
                </c:pt>
                <c:pt idx="170">
                  <c:v>-3.4097400558705662</c:v>
                </c:pt>
                <c:pt idx="171">
                  <c:v>-3.3655958165144142</c:v>
                </c:pt>
                <c:pt idx="172">
                  <c:v>-3.3219419910020931</c:v>
                </c:pt>
                <c:pt idx="173">
                  <c:v>-3.2787755405444803</c:v>
                </c:pt>
                <c:pt idx="174">
                  <c:v>-3.2360933600484252</c:v>
                </c:pt>
                <c:pt idx="175">
                  <c:v>-3.1938922820736768</c:v>
                </c:pt>
                <c:pt idx="176">
                  <c:v>-3.1521690806513774</c:v>
                </c:pt>
                <c:pt idx="177">
                  <c:v>-3.1109204749682768</c:v>
                </c:pt>
                <c:pt idx="178">
                  <c:v>-3.0701431329207569</c:v>
                </c:pt>
                <c:pt idx="179">
                  <c:v>-3.0298336745425964</c:v>
                </c:pt>
                <c:pt idx="180">
                  <c:v>-2.9899886753103293</c:v>
                </c:pt>
                <c:pt idx="181">
                  <c:v>-2.9506046693299175</c:v>
                </c:pt>
                <c:pt idx="182">
                  <c:v>-2.9116781524083617</c:v>
                </c:pt>
                <c:pt idx="183">
                  <c:v>-2.8732055850137721</c:v>
                </c:pt>
                <c:pt idx="184">
                  <c:v>-2.8351833951273191</c:v>
                </c:pt>
                <c:pt idx="185">
                  <c:v>-2.7976079809903802</c:v>
                </c:pt>
                <c:pt idx="186">
                  <c:v>-2.7604757137501243</c:v>
                </c:pt>
                <c:pt idx="187">
                  <c:v>-2.723782940006652</c:v>
                </c:pt>
                <c:pt idx="188">
                  <c:v>-2.687525984264751</c:v>
                </c:pt>
                <c:pt idx="189">
                  <c:v>-2.6517011512932092</c:v>
                </c:pt>
                <c:pt idx="190">
                  <c:v>-2.6163047283945877</c:v>
                </c:pt>
                <c:pt idx="191">
                  <c:v>-2.5813329875882052</c:v>
                </c:pt>
                <c:pt idx="192">
                  <c:v>-2.546782187709077</c:v>
                </c:pt>
                <c:pt idx="193">
                  <c:v>-2.5126485764254296</c:v>
                </c:pt>
                <c:pt idx="194">
                  <c:v>-2.4789283921773415</c:v>
                </c:pt>
                <c:pt idx="195">
                  <c:v>-2.4456178660390049</c:v>
                </c:pt>
                <c:pt idx="196">
                  <c:v>-2.4127132235070112</c:v>
                </c:pt>
                <c:pt idx="197">
                  <c:v>-2.3802106862170067</c:v>
                </c:pt>
                <c:pt idx="198">
                  <c:v>-2.3481064735909847</c:v>
                </c:pt>
                <c:pt idx="199">
                  <c:v>-2.3163968044174346</c:v>
                </c:pt>
                <c:pt idx="200">
                  <c:v>-2.2850778983664797</c:v>
                </c:pt>
                <c:pt idx="201">
                  <c:v>-2.2541459774420867</c:v>
                </c:pt>
                <c:pt idx="202">
                  <c:v>-2.2235972673733757</c:v>
                </c:pt>
                <c:pt idx="203">
                  <c:v>-2.19342799894698</c:v>
                </c:pt>
                <c:pt idx="204">
                  <c:v>-2.1636344092823712</c:v>
                </c:pt>
                <c:pt idx="205">
                  <c:v>-2.1342127430519899</c:v>
                </c:pt>
                <c:pt idx="206">
                  <c:v>-2.1051592536479831</c:v>
                </c:pt>
                <c:pt idx="207">
                  <c:v>-2.0764702042972796</c:v>
                </c:pt>
                <c:pt idx="208">
                  <c:v>-2.0481418691267095</c:v>
                </c:pt>
                <c:pt idx="209">
                  <c:v>-2.0201705341797935</c:v>
                </c:pt>
                <c:pt idx="210">
                  <c:v>-1.9925524983868064</c:v>
                </c:pt>
                <c:pt idx="211">
                  <c:v>-1.9652840744896414</c:v>
                </c:pt>
                <c:pt idx="212">
                  <c:v>-1.9383615899230084</c:v>
                </c:pt>
                <c:pt idx="213">
                  <c:v>-1.9117813876533813</c:v>
                </c:pt>
                <c:pt idx="214">
                  <c:v>-1.8855398269771348</c:v>
                </c:pt>
                <c:pt idx="215">
                  <c:v>-1.859633284279234</c:v>
                </c:pt>
                <c:pt idx="216">
                  <c:v>-1.8340581537537959</c:v>
                </c:pt>
                <c:pt idx="217">
                  <c:v>-1.8088108480878271</c:v>
                </c:pt>
                <c:pt idx="218">
                  <c:v>-1.7838877991093778</c:v>
                </c:pt>
                <c:pt idx="219">
                  <c:v>-1.759285458401332</c:v>
                </c:pt>
                <c:pt idx="220">
                  <c:v>-1.7350002978820043</c:v>
                </c:pt>
                <c:pt idx="221">
                  <c:v>-1.7110288103536981</c:v>
                </c:pt>
                <c:pt idx="222">
                  <c:v>-1.6873675100203127</c:v>
                </c:pt>
                <c:pt idx="223">
                  <c:v>-1.6640129329750981</c:v>
                </c:pt>
                <c:pt idx="224">
                  <c:v>-1.6409616376595717</c:v>
                </c:pt>
                <c:pt idx="225">
                  <c:v>-1.6182102052946314</c:v>
                </c:pt>
                <c:pt idx="226">
                  <c:v>-1.5957552402848327</c:v>
                </c:pt>
                <c:pt idx="227">
                  <c:v>-1.5735933705967764</c:v>
                </c:pt>
                <c:pt idx="228">
                  <c:v>-1.551721248112536</c:v>
                </c:pt>
                <c:pt idx="229">
                  <c:v>-1.5301355489590143</c:v>
                </c:pt>
                <c:pt idx="230">
                  <c:v>-1.508832973814092</c:v>
                </c:pt>
                <c:pt idx="231">
                  <c:v>-1.4878102481904125</c:v>
                </c:pt>
                <c:pt idx="232">
                  <c:v>-1.4670641226976071</c:v>
                </c:pt>
                <c:pt idx="233">
                  <c:v>-1.4465913732837625</c:v>
                </c:pt>
                <c:pt idx="234">
                  <c:v>-1.4263888014568802</c:v>
                </c:pt>
                <c:pt idx="235">
                  <c:v>-1.4064532344870762</c:v>
                </c:pt>
                <c:pt idx="236">
                  <c:v>-1.3867815255902354</c:v>
                </c:pt>
                <c:pt idx="237">
                  <c:v>-1.3673705540938199</c:v>
                </c:pt>
                <c:pt idx="238">
                  <c:v>-1.3482172255854981</c:v>
                </c:pt>
                <c:pt idx="239">
                  <c:v>-1.329318472045248</c:v>
                </c:pt>
                <c:pt idx="240">
                  <c:v>-1.3106712519615766</c:v>
                </c:pt>
                <c:pt idx="241">
                  <c:v>-1.2922725504324513</c:v>
                </c:pt>
                <c:pt idx="242">
                  <c:v>-1.2741193792515484</c:v>
                </c:pt>
                <c:pt idx="243">
                  <c:v>-1.2562087769803909</c:v>
                </c:pt>
                <c:pt idx="244">
                  <c:v>-1.2385378090069257</c:v>
                </c:pt>
                <c:pt idx="245">
                  <c:v>-1.2211035675910871</c:v>
                </c:pt>
                <c:pt idx="246">
                  <c:v>-1.2039031718978606</c:v>
                </c:pt>
                <c:pt idx="247">
                  <c:v>-1.1869337680183567</c:v>
                </c:pt>
                <c:pt idx="248">
                  <c:v>-1.1701925289793824</c:v>
                </c:pt>
                <c:pt idx="249">
                  <c:v>-1.1536766547419792</c:v>
                </c:pt>
                <c:pt idx="250">
                  <c:v>-1.1373833721893927</c:v>
                </c:pt>
                <c:pt idx="251">
                  <c:v>-1.1213099351049118</c:v>
                </c:pt>
                <c:pt idx="252">
                  <c:v>-1.1054536241400046</c:v>
                </c:pt>
                <c:pt idx="253">
                  <c:v>-1.0898117467731743</c:v>
                </c:pt>
                <c:pt idx="254">
                  <c:v>-1.0743816372599244</c:v>
                </c:pt>
                <c:pt idx="255">
                  <c:v>-1.0591606565742342</c:v>
                </c:pt>
                <c:pt idx="256">
                  <c:v>-1.0441461923419064</c:v>
                </c:pt>
                <c:pt idx="257">
                  <c:v>-1.0293356587661679</c:v>
                </c:pt>
                <c:pt idx="258">
                  <c:v>-1.0147264965458507</c:v>
                </c:pt>
                <c:pt idx="259">
                  <c:v>-1.0003161727865149</c:v>
                </c:pt>
                <c:pt idx="260">
                  <c:v>-0.98610218090486379</c:v>
                </c:pt>
                <c:pt idx="261">
                  <c:v>-0.97208204052663749</c:v>
                </c:pt>
                <c:pt idx="262">
                  <c:v>-0.95825329737853526</c:v>
                </c:pt>
                <c:pt idx="263">
                  <c:v>-0.94461352317420766</c:v>
                </c:pt>
                <c:pt idx="264">
                  <c:v>-0.93116031549479616</c:v>
                </c:pt>
                <c:pt idx="265">
                  <c:v>-0.91789129766412103</c:v>
                </c:pt>
                <c:pt idx="266">
                  <c:v>-0.90480411861900556</c:v>
                </c:pt>
                <c:pt idx="267">
                  <c:v>-0.89189645277477725</c:v>
                </c:pt>
                <c:pt idx="268">
                  <c:v>-0.8791659998863578</c:v>
                </c:pt>
                <c:pt idx="269">
                  <c:v>-0.86661048490502646</c:v>
                </c:pt>
                <c:pt idx="270">
                  <c:v>-0.85422765783129306</c:v>
                </c:pt>
                <c:pt idx="271">
                  <c:v>-0.84201529356390092</c:v>
                </c:pt>
                <c:pt idx="272">
                  <c:v>-0.82997119174533129</c:v>
                </c:pt>
                <c:pt idx="273">
                  <c:v>-0.81809317660386749</c:v>
                </c:pt>
                <c:pt idx="274">
                  <c:v>-0.80637909679261632</c:v>
                </c:pt>
                <c:pt idx="275">
                  <c:v>-0.79482682522548631</c:v>
                </c:pt>
                <c:pt idx="276">
                  <c:v>-0.78343425891045815</c:v>
                </c:pt>
                <c:pt idx="277">
                  <c:v>-0.772199318780182</c:v>
                </c:pt>
                <c:pt idx="278">
                  <c:v>-0.7611199495202724</c:v>
                </c:pt>
                <c:pt idx="279">
                  <c:v>-0.75019411939526359</c:v>
                </c:pt>
                <c:pt idx="280">
                  <c:v>-0.73941982007255547</c:v>
                </c:pt>
                <c:pt idx="281">
                  <c:v>-0.72879506644433822</c:v>
                </c:pt>
                <c:pt idx="282">
                  <c:v>-0.71831789644784994</c:v>
                </c:pt>
                <c:pt idx="283">
                  <c:v>-0.70798637088394356</c:v>
                </c:pt>
                <c:pt idx="284">
                  <c:v>-0.69779857323414429</c:v>
                </c:pt>
                <c:pt idx="285">
                  <c:v>-0.68775260947640271</c:v>
                </c:pt>
                <c:pt idx="286">
                  <c:v>-0.67784660789956164</c:v>
                </c:pt>
                <c:pt idx="287">
                  <c:v>-0.66807871891680282</c:v>
                </c:pt>
                <c:pt idx="288">
                  <c:v>-0.65844711487800667</c:v>
                </c:pt>
                <c:pt idx="289">
                  <c:v>-0.64894998988132713</c:v>
                </c:pt>
                <c:pt idx="290">
                  <c:v>-0.63958555958395003</c:v>
                </c:pt>
                <c:pt idx="291">
                  <c:v>-0.63035206101227237</c:v>
                </c:pt>
                <c:pt idx="292">
                  <c:v>-0.62124775237144447</c:v>
                </c:pt>
                <c:pt idx="293">
                  <c:v>-0.61227091285453117</c:v>
                </c:pt>
                <c:pt idx="294">
                  <c:v>-0.60341984245126767</c:v>
                </c:pt>
                <c:pt idx="295">
                  <c:v>-0.5946928617566134</c:v>
                </c:pt>
                <c:pt idx="296">
                  <c:v>-0.58608831177904719</c:v>
                </c:pt>
                <c:pt idx="297">
                  <c:v>-0.57760455374882913</c:v>
                </c:pt>
                <c:pt idx="298">
                  <c:v>-0.56923996892620321</c:v>
                </c:pt>
                <c:pt idx="299">
                  <c:v>-0.56099295840972019</c:v>
                </c:pt>
                <c:pt idx="300">
                  <c:v>-0.55286194294461932</c:v>
                </c:pt>
                <c:pt idx="301">
                  <c:v>-0.54484536273147355</c:v>
                </c:pt>
                <c:pt idx="302">
                  <c:v>-0.53694167723506414</c:v>
                </c:pt>
                <c:pt idx="303">
                  <c:v>-0.52914936499365195</c:v>
                </c:pt>
                <c:pt idx="304">
                  <c:v>-0.52146692342856815</c:v>
                </c:pt>
                <c:pt idx="305">
                  <c:v>-0.51389286865432349</c:v>
                </c:pt>
                <c:pt idx="306">
                  <c:v>-0.50642573528918611</c:v>
                </c:pt>
                <c:pt idx="307">
                  <c:v>-0.49906407626638599</c:v>
                </c:pt>
                <c:pt idx="308">
                  <c:v>-0.49180646264585953</c:v>
                </c:pt>
                <c:pt idx="309">
                  <c:v>-0.48465148342671865</c:v>
                </c:pt>
                <c:pt idx="310">
                  <c:v>-0.47759774536041139</c:v>
                </c:pt>
                <c:pt idx="311">
                  <c:v>-0.47064387276464048</c:v>
                </c:pt>
                <c:pt idx="312">
                  <c:v>-0.46378850733808441</c:v>
                </c:pt>
                <c:pt idx="313">
                  <c:v>-0.45703030797595545</c:v>
                </c:pt>
                <c:pt idx="314">
                  <c:v>-0.45036795058643614</c:v>
                </c:pt>
                <c:pt idx="315">
                  <c:v>-0.44380012790803064</c:v>
                </c:pt>
                <c:pt idx="316">
                  <c:v>-0.43732554932786039</c:v>
                </c:pt>
                <c:pt idx="317">
                  <c:v>-0.43094294070094513</c:v>
                </c:pt>
                <c:pt idx="318">
                  <c:v>-0.42465104417048866</c:v>
                </c:pt>
                <c:pt idx="319">
                  <c:v>-0.41844861798921179</c:v>
                </c:pt>
                <c:pt idx="320">
                  <c:v>-0.41233443634174521</c:v>
                </c:pt>
                <c:pt idx="321">
                  <c:v>-0.40630728916812225</c:v>
                </c:pt>
                <c:pt idx="322">
                  <c:v>-0.40036598198838397</c:v>
                </c:pt>
                <c:pt idx="323">
                  <c:v>-0.39450933572832902</c:v>
                </c:pt>
                <c:pt idx="324">
                  <c:v>-0.38873618654642078</c:v>
                </c:pt>
                <c:pt idx="325">
                  <c:v>-0.38304538566188168</c:v>
                </c:pt>
                <c:pt idx="326">
                  <c:v>-0.37743579918398262</c:v>
                </c:pt>
                <c:pt idx="327">
                  <c:v>-0.37190630794255591</c:v>
                </c:pt>
                <c:pt idx="328">
                  <c:v>-0.36645580731973865</c:v>
                </c:pt>
                <c:pt idx="329">
                  <c:v>-0.36108320708296904</c:v>
                </c:pt>
                <c:pt idx="330">
                  <c:v>-0.35578743121924294</c:v>
                </c:pt>
                <c:pt idx="331">
                  <c:v>-0.35056741777065137</c:v>
                </c:pt>
                <c:pt idx="332">
                  <c:v>-0.34542211867120171</c:v>
                </c:pt>
                <c:pt idx="333">
                  <c:v>-0.3403504995849429</c:v>
                </c:pt>
                <c:pt idx="334">
                  <c:v>-0.33535153974539578</c:v>
                </c:pt>
                <c:pt idx="335">
                  <c:v>-0.33042423179630548</c:v>
                </c:pt>
                <c:pt idx="336">
                  <c:v>-0.32556758163371596</c:v>
                </c:pt>
                <c:pt idx="337">
                  <c:v>-0.32078060824938298</c:v>
                </c:pt>
                <c:pt idx="338">
                  <c:v>-0.3160623435755216</c:v>
                </c:pt>
                <c:pt idx="339">
                  <c:v>-0.31141183233090286</c:v>
                </c:pt>
                <c:pt idx="340">
                  <c:v>-0.30682813186830049</c:v>
                </c:pt>
                <c:pt idx="341">
                  <c:v>-0.30231031202328873</c:v>
                </c:pt>
                <c:pt idx="342">
                  <c:v>-0.29785745496440252</c:v>
                </c:pt>
                <c:pt idx="343">
                  <c:v>-0.29346865504465314</c:v>
                </c:pt>
                <c:pt idx="344">
                  <c:v>-0.28914301865441056</c:v>
                </c:pt>
                <c:pt idx="345">
                  <c:v>-0.2848796640756458</c:v>
                </c:pt>
                <c:pt idx="346">
                  <c:v>-0.28067772133754132</c:v>
                </c:pt>
                <c:pt idx="347">
                  <c:v>-0.27653633207346257</c:v>
                </c:pt>
                <c:pt idx="348">
                  <c:v>-0.27245464937929748</c:v>
                </c:pt>
                <c:pt idx="349">
                  <c:v>-0.26843183767315659</c:v>
                </c:pt>
                <c:pt idx="350">
                  <c:v>-0.26446707255643748</c:v>
                </c:pt>
                <c:pt idx="351">
                  <c:v>-0.26055954067624792</c:v>
                </c:pt>
                <c:pt idx="352">
                  <c:v>-0.2567084395891891</c:v>
                </c:pt>
                <c:pt idx="353">
                  <c:v>-0.25291297762649106</c:v>
                </c:pt>
                <c:pt idx="354">
                  <c:v>-0.24917237376050422</c:v>
                </c:pt>
                <c:pt idx="355">
                  <c:v>-0.24548585747253529</c:v>
                </c:pt>
                <c:pt idx="356">
                  <c:v>-0.24185266862203147</c:v>
                </c:pt>
                <c:pt idx="357">
                  <c:v>-0.23827205731710158</c:v>
                </c:pt>
                <c:pt idx="358">
                  <c:v>-0.23474328378637579</c:v>
                </c:pt>
                <c:pt idx="359">
                  <c:v>-0.23126561825219286</c:v>
                </c:pt>
                <c:pt idx="360">
                  <c:v>-0.22783834080511545</c:v>
                </c:pt>
                <c:pt idx="361">
                  <c:v>-0.22446074127976215</c:v>
                </c:pt>
                <c:pt idx="362">
                  <c:v>-0.22113211913195588</c:v>
                </c:pt>
                <c:pt idx="363">
                  <c:v>-0.21785178331717697</c:v>
                </c:pt>
                <c:pt idx="364">
                  <c:v>-0.21461905217031926</c:v>
                </c:pt>
                <c:pt idx="365">
                  <c:v>-0.21143325328673962</c:v>
                </c:pt>
                <c:pt idx="366">
                  <c:v>-0.20829372340459404</c:v>
                </c:pt>
                <c:pt idx="367">
                  <c:v>-0.20519980828845544</c:v>
                </c:pt>
                <c:pt idx="368">
                  <c:v>-0.20215086261420209</c:v>
                </c:pt>
                <c:pt idx="369">
                  <c:v>-0.19914624985517346</c:v>
                </c:pt>
                <c:pt idx="370">
                  <c:v>-0.19618534216958139</c:v>
                </c:pt>
                <c:pt idx="371">
                  <c:v>-0.19326752028917246</c:v>
                </c:pt>
                <c:pt idx="372">
                  <c:v>-0.19039217340912984</c:v>
                </c:pt>
                <c:pt idx="373">
                  <c:v>-0.18755869907921061</c:v>
                </c:pt>
                <c:pt idx="374">
                  <c:v>-0.18476650309610507</c:v>
                </c:pt>
                <c:pt idx="375">
                  <c:v>-0.18201499939701504</c:v>
                </c:pt>
                <c:pt idx="376">
                  <c:v>-0.17930360995443698</c:v>
                </c:pt>
                <c:pt idx="377">
                  <c:v>-0.17663176467214639</c:v>
                </c:pt>
                <c:pt idx="378">
                  <c:v>-0.17399890128236972</c:v>
                </c:pt>
                <c:pt idx="379">
                  <c:v>-0.17140446524413927</c:v>
                </c:pt>
                <c:pt idx="380">
                  <c:v>-0.16884790964281826</c:v>
                </c:pt>
                <c:pt idx="381">
                  <c:v>-0.16632869509078985</c:v>
                </c:pt>
                <c:pt idx="382">
                  <c:v>-0.1638462896292982</c:v>
                </c:pt>
                <c:pt idx="383">
                  <c:v>-0.16140016863143533</c:v>
                </c:pt>
                <c:pt idx="384">
                  <c:v>-0.15898981470626086</c:v>
                </c:pt>
                <c:pt idx="385">
                  <c:v>-0.15661471760404883</c:v>
                </c:pt>
                <c:pt idx="386">
                  <c:v>-0.15427437412264874</c:v>
                </c:pt>
                <c:pt idx="387">
                  <c:v>-0.15196828801495432</c:v>
                </c:pt>
                <c:pt idx="388">
                  <c:v>-0.1496959698974677</c:v>
                </c:pt>
                <c:pt idx="389">
                  <c:v>-0.14745693715995156</c:v>
                </c:pt>
                <c:pt idx="390">
                  <c:v>-0.14525071387615895</c:v>
                </c:pt>
                <c:pt idx="391">
                  <c:v>-0.14307683071562971</c:v>
                </c:pt>
                <c:pt idx="392">
                  <c:v>-0.14093482485654663</c:v>
                </c:pt>
                <c:pt idx="393">
                  <c:v>-0.13882423989963855</c:v>
                </c:pt>
                <c:pt idx="394">
                  <c:v>-0.13674462578312366</c:v>
                </c:pt>
                <c:pt idx="395">
                  <c:v>-0.13469553869868053</c:v>
                </c:pt>
                <c:pt idx="396">
                  <c:v>-0.13267654100843956</c:v>
                </c:pt>
                <c:pt idx="397">
                  <c:v>-0.1306872011629831</c:v>
                </c:pt>
                <c:pt idx="398">
                  <c:v>-0.12872709362034668</c:v>
                </c:pt>
                <c:pt idx="399">
                  <c:v>-0.12679579876600902</c:v>
                </c:pt>
                <c:pt idx="400">
                  <c:v>-0.1248929028338641</c:v>
                </c:pt>
                <c:pt idx="401">
                  <c:v>-0.12301799782816278</c:v>
                </c:pt>
                <c:pt idx="402">
                  <c:v>-0.12117068144641699</c:v>
                </c:pt>
                <c:pt idx="403">
                  <c:v>-0.1193505570032542</c:v>
                </c:pt>
                <c:pt idx="404">
                  <c:v>-0.11755723335521537</c:v>
                </c:pt>
                <c:pt idx="405">
                  <c:v>-0.11579032482648394</c:v>
                </c:pt>
                <c:pt idx="406">
                  <c:v>-0.1140494511355391</c:v>
                </c:pt>
                <c:pt idx="407">
                  <c:v>-0.11233423732272142</c:v>
                </c:pt>
                <c:pt idx="408">
                  <c:v>-0.11064431367870334</c:v>
                </c:pt>
                <c:pt idx="409">
                  <c:v>-0.10897931567385331</c:v>
                </c:pt>
                <c:pt idx="410">
                  <c:v>-0.10733888388848635</c:v>
                </c:pt>
                <c:pt idx="411">
                  <c:v>-0.10572266394398877</c:v>
                </c:pt>
                <c:pt idx="412">
                  <c:v>-0.10413030643481122</c:v>
                </c:pt>
                <c:pt idx="413">
                  <c:v>-0.10256146686131747</c:v>
                </c:pt>
                <c:pt idx="414">
                  <c:v>-0.10101580556348211</c:v>
                </c:pt>
                <c:pt idx="415">
                  <c:v>-9.9492987655427204E-2</c:v>
                </c:pt>
                <c:pt idx="416">
                  <c:v>-9.7992682960788002E-2</c:v>
                </c:pt>
                <c:pt idx="417">
                  <c:v>-9.6514565948900455E-2</c:v>
                </c:pt>
                <c:pt idx="418">
                  <c:v>-9.5058315671799259E-2</c:v>
                </c:pt>
                <c:pt idx="419">
                  <c:v>-9.3623615702019991E-2</c:v>
                </c:pt>
                <c:pt idx="420">
                  <c:v>-9.221015407119397E-2</c:v>
                </c:pt>
                <c:pt idx="421">
                  <c:v>-9.081762320942921E-2</c:v>
                </c:pt>
                <c:pt idx="422">
                  <c:v>-8.9445719885466735E-2</c:v>
                </c:pt>
                <c:pt idx="423">
                  <c:v>-8.8094145147605524E-2</c:v>
                </c:pt>
                <c:pt idx="424">
                  <c:v>-8.6762604265385332E-2</c:v>
                </c:pt>
                <c:pt idx="425">
                  <c:v>-8.545080667202086E-2</c:v>
                </c:pt>
                <c:pt idx="426">
                  <c:v>-8.4158465907576835E-2</c:v>
                </c:pt>
                <c:pt idx="427">
                  <c:v>-8.2885299562877476E-2</c:v>
                </c:pt>
                <c:pt idx="428">
                  <c:v>-8.1631029224139798E-2</c:v>
                </c:pt>
                <c:pt idx="429">
                  <c:v>-8.0395380418324655E-2</c:v>
                </c:pt>
                <c:pt idx="430">
                  <c:v>-7.9178082559195159E-2</c:v>
                </c:pt>
                <c:pt idx="431">
                  <c:v>-7.7978868894076195E-2</c:v>
                </c:pt>
                <c:pt idx="432">
                  <c:v>-7.6797476451304927E-2</c:v>
                </c:pt>
                <c:pt idx="433">
                  <c:v>-7.5633645988366471E-2</c:v>
                </c:pt>
                <c:pt idx="434">
                  <c:v>-7.4487121940704323E-2</c:v>
                </c:pt>
                <c:pt idx="435">
                  <c:v>-7.3357652371199691E-2</c:v>
                </c:pt>
                <c:pt idx="436">
                  <c:v>-7.224498892031038E-2</c:v>
                </c:pt>
                <c:pt idx="437">
                  <c:v>-7.1148886756862553E-2</c:v>
                </c:pt>
                <c:pt idx="438">
                  <c:v>-7.0069104529486462E-2</c:v>
                </c:pt>
                <c:pt idx="439">
                  <c:v>-6.9005404318689775E-2</c:v>
                </c:pt>
                <c:pt idx="440">
                  <c:v>-6.7957551589559892E-2</c:v>
                </c:pt>
                <c:pt idx="441">
                  <c:v>-6.692531514508801E-2</c:v>
                </c:pt>
                <c:pt idx="442">
                  <c:v>-6.5908467080108016E-2</c:v>
                </c:pt>
                <c:pt idx="443">
                  <c:v>-6.4906782735841662E-2</c:v>
                </c:pt>
                <c:pt idx="444">
                  <c:v>-6.3920040655044225E-2</c:v>
                </c:pt>
                <c:pt idx="445">
                  <c:v>-6.2948022537741774E-2</c:v>
                </c:pt>
                <c:pt idx="446">
                  <c:v>-6.1990513197554331E-2</c:v>
                </c:pt>
                <c:pt idx="447">
                  <c:v>-6.1047300518596657E-2</c:v>
                </c:pt>
                <c:pt idx="448">
                  <c:v>-6.0118175412950586E-2</c:v>
                </c:pt>
                <c:pt idx="449">
                  <c:v>-5.920293177870091E-2</c:v>
                </c:pt>
                <c:pt idx="450">
                  <c:v>-5.8301366458528944E-2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D3-44B5-9774-EC26A8159A87}"/>
            </c:ext>
          </c:extLst>
        </c:ser>
        <c:ser>
          <c:idx val="3"/>
          <c:order val="2"/>
          <c:tx>
            <c:strRef>
              <c:f>'fit_1NN_BCC&amp;FCC'!$K$18</c:f>
              <c:strCache>
                <c:ptCount val="1"/>
                <c:pt idx="0">
                  <c:v>E1(fit)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'fit_1NN_BCC&amp;FCC'!$G$19:$G$469</c:f>
              <c:numCache>
                <c:formatCode>General</c:formatCode>
                <c:ptCount val="451"/>
                <c:pt idx="0">
                  <c:v>2.1537900916131671</c:v>
                </c:pt>
                <c:pt idx="1">
                  <c:v>2.1656047759220902</c:v>
                </c:pt>
                <c:pt idx="2">
                  <c:v>2.1774194602310137</c:v>
                </c:pt>
                <c:pt idx="3">
                  <c:v>2.1892341445399373</c:v>
                </c:pt>
                <c:pt idx="4">
                  <c:v>2.2010488288488599</c:v>
                </c:pt>
                <c:pt idx="5">
                  <c:v>2.212863513157783</c:v>
                </c:pt>
                <c:pt idx="6">
                  <c:v>2.2246781974667065</c:v>
                </c:pt>
                <c:pt idx="7">
                  <c:v>2.2364928817756295</c:v>
                </c:pt>
                <c:pt idx="8">
                  <c:v>2.2483075660845526</c:v>
                </c:pt>
                <c:pt idx="9">
                  <c:v>2.2601222503934757</c:v>
                </c:pt>
                <c:pt idx="10">
                  <c:v>2.2719369347023992</c:v>
                </c:pt>
                <c:pt idx="11">
                  <c:v>2.2837516190113223</c:v>
                </c:pt>
                <c:pt idx="12">
                  <c:v>2.2955663033202454</c:v>
                </c:pt>
                <c:pt idx="13">
                  <c:v>2.3073809876291684</c:v>
                </c:pt>
                <c:pt idx="14">
                  <c:v>2.319195671938092</c:v>
                </c:pt>
                <c:pt idx="15">
                  <c:v>2.331010356247015</c:v>
                </c:pt>
                <c:pt idx="16">
                  <c:v>2.3428250405559381</c:v>
                </c:pt>
                <c:pt idx="17">
                  <c:v>2.3546397248648612</c:v>
                </c:pt>
                <c:pt idx="18">
                  <c:v>2.3664544091737842</c:v>
                </c:pt>
                <c:pt idx="19">
                  <c:v>2.3782690934827078</c:v>
                </c:pt>
                <c:pt idx="20">
                  <c:v>2.3900837777916308</c:v>
                </c:pt>
                <c:pt idx="21">
                  <c:v>2.4018984621005539</c:v>
                </c:pt>
                <c:pt idx="22">
                  <c:v>2.413713146409477</c:v>
                </c:pt>
                <c:pt idx="23">
                  <c:v>2.4255278307184001</c:v>
                </c:pt>
                <c:pt idx="24">
                  <c:v>2.4373425150273236</c:v>
                </c:pt>
                <c:pt idx="25">
                  <c:v>2.4491571993362466</c:v>
                </c:pt>
                <c:pt idx="26">
                  <c:v>2.4609718836451697</c:v>
                </c:pt>
                <c:pt idx="27">
                  <c:v>2.4727865679540928</c:v>
                </c:pt>
                <c:pt idx="28">
                  <c:v>2.4846012522630159</c:v>
                </c:pt>
                <c:pt idx="29">
                  <c:v>2.4964159365719398</c:v>
                </c:pt>
                <c:pt idx="30">
                  <c:v>2.5082306208808629</c:v>
                </c:pt>
                <c:pt idx="31">
                  <c:v>2.520045305189786</c:v>
                </c:pt>
                <c:pt idx="32">
                  <c:v>2.5318599894987095</c:v>
                </c:pt>
                <c:pt idx="33">
                  <c:v>2.5436746738076326</c:v>
                </c:pt>
                <c:pt idx="34">
                  <c:v>2.5554893581165556</c:v>
                </c:pt>
                <c:pt idx="35">
                  <c:v>2.5673040424254787</c:v>
                </c:pt>
                <c:pt idx="36">
                  <c:v>2.5791187267344018</c:v>
                </c:pt>
                <c:pt idx="37">
                  <c:v>2.5909334110433253</c:v>
                </c:pt>
                <c:pt idx="38">
                  <c:v>2.6027480953522484</c:v>
                </c:pt>
                <c:pt idx="39">
                  <c:v>2.6145627796611715</c:v>
                </c:pt>
                <c:pt idx="40">
                  <c:v>2.6263774639700945</c:v>
                </c:pt>
                <c:pt idx="41">
                  <c:v>2.638192148279018</c:v>
                </c:pt>
                <c:pt idx="42">
                  <c:v>2.6500068325879407</c:v>
                </c:pt>
                <c:pt idx="43">
                  <c:v>2.6618215168968642</c:v>
                </c:pt>
                <c:pt idx="44">
                  <c:v>2.6736362012057873</c:v>
                </c:pt>
                <c:pt idx="45">
                  <c:v>2.6854508855147108</c:v>
                </c:pt>
                <c:pt idx="46">
                  <c:v>2.6972655698236334</c:v>
                </c:pt>
                <c:pt idx="47">
                  <c:v>2.7090802541325565</c:v>
                </c:pt>
                <c:pt idx="48">
                  <c:v>2.72089493844148</c:v>
                </c:pt>
                <c:pt idx="49">
                  <c:v>2.7327096227504031</c:v>
                </c:pt>
                <c:pt idx="50">
                  <c:v>2.7445243070593257</c:v>
                </c:pt>
                <c:pt idx="51">
                  <c:v>2.7563389913682492</c:v>
                </c:pt>
                <c:pt idx="52">
                  <c:v>2.7681536756771719</c:v>
                </c:pt>
                <c:pt idx="53">
                  <c:v>2.7799683599860949</c:v>
                </c:pt>
                <c:pt idx="54">
                  <c:v>2.7917830442950184</c:v>
                </c:pt>
                <c:pt idx="55">
                  <c:v>2.803597728603942</c:v>
                </c:pt>
                <c:pt idx="56">
                  <c:v>2.8154124129128646</c:v>
                </c:pt>
                <c:pt idx="57">
                  <c:v>2.8272270972217877</c:v>
                </c:pt>
                <c:pt idx="58">
                  <c:v>2.8390417815307112</c:v>
                </c:pt>
                <c:pt idx="59">
                  <c:v>2.8508564658396343</c:v>
                </c:pt>
                <c:pt idx="60">
                  <c:v>2.8626711501485573</c:v>
                </c:pt>
                <c:pt idx="61">
                  <c:v>2.8744858344574804</c:v>
                </c:pt>
                <c:pt idx="62">
                  <c:v>2.8863005187664039</c:v>
                </c:pt>
                <c:pt idx="63">
                  <c:v>2.898115203075327</c:v>
                </c:pt>
                <c:pt idx="64">
                  <c:v>2.9099298873842501</c:v>
                </c:pt>
                <c:pt idx="65">
                  <c:v>2.9217445716931731</c:v>
                </c:pt>
                <c:pt idx="66">
                  <c:v>2.9335592560020967</c:v>
                </c:pt>
                <c:pt idx="67">
                  <c:v>2.9453739403110193</c:v>
                </c:pt>
                <c:pt idx="68">
                  <c:v>2.9571886246199428</c:v>
                </c:pt>
                <c:pt idx="69">
                  <c:v>2.9690033089288659</c:v>
                </c:pt>
                <c:pt idx="70">
                  <c:v>2.9808179932377894</c:v>
                </c:pt>
                <c:pt idx="71">
                  <c:v>2.992632677546712</c:v>
                </c:pt>
                <c:pt idx="72">
                  <c:v>3.0044473618556355</c:v>
                </c:pt>
                <c:pt idx="73">
                  <c:v>3.0162620461645586</c:v>
                </c:pt>
                <c:pt idx="74">
                  <c:v>3.0280767304734821</c:v>
                </c:pt>
                <c:pt idx="75">
                  <c:v>3.0398914147824048</c:v>
                </c:pt>
                <c:pt idx="76">
                  <c:v>3.0517060990913278</c:v>
                </c:pt>
                <c:pt idx="77">
                  <c:v>3.0635207834002514</c:v>
                </c:pt>
                <c:pt idx="78">
                  <c:v>3.075335467709174</c:v>
                </c:pt>
                <c:pt idx="79">
                  <c:v>3.0871501520180975</c:v>
                </c:pt>
                <c:pt idx="80">
                  <c:v>3.0989648363270206</c:v>
                </c:pt>
                <c:pt idx="81">
                  <c:v>3.1107795206359441</c:v>
                </c:pt>
                <c:pt idx="82">
                  <c:v>3.1225942049448667</c:v>
                </c:pt>
                <c:pt idx="83">
                  <c:v>3.1344088892537902</c:v>
                </c:pt>
                <c:pt idx="84">
                  <c:v>3.1462235735627133</c:v>
                </c:pt>
                <c:pt idx="85">
                  <c:v>3.1580382578716368</c:v>
                </c:pt>
                <c:pt idx="86">
                  <c:v>3.1698529421805595</c:v>
                </c:pt>
                <c:pt idx="87">
                  <c:v>3.181667626489483</c:v>
                </c:pt>
                <c:pt idx="88">
                  <c:v>3.1934823107984061</c:v>
                </c:pt>
                <c:pt idx="89">
                  <c:v>3.2052969951073291</c:v>
                </c:pt>
                <c:pt idx="90">
                  <c:v>3.2171116794162522</c:v>
                </c:pt>
                <c:pt idx="91">
                  <c:v>3.2289263637251757</c:v>
                </c:pt>
                <c:pt idx="92">
                  <c:v>3.2407410480340988</c:v>
                </c:pt>
                <c:pt idx="93">
                  <c:v>3.2525557323430219</c:v>
                </c:pt>
                <c:pt idx="94">
                  <c:v>3.2643704166519449</c:v>
                </c:pt>
                <c:pt idx="95">
                  <c:v>3.2761851009608685</c:v>
                </c:pt>
                <c:pt idx="96">
                  <c:v>3.2879997852697915</c:v>
                </c:pt>
                <c:pt idx="97">
                  <c:v>3.2998144695787142</c:v>
                </c:pt>
                <c:pt idx="98">
                  <c:v>3.3116291538876377</c:v>
                </c:pt>
                <c:pt idx="99">
                  <c:v>3.3234438381965612</c:v>
                </c:pt>
                <c:pt idx="100">
                  <c:v>3.3352585225054838</c:v>
                </c:pt>
                <c:pt idx="101">
                  <c:v>3.3470732068144069</c:v>
                </c:pt>
                <c:pt idx="102">
                  <c:v>3.3588878911233304</c:v>
                </c:pt>
                <c:pt idx="103">
                  <c:v>3.3707025754322539</c:v>
                </c:pt>
                <c:pt idx="104">
                  <c:v>3.382517259741177</c:v>
                </c:pt>
                <c:pt idx="105">
                  <c:v>3.3943319440500996</c:v>
                </c:pt>
                <c:pt idx="106">
                  <c:v>3.4061466283590232</c:v>
                </c:pt>
                <c:pt idx="107">
                  <c:v>3.4179613126679467</c:v>
                </c:pt>
                <c:pt idx="108">
                  <c:v>3.4297759969768693</c:v>
                </c:pt>
                <c:pt idx="109">
                  <c:v>3.4415906812857924</c:v>
                </c:pt>
                <c:pt idx="110">
                  <c:v>3.4534053655947159</c:v>
                </c:pt>
                <c:pt idx="111">
                  <c:v>3.4652200499036385</c:v>
                </c:pt>
                <c:pt idx="112">
                  <c:v>3.477034734212562</c:v>
                </c:pt>
                <c:pt idx="113">
                  <c:v>3.4888494185214851</c:v>
                </c:pt>
                <c:pt idx="114">
                  <c:v>3.5006641028304086</c:v>
                </c:pt>
                <c:pt idx="115">
                  <c:v>3.5124787871393317</c:v>
                </c:pt>
                <c:pt idx="116">
                  <c:v>3.5242934714482548</c:v>
                </c:pt>
                <c:pt idx="117">
                  <c:v>3.5361081557571779</c:v>
                </c:pt>
                <c:pt idx="118">
                  <c:v>3.5479228400661014</c:v>
                </c:pt>
                <c:pt idx="119">
                  <c:v>3.559737524375024</c:v>
                </c:pt>
                <c:pt idx="120">
                  <c:v>3.5715522086839475</c:v>
                </c:pt>
                <c:pt idx="121">
                  <c:v>3.5833668929928706</c:v>
                </c:pt>
                <c:pt idx="122">
                  <c:v>3.5951815773017932</c:v>
                </c:pt>
                <c:pt idx="123">
                  <c:v>3.6069962616107167</c:v>
                </c:pt>
                <c:pt idx="124">
                  <c:v>3.6188109459196403</c:v>
                </c:pt>
                <c:pt idx="125">
                  <c:v>3.6306256302285633</c:v>
                </c:pt>
                <c:pt idx="126">
                  <c:v>3.6424403145374868</c:v>
                </c:pt>
                <c:pt idx="127">
                  <c:v>3.6542549988464095</c:v>
                </c:pt>
                <c:pt idx="128">
                  <c:v>3.6660696831553325</c:v>
                </c:pt>
                <c:pt idx="129">
                  <c:v>3.6778843674642561</c:v>
                </c:pt>
                <c:pt idx="130">
                  <c:v>3.6896990517731787</c:v>
                </c:pt>
                <c:pt idx="131">
                  <c:v>3.7015137360821022</c:v>
                </c:pt>
                <c:pt idx="132">
                  <c:v>3.7133284203910253</c:v>
                </c:pt>
                <c:pt idx="133">
                  <c:v>3.7251431046999484</c:v>
                </c:pt>
                <c:pt idx="134">
                  <c:v>3.7369577890088714</c:v>
                </c:pt>
                <c:pt idx="135">
                  <c:v>3.748772473317795</c:v>
                </c:pt>
                <c:pt idx="136">
                  <c:v>3.760587157626718</c:v>
                </c:pt>
                <c:pt idx="137">
                  <c:v>3.7724018419356415</c:v>
                </c:pt>
                <c:pt idx="138">
                  <c:v>3.7842165262445642</c:v>
                </c:pt>
                <c:pt idx="139">
                  <c:v>3.7960312105534877</c:v>
                </c:pt>
                <c:pt idx="140">
                  <c:v>3.8078458948624108</c:v>
                </c:pt>
                <c:pt idx="141">
                  <c:v>3.8196605791713338</c:v>
                </c:pt>
                <c:pt idx="142">
                  <c:v>3.8314752634802569</c:v>
                </c:pt>
                <c:pt idx="143">
                  <c:v>3.8432899477891804</c:v>
                </c:pt>
                <c:pt idx="144">
                  <c:v>3.8551046320981031</c:v>
                </c:pt>
                <c:pt idx="145">
                  <c:v>3.8669193164070261</c:v>
                </c:pt>
                <c:pt idx="146">
                  <c:v>3.8787340007159496</c:v>
                </c:pt>
                <c:pt idx="147">
                  <c:v>3.8905486850248732</c:v>
                </c:pt>
                <c:pt idx="148">
                  <c:v>3.9023633693337962</c:v>
                </c:pt>
                <c:pt idx="149">
                  <c:v>3.9141780536427189</c:v>
                </c:pt>
                <c:pt idx="150">
                  <c:v>3.9259927379516424</c:v>
                </c:pt>
                <c:pt idx="151">
                  <c:v>3.9378074222605659</c:v>
                </c:pt>
                <c:pt idx="152">
                  <c:v>3.9496221065694885</c:v>
                </c:pt>
                <c:pt idx="153">
                  <c:v>3.9614367908784116</c:v>
                </c:pt>
                <c:pt idx="154">
                  <c:v>3.9732514751873351</c:v>
                </c:pt>
                <c:pt idx="155">
                  <c:v>3.9850661594962586</c:v>
                </c:pt>
                <c:pt idx="156">
                  <c:v>3.9968808438051817</c:v>
                </c:pt>
                <c:pt idx="157">
                  <c:v>4.0086955281141048</c:v>
                </c:pt>
                <c:pt idx="158">
                  <c:v>4.0205102124230274</c:v>
                </c:pt>
                <c:pt idx="159">
                  <c:v>4.0323248967319509</c:v>
                </c:pt>
                <c:pt idx="160">
                  <c:v>4.0441395810408736</c:v>
                </c:pt>
                <c:pt idx="161">
                  <c:v>4.0559542653497971</c:v>
                </c:pt>
                <c:pt idx="162">
                  <c:v>4.0677689496587206</c:v>
                </c:pt>
                <c:pt idx="163">
                  <c:v>4.0795836339676432</c:v>
                </c:pt>
                <c:pt idx="164">
                  <c:v>4.0913983182765667</c:v>
                </c:pt>
                <c:pt idx="165">
                  <c:v>4.1032130025854903</c:v>
                </c:pt>
                <c:pt idx="166">
                  <c:v>4.1150276868944129</c:v>
                </c:pt>
                <c:pt idx="167">
                  <c:v>4.1268423712033364</c:v>
                </c:pt>
                <c:pt idx="168">
                  <c:v>4.138657055512259</c:v>
                </c:pt>
                <c:pt idx="169">
                  <c:v>4.1504717398211826</c:v>
                </c:pt>
                <c:pt idx="170">
                  <c:v>4.1622864241301061</c:v>
                </c:pt>
                <c:pt idx="171">
                  <c:v>4.1741011084390287</c:v>
                </c:pt>
                <c:pt idx="172">
                  <c:v>4.1859157927479522</c:v>
                </c:pt>
                <c:pt idx="173">
                  <c:v>4.1977304770568757</c:v>
                </c:pt>
                <c:pt idx="174">
                  <c:v>4.2095451613657984</c:v>
                </c:pt>
                <c:pt idx="175">
                  <c:v>4.2213598456747219</c:v>
                </c:pt>
                <c:pt idx="176">
                  <c:v>4.2331745299836445</c:v>
                </c:pt>
                <c:pt idx="177">
                  <c:v>4.244989214292568</c:v>
                </c:pt>
                <c:pt idx="178">
                  <c:v>4.2568038986014916</c:v>
                </c:pt>
                <c:pt idx="179">
                  <c:v>4.2686185829104142</c:v>
                </c:pt>
                <c:pt idx="180">
                  <c:v>4.2804332672193377</c:v>
                </c:pt>
                <c:pt idx="181">
                  <c:v>4.2922479515282612</c:v>
                </c:pt>
                <c:pt idx="182">
                  <c:v>4.3040626358371838</c:v>
                </c:pt>
                <c:pt idx="183">
                  <c:v>4.3158773201461074</c:v>
                </c:pt>
                <c:pt idx="184">
                  <c:v>4.32769200445503</c:v>
                </c:pt>
                <c:pt idx="185">
                  <c:v>4.3395066887639535</c:v>
                </c:pt>
                <c:pt idx="186">
                  <c:v>4.351321373072877</c:v>
                </c:pt>
                <c:pt idx="187">
                  <c:v>4.3631360573817997</c:v>
                </c:pt>
                <c:pt idx="188">
                  <c:v>4.3749507416907223</c:v>
                </c:pt>
                <c:pt idx="189">
                  <c:v>4.3867654259996458</c:v>
                </c:pt>
                <c:pt idx="190">
                  <c:v>4.3985801103085693</c:v>
                </c:pt>
                <c:pt idx="191">
                  <c:v>4.410394794617492</c:v>
                </c:pt>
                <c:pt idx="192">
                  <c:v>4.4222094789264155</c:v>
                </c:pt>
                <c:pt idx="193">
                  <c:v>4.4340241632353381</c:v>
                </c:pt>
                <c:pt idx="194">
                  <c:v>4.4458388475442616</c:v>
                </c:pt>
                <c:pt idx="195">
                  <c:v>4.4576535318531851</c:v>
                </c:pt>
                <c:pt idx="196">
                  <c:v>4.4694682161621078</c:v>
                </c:pt>
                <c:pt idx="197">
                  <c:v>4.4812829004710313</c:v>
                </c:pt>
                <c:pt idx="198">
                  <c:v>4.4930975847799548</c:v>
                </c:pt>
                <c:pt idx="199">
                  <c:v>4.5049122690888774</c:v>
                </c:pt>
                <c:pt idx="200">
                  <c:v>4.5167269533978009</c:v>
                </c:pt>
                <c:pt idx="201">
                  <c:v>4.5285416377067236</c:v>
                </c:pt>
                <c:pt idx="202">
                  <c:v>4.5403563220156471</c:v>
                </c:pt>
                <c:pt idx="203">
                  <c:v>4.5521710063245706</c:v>
                </c:pt>
                <c:pt idx="204">
                  <c:v>4.5639856906334932</c:v>
                </c:pt>
                <c:pt idx="205">
                  <c:v>4.5758003749424168</c:v>
                </c:pt>
                <c:pt idx="206">
                  <c:v>4.5876150592513394</c:v>
                </c:pt>
                <c:pt idx="207">
                  <c:v>4.5994297435602629</c:v>
                </c:pt>
                <c:pt idx="208">
                  <c:v>4.6112444278691864</c:v>
                </c:pt>
                <c:pt idx="209">
                  <c:v>4.6230591121781091</c:v>
                </c:pt>
                <c:pt idx="210">
                  <c:v>4.6348737964870326</c:v>
                </c:pt>
                <c:pt idx="211">
                  <c:v>4.6466884807959561</c:v>
                </c:pt>
                <c:pt idx="212">
                  <c:v>4.6585031651048787</c:v>
                </c:pt>
                <c:pt idx="213">
                  <c:v>4.6703178494138022</c:v>
                </c:pt>
                <c:pt idx="214">
                  <c:v>4.6821325337227249</c:v>
                </c:pt>
                <c:pt idx="215">
                  <c:v>4.6939472180316484</c:v>
                </c:pt>
                <c:pt idx="216">
                  <c:v>4.705761902340571</c:v>
                </c:pt>
                <c:pt idx="217">
                  <c:v>4.7175765866494945</c:v>
                </c:pt>
                <c:pt idx="218">
                  <c:v>4.7293912709584172</c:v>
                </c:pt>
                <c:pt idx="219">
                  <c:v>4.7412059552673416</c:v>
                </c:pt>
                <c:pt idx="220">
                  <c:v>4.7530206395762642</c:v>
                </c:pt>
                <c:pt idx="221">
                  <c:v>4.7648353238851877</c:v>
                </c:pt>
                <c:pt idx="222">
                  <c:v>4.7766500081941103</c:v>
                </c:pt>
                <c:pt idx="223">
                  <c:v>4.788464692503033</c:v>
                </c:pt>
                <c:pt idx="224">
                  <c:v>4.8002793768119565</c:v>
                </c:pt>
                <c:pt idx="225">
                  <c:v>4.81209406112088</c:v>
                </c:pt>
                <c:pt idx="226">
                  <c:v>4.8239087454298026</c:v>
                </c:pt>
                <c:pt idx="227">
                  <c:v>4.835723429738727</c:v>
                </c:pt>
                <c:pt idx="228">
                  <c:v>4.8475381140476497</c:v>
                </c:pt>
                <c:pt idx="229">
                  <c:v>4.8593527983565732</c:v>
                </c:pt>
                <c:pt idx="230">
                  <c:v>4.8711674826654958</c:v>
                </c:pt>
                <c:pt idx="231">
                  <c:v>4.8829821669744184</c:v>
                </c:pt>
                <c:pt idx="232">
                  <c:v>4.894796851283342</c:v>
                </c:pt>
                <c:pt idx="233">
                  <c:v>4.9066115355922655</c:v>
                </c:pt>
                <c:pt idx="234">
                  <c:v>4.9184262199011881</c:v>
                </c:pt>
                <c:pt idx="235">
                  <c:v>4.9302409042101125</c:v>
                </c:pt>
                <c:pt idx="236">
                  <c:v>4.9420555885190351</c:v>
                </c:pt>
                <c:pt idx="237">
                  <c:v>4.9538702728279578</c:v>
                </c:pt>
                <c:pt idx="238">
                  <c:v>4.9656849571368813</c:v>
                </c:pt>
                <c:pt idx="239">
                  <c:v>4.9774996414458039</c:v>
                </c:pt>
                <c:pt idx="240">
                  <c:v>4.9893143257547266</c:v>
                </c:pt>
                <c:pt idx="241">
                  <c:v>5.001129010063651</c:v>
                </c:pt>
                <c:pt idx="242">
                  <c:v>5.0129436943725736</c:v>
                </c:pt>
                <c:pt idx="243">
                  <c:v>5.0247583786814971</c:v>
                </c:pt>
                <c:pt idx="244">
                  <c:v>5.0365730629904206</c:v>
                </c:pt>
                <c:pt idx="245">
                  <c:v>5.0483877472993433</c:v>
                </c:pt>
                <c:pt idx="246">
                  <c:v>5.0602024316082668</c:v>
                </c:pt>
                <c:pt idx="247">
                  <c:v>5.0720171159171894</c:v>
                </c:pt>
                <c:pt idx="248">
                  <c:v>5.083831800226112</c:v>
                </c:pt>
                <c:pt idx="249">
                  <c:v>5.0956464845350364</c:v>
                </c:pt>
                <c:pt idx="250">
                  <c:v>5.1074611688439591</c:v>
                </c:pt>
                <c:pt idx="251">
                  <c:v>5.1192758531528817</c:v>
                </c:pt>
                <c:pt idx="252">
                  <c:v>5.1310905374618061</c:v>
                </c:pt>
                <c:pt idx="253">
                  <c:v>5.1429052217707287</c:v>
                </c:pt>
                <c:pt idx="254">
                  <c:v>5.1547199060796514</c:v>
                </c:pt>
                <c:pt idx="255">
                  <c:v>5.1665345903885749</c:v>
                </c:pt>
                <c:pt idx="256">
                  <c:v>5.1783492746974975</c:v>
                </c:pt>
                <c:pt idx="257">
                  <c:v>5.190163959006421</c:v>
                </c:pt>
                <c:pt idx="258">
                  <c:v>5.2019786433153445</c:v>
                </c:pt>
                <c:pt idx="259">
                  <c:v>5.2137933276242743</c:v>
                </c:pt>
                <c:pt idx="260">
                  <c:v>5.2256080119331916</c:v>
                </c:pt>
                <c:pt idx="261">
                  <c:v>5.2374226962421142</c:v>
                </c:pt>
                <c:pt idx="262">
                  <c:v>5.2492373805510368</c:v>
                </c:pt>
                <c:pt idx="263">
                  <c:v>5.2610520648599657</c:v>
                </c:pt>
                <c:pt idx="264">
                  <c:v>5.272866749168883</c:v>
                </c:pt>
                <c:pt idx="265">
                  <c:v>5.2846814334778065</c:v>
                </c:pt>
                <c:pt idx="266">
                  <c:v>5.29649611778673</c:v>
                </c:pt>
                <c:pt idx="267">
                  <c:v>5.3083108020956589</c:v>
                </c:pt>
                <c:pt idx="268">
                  <c:v>5.3201254864045762</c:v>
                </c:pt>
                <c:pt idx="269">
                  <c:v>5.3319401707134997</c:v>
                </c:pt>
                <c:pt idx="270">
                  <c:v>5.3437548550224223</c:v>
                </c:pt>
                <c:pt idx="271">
                  <c:v>5.3555695393313512</c:v>
                </c:pt>
                <c:pt idx="272">
                  <c:v>5.3673842236402685</c:v>
                </c:pt>
                <c:pt idx="273">
                  <c:v>5.379198907949192</c:v>
                </c:pt>
                <c:pt idx="274">
                  <c:v>5.3910135922581155</c:v>
                </c:pt>
                <c:pt idx="275">
                  <c:v>5.4028282765670443</c:v>
                </c:pt>
                <c:pt idx="276">
                  <c:v>5.4146429608759608</c:v>
                </c:pt>
                <c:pt idx="277">
                  <c:v>5.4264576451848852</c:v>
                </c:pt>
                <c:pt idx="278">
                  <c:v>5.4382723294938078</c:v>
                </c:pt>
                <c:pt idx="279">
                  <c:v>5.4500870138027366</c:v>
                </c:pt>
                <c:pt idx="280">
                  <c:v>5.4619016981116539</c:v>
                </c:pt>
                <c:pt idx="281">
                  <c:v>5.4737163824205775</c:v>
                </c:pt>
                <c:pt idx="282">
                  <c:v>5.4855310667295072</c:v>
                </c:pt>
                <c:pt idx="283">
                  <c:v>5.4973457510384298</c:v>
                </c:pt>
                <c:pt idx="284">
                  <c:v>5.5091604353473524</c:v>
                </c:pt>
                <c:pt idx="285">
                  <c:v>5.5209751196562697</c:v>
                </c:pt>
                <c:pt idx="286">
                  <c:v>5.5327898039652004</c:v>
                </c:pt>
                <c:pt idx="287">
                  <c:v>5.544604488274123</c:v>
                </c:pt>
                <c:pt idx="288">
                  <c:v>5.5564191725830456</c:v>
                </c:pt>
                <c:pt idx="289">
                  <c:v>5.5682338568919638</c:v>
                </c:pt>
                <c:pt idx="290">
                  <c:v>5.5800485412008909</c:v>
                </c:pt>
                <c:pt idx="291">
                  <c:v>5.5918632255098153</c:v>
                </c:pt>
                <c:pt idx="292">
                  <c:v>5.6036779098187379</c:v>
                </c:pt>
                <c:pt idx="293">
                  <c:v>5.6154925941276552</c:v>
                </c:pt>
                <c:pt idx="294">
                  <c:v>5.6273072784365841</c:v>
                </c:pt>
                <c:pt idx="295">
                  <c:v>5.6391219627455076</c:v>
                </c:pt>
                <c:pt idx="296">
                  <c:v>5.6509366470544302</c:v>
                </c:pt>
                <c:pt idx="297">
                  <c:v>5.6627513313633475</c:v>
                </c:pt>
                <c:pt idx="298">
                  <c:v>5.6745660156722781</c:v>
                </c:pt>
                <c:pt idx="299">
                  <c:v>5.6863806999812008</c:v>
                </c:pt>
                <c:pt idx="300">
                  <c:v>5.6981953842901234</c:v>
                </c:pt>
                <c:pt idx="301">
                  <c:v>5.7100100685990407</c:v>
                </c:pt>
                <c:pt idx="302">
                  <c:v>5.7218247529079695</c:v>
                </c:pt>
                <c:pt idx="303">
                  <c:v>5.733639437216894</c:v>
                </c:pt>
                <c:pt idx="304">
                  <c:v>5.7454541215258166</c:v>
                </c:pt>
                <c:pt idx="305">
                  <c:v>5.757268805834733</c:v>
                </c:pt>
                <c:pt idx="306">
                  <c:v>5.7690834901436618</c:v>
                </c:pt>
                <c:pt idx="307">
                  <c:v>5.7808981744525862</c:v>
                </c:pt>
                <c:pt idx="308">
                  <c:v>5.7927128587615089</c:v>
                </c:pt>
                <c:pt idx="309">
                  <c:v>5.8045275430704324</c:v>
                </c:pt>
                <c:pt idx="310">
                  <c:v>5.816342227379355</c:v>
                </c:pt>
                <c:pt idx="311">
                  <c:v>5.8281569116882777</c:v>
                </c:pt>
                <c:pt idx="312">
                  <c:v>5.8399715959972012</c:v>
                </c:pt>
                <c:pt idx="313">
                  <c:v>5.8517862803061238</c:v>
                </c:pt>
                <c:pt idx="314">
                  <c:v>5.8636009646150482</c:v>
                </c:pt>
                <c:pt idx="315">
                  <c:v>5.8754156489239717</c:v>
                </c:pt>
                <c:pt idx="316">
                  <c:v>5.8872303332328944</c:v>
                </c:pt>
                <c:pt idx="317">
                  <c:v>5.899045017541817</c:v>
                </c:pt>
                <c:pt idx="318">
                  <c:v>5.9108597018507405</c:v>
                </c:pt>
                <c:pt idx="319">
                  <c:v>5.9226743861596631</c:v>
                </c:pt>
                <c:pt idx="320">
                  <c:v>5.9344890704685875</c:v>
                </c:pt>
                <c:pt idx="321">
                  <c:v>5.9463037547775102</c:v>
                </c:pt>
                <c:pt idx="322">
                  <c:v>5.9581184390864328</c:v>
                </c:pt>
                <c:pt idx="323">
                  <c:v>5.9699331233953554</c:v>
                </c:pt>
                <c:pt idx="324">
                  <c:v>5.9817478077042798</c:v>
                </c:pt>
                <c:pt idx="325">
                  <c:v>5.9935624920132025</c:v>
                </c:pt>
                <c:pt idx="326">
                  <c:v>6.005377176322126</c:v>
                </c:pt>
                <c:pt idx="327">
                  <c:v>6.0171918606310486</c:v>
                </c:pt>
                <c:pt idx="328">
                  <c:v>6.0290065449399712</c:v>
                </c:pt>
                <c:pt idx="329">
                  <c:v>6.0408212292488948</c:v>
                </c:pt>
                <c:pt idx="330">
                  <c:v>6.0526359135578192</c:v>
                </c:pt>
                <c:pt idx="331">
                  <c:v>6.0644505978667418</c:v>
                </c:pt>
                <c:pt idx="332">
                  <c:v>6.0762652821756653</c:v>
                </c:pt>
                <c:pt idx="333">
                  <c:v>6.0880799664845879</c:v>
                </c:pt>
                <c:pt idx="334">
                  <c:v>6.0998946507935115</c:v>
                </c:pt>
                <c:pt idx="335">
                  <c:v>6.1117093351024341</c:v>
                </c:pt>
                <c:pt idx="336">
                  <c:v>6.1235240194113585</c:v>
                </c:pt>
                <c:pt idx="337">
                  <c:v>6.1353387037202811</c:v>
                </c:pt>
                <c:pt idx="338">
                  <c:v>6.1471533880292037</c:v>
                </c:pt>
                <c:pt idx="339">
                  <c:v>6.1589680723381264</c:v>
                </c:pt>
                <c:pt idx="340">
                  <c:v>6.170782756647049</c:v>
                </c:pt>
                <c:pt idx="341">
                  <c:v>6.1825974409559734</c:v>
                </c:pt>
                <c:pt idx="342">
                  <c:v>6.1944121252648969</c:v>
                </c:pt>
                <c:pt idx="343">
                  <c:v>6.2062268095738196</c:v>
                </c:pt>
                <c:pt idx="344">
                  <c:v>6.2180414938827422</c:v>
                </c:pt>
                <c:pt idx="345">
                  <c:v>6.2298561781916648</c:v>
                </c:pt>
                <c:pt idx="346">
                  <c:v>6.2416708625005892</c:v>
                </c:pt>
                <c:pt idx="347">
                  <c:v>6.2534855468095127</c:v>
                </c:pt>
                <c:pt idx="348">
                  <c:v>6.2653002311184354</c:v>
                </c:pt>
                <c:pt idx="349">
                  <c:v>6.2771149154273589</c:v>
                </c:pt>
                <c:pt idx="350">
                  <c:v>6.2889295997362815</c:v>
                </c:pt>
                <c:pt idx="351">
                  <c:v>6.300744284045205</c:v>
                </c:pt>
                <c:pt idx="352">
                  <c:v>6.3125589683541277</c:v>
                </c:pt>
                <c:pt idx="353">
                  <c:v>6.3243736526630521</c:v>
                </c:pt>
                <c:pt idx="354">
                  <c:v>6.3361883369719747</c:v>
                </c:pt>
                <c:pt idx="355">
                  <c:v>6.3480030212808973</c:v>
                </c:pt>
                <c:pt idx="356">
                  <c:v>6.35981770558982</c:v>
                </c:pt>
                <c:pt idx="357">
                  <c:v>6.3716323898987444</c:v>
                </c:pt>
                <c:pt idx="358">
                  <c:v>6.3834470742076679</c:v>
                </c:pt>
                <c:pt idx="359">
                  <c:v>6.3952617585165905</c:v>
                </c:pt>
                <c:pt idx="360">
                  <c:v>6.4070764428255131</c:v>
                </c:pt>
                <c:pt idx="361">
                  <c:v>6.4188911271344358</c:v>
                </c:pt>
                <c:pt idx="362">
                  <c:v>6.4307058114433602</c:v>
                </c:pt>
                <c:pt idx="363">
                  <c:v>6.4425204957522828</c:v>
                </c:pt>
                <c:pt idx="364">
                  <c:v>6.4543351800612063</c:v>
                </c:pt>
                <c:pt idx="365">
                  <c:v>6.466149864370129</c:v>
                </c:pt>
                <c:pt idx="366">
                  <c:v>6.4779645486790525</c:v>
                </c:pt>
                <c:pt idx="367">
                  <c:v>6.4897792329879751</c:v>
                </c:pt>
                <c:pt idx="368">
                  <c:v>6.5015939172968986</c:v>
                </c:pt>
                <c:pt idx="369">
                  <c:v>6.5134086016058212</c:v>
                </c:pt>
                <c:pt idx="370">
                  <c:v>6.5252232859147457</c:v>
                </c:pt>
                <c:pt idx="371">
                  <c:v>6.5370379702236683</c:v>
                </c:pt>
                <c:pt idx="372">
                  <c:v>6.5488526545325909</c:v>
                </c:pt>
                <c:pt idx="373">
                  <c:v>6.5606673388415135</c:v>
                </c:pt>
                <c:pt idx="374">
                  <c:v>6.5724820231504388</c:v>
                </c:pt>
                <c:pt idx="375">
                  <c:v>6.5842967074593615</c:v>
                </c:pt>
                <c:pt idx="376">
                  <c:v>6.5961113917682841</c:v>
                </c:pt>
                <c:pt idx="377">
                  <c:v>6.6079260760772067</c:v>
                </c:pt>
                <c:pt idx="378">
                  <c:v>6.6197407603861311</c:v>
                </c:pt>
                <c:pt idx="379">
                  <c:v>6.6315554446950538</c:v>
                </c:pt>
                <c:pt idx="380">
                  <c:v>6.6433701290039773</c:v>
                </c:pt>
                <c:pt idx="381">
                  <c:v>6.6551848133128999</c:v>
                </c:pt>
                <c:pt idx="382">
                  <c:v>6.6669994976218225</c:v>
                </c:pt>
                <c:pt idx="383">
                  <c:v>6.6788141819307461</c:v>
                </c:pt>
                <c:pt idx="384">
                  <c:v>6.6906288662396696</c:v>
                </c:pt>
                <c:pt idx="385">
                  <c:v>6.7024435505485922</c:v>
                </c:pt>
                <c:pt idx="386">
                  <c:v>6.7142582348575166</c:v>
                </c:pt>
                <c:pt idx="387">
                  <c:v>6.7260729191664392</c:v>
                </c:pt>
                <c:pt idx="388">
                  <c:v>6.7378876034753619</c:v>
                </c:pt>
                <c:pt idx="389">
                  <c:v>6.7497022877842845</c:v>
                </c:pt>
                <c:pt idx="390">
                  <c:v>6.761516972093208</c:v>
                </c:pt>
                <c:pt idx="391">
                  <c:v>6.7733316564021324</c:v>
                </c:pt>
                <c:pt idx="392">
                  <c:v>6.785146340711055</c:v>
                </c:pt>
                <c:pt idx="393">
                  <c:v>6.7969610250199777</c:v>
                </c:pt>
                <c:pt idx="394">
                  <c:v>6.8087757093289003</c:v>
                </c:pt>
                <c:pt idx="395">
                  <c:v>6.8205903936378247</c:v>
                </c:pt>
                <c:pt idx="396">
                  <c:v>6.8324050779467473</c:v>
                </c:pt>
                <c:pt idx="397">
                  <c:v>6.8442197622556709</c:v>
                </c:pt>
                <c:pt idx="398">
                  <c:v>6.8560344465645935</c:v>
                </c:pt>
                <c:pt idx="399">
                  <c:v>6.867849130873517</c:v>
                </c:pt>
                <c:pt idx="400">
                  <c:v>6.8796638151824396</c:v>
                </c:pt>
                <c:pt idx="401">
                  <c:v>6.8914784994913632</c:v>
                </c:pt>
                <c:pt idx="402">
                  <c:v>6.9032931838002876</c:v>
                </c:pt>
                <c:pt idx="403">
                  <c:v>6.9151078681092102</c:v>
                </c:pt>
                <c:pt idx="404">
                  <c:v>6.9269225524181328</c:v>
                </c:pt>
                <c:pt idx="405">
                  <c:v>6.9387372367270554</c:v>
                </c:pt>
                <c:pt idx="406">
                  <c:v>6.950551921035979</c:v>
                </c:pt>
                <c:pt idx="407">
                  <c:v>6.9623666053449034</c:v>
                </c:pt>
                <c:pt idx="408">
                  <c:v>6.974181289653826</c:v>
                </c:pt>
                <c:pt idx="409">
                  <c:v>6.9859959739627486</c:v>
                </c:pt>
                <c:pt idx="410">
                  <c:v>6.9978106582716713</c:v>
                </c:pt>
                <c:pt idx="411">
                  <c:v>7.0096253425805957</c:v>
                </c:pt>
                <c:pt idx="412">
                  <c:v>7.0214400268895183</c:v>
                </c:pt>
                <c:pt idx="413">
                  <c:v>7.0332547111984418</c:v>
                </c:pt>
                <c:pt idx="414">
                  <c:v>7.0450693955073644</c:v>
                </c:pt>
                <c:pt idx="415">
                  <c:v>7.0568840798162871</c:v>
                </c:pt>
                <c:pt idx="416">
                  <c:v>7.0686987641252106</c:v>
                </c:pt>
                <c:pt idx="417">
                  <c:v>7.0805134484341341</c:v>
                </c:pt>
                <c:pt idx="418">
                  <c:v>7.0923281327430576</c:v>
                </c:pt>
                <c:pt idx="419">
                  <c:v>7.1041428170519811</c:v>
                </c:pt>
                <c:pt idx="420">
                  <c:v>7.1159575013609038</c:v>
                </c:pt>
                <c:pt idx="421">
                  <c:v>7.1277721856698264</c:v>
                </c:pt>
                <c:pt idx="422">
                  <c:v>7.1395868699787499</c:v>
                </c:pt>
                <c:pt idx="423">
                  <c:v>7.1514015542876725</c:v>
                </c:pt>
                <c:pt idx="424">
                  <c:v>7.163216238596597</c:v>
                </c:pt>
                <c:pt idx="425">
                  <c:v>7.1750309229055196</c:v>
                </c:pt>
                <c:pt idx="426">
                  <c:v>7.1868456072144422</c:v>
                </c:pt>
                <c:pt idx="427">
                  <c:v>7.1986602915233648</c:v>
                </c:pt>
                <c:pt idx="428">
                  <c:v>7.2104749758322892</c:v>
                </c:pt>
                <c:pt idx="429">
                  <c:v>7.2222896601412119</c:v>
                </c:pt>
                <c:pt idx="430">
                  <c:v>7.2341043444501354</c:v>
                </c:pt>
                <c:pt idx="431">
                  <c:v>7.245919028759058</c:v>
                </c:pt>
                <c:pt idx="432">
                  <c:v>7.2577337130679807</c:v>
                </c:pt>
                <c:pt idx="433">
                  <c:v>7.2695483973769042</c:v>
                </c:pt>
                <c:pt idx="434">
                  <c:v>7.2813630816858286</c:v>
                </c:pt>
                <c:pt idx="435">
                  <c:v>7.2931777659947512</c:v>
                </c:pt>
                <c:pt idx="436">
                  <c:v>7.3049924503036747</c:v>
                </c:pt>
                <c:pt idx="437">
                  <c:v>7.3168071346125974</c:v>
                </c:pt>
                <c:pt idx="438">
                  <c:v>7.32862181892152</c:v>
                </c:pt>
                <c:pt idx="439">
                  <c:v>7.3404365032304435</c:v>
                </c:pt>
                <c:pt idx="440">
                  <c:v>7.3522511875393661</c:v>
                </c:pt>
                <c:pt idx="441">
                  <c:v>7.3640658718482905</c:v>
                </c:pt>
                <c:pt idx="442">
                  <c:v>7.3758805561572132</c:v>
                </c:pt>
                <c:pt idx="443">
                  <c:v>7.3876952404661358</c:v>
                </c:pt>
                <c:pt idx="444">
                  <c:v>7.3995099247750584</c:v>
                </c:pt>
                <c:pt idx="445">
                  <c:v>7.4113246090839828</c:v>
                </c:pt>
                <c:pt idx="446">
                  <c:v>7.4231392933929063</c:v>
                </c:pt>
                <c:pt idx="447">
                  <c:v>7.434953977701829</c:v>
                </c:pt>
                <c:pt idx="448">
                  <c:v>7.4467686620107516</c:v>
                </c:pt>
                <c:pt idx="449">
                  <c:v>7.4585833463196742</c:v>
                </c:pt>
                <c:pt idx="450">
                  <c:v>7.4703980306285995</c:v>
                </c:pt>
              </c:numCache>
            </c:numRef>
          </c:xVal>
          <c:yVal>
            <c:numRef>
              <c:f>'fit_1NN_BCC&amp;FCC'!$K$19:$K$469</c:f>
              <c:numCache>
                <c:formatCode>General</c:formatCode>
                <c:ptCount val="451"/>
                <c:pt idx="0">
                  <c:v>0.45818140719211442</c:v>
                </c:pt>
                <c:pt idx="1">
                  <c:v>-0.15590676467935083</c:v>
                </c:pt>
                <c:pt idx="2">
                  <c:v>-0.744772787614842</c:v>
                </c:pt>
                <c:pt idx="3">
                  <c:v>-1.3092194530352401</c:v>
                </c:pt>
                <c:pt idx="4">
                  <c:v>-1.8500262237117795</c:v>
                </c:pt>
                <c:pt idx="5">
                  <c:v>-2.3679498843252418</c:v>
                </c:pt>
                <c:pt idx="6">
                  <c:v>-2.8637251742513428</c:v>
                </c:pt>
                <c:pt idx="7">
                  <c:v>-3.3380654030539247</c:v>
                </c:pt>
                <c:pt idx="8">
                  <c:v>-3.7916630491525254</c:v>
                </c:pt>
                <c:pt idx="9">
                  <c:v>-4.2251903421194825</c:v>
                </c:pt>
                <c:pt idx="10">
                  <c:v>-4.6392998290493139</c:v>
                </c:pt>
                <c:pt idx="11">
                  <c:v>-5.0346249254311317</c:v>
                </c:pt>
                <c:pt idx="12">
                  <c:v>-5.411780450943354</c:v>
                </c:pt>
                <c:pt idx="13">
                  <c:v>-5.7713631505784235</c:v>
                </c:pt>
                <c:pt idx="14">
                  <c:v>-6.113952201494719</c:v>
                </c:pt>
                <c:pt idx="15">
                  <c:v>-6.4401097059818966</c:v>
                </c:pt>
                <c:pt idx="16">
                  <c:v>-6.7503811709155741</c:v>
                </c:pt>
                <c:pt idx="17">
                  <c:v>-7.0452959740669279</c:v>
                </c:pt>
                <c:pt idx="18">
                  <c:v>-7.3253678176236114</c:v>
                </c:pt>
                <c:pt idx="19">
                  <c:v>-7.591095169267831</c:v>
                </c:pt>
                <c:pt idx="20">
                  <c:v>-7.8429616911490676</c:v>
                </c:pt>
                <c:pt idx="21">
                  <c:v>-8.0814366570792266</c:v>
                </c:pt>
                <c:pt idx="22">
                  <c:v>-8.3069753582693551</c:v>
                </c:pt>
                <c:pt idx="23">
                  <c:v>-8.5200194979186747</c:v>
                </c:pt>
                <c:pt idx="24">
                  <c:v>-8.7209975749578916</c:v>
                </c:pt>
                <c:pt idx="25">
                  <c:v>-8.9103252572410625</c:v>
                </c:pt>
                <c:pt idx="26">
                  <c:v>-9.088405744472194</c:v>
                </c:pt>
                <c:pt idx="27">
                  <c:v>-9.2556301211447867</c:v>
                </c:pt>
                <c:pt idx="28">
                  <c:v>-9.412377699765571</c:v>
                </c:pt>
                <c:pt idx="29">
                  <c:v>-9.5590163546259284</c:v>
                </c:pt>
                <c:pt idx="30">
                  <c:v>-9.6959028463776278</c:v>
                </c:pt>
                <c:pt idx="31">
                  <c:v>-9.8233831376625247</c:v>
                </c:pt>
                <c:pt idx="32">
                  <c:v>-9.9417927000390662</c:v>
                </c:pt>
                <c:pt idx="33">
                  <c:v>-10.051456812442137</c:v>
                </c:pt>
                <c:pt idx="34">
                  <c:v>-10.152690851406117</c:v>
                </c:pt>
                <c:pt idx="35">
                  <c:v>-10.245800573275027</c:v>
                </c:pt>
                <c:pt idx="36">
                  <c:v>-10.331082388617581</c:v>
                </c:pt>
                <c:pt idx="37">
                  <c:v>-10.408823629058944</c:v>
                </c:pt>
                <c:pt idx="38">
                  <c:v>-10.479302806735536</c:v>
                </c:pt>
                <c:pt idx="39">
                  <c:v>-10.542789866573433</c:v>
                </c:pt>
                <c:pt idx="40">
                  <c:v>-10.599546431585551</c:v>
                </c:pt>
                <c:pt idx="41">
                  <c:v>-10.649826041377761</c:v>
                </c:pt>
                <c:pt idx="42">
                  <c:v>-10.693874384048552</c:v>
                </c:pt>
                <c:pt idx="43">
                  <c:v>-10.731929521662263</c:v>
                </c:pt>
                <c:pt idx="44">
                  <c:v>-10.764222109470783</c:v>
                </c:pt>
                <c:pt idx="45">
                  <c:v>-10.790975609054103</c:v>
                </c:pt>
                <c:pt idx="46">
                  <c:v>-10.812406495545293</c:v>
                </c:pt>
                <c:pt idx="47">
                  <c:v>-10.82872445910121</c:v>
                </c:pt>
                <c:pt idx="48">
                  <c:v>-10.84013260077573</c:v>
                </c:pt>
                <c:pt idx="49">
                  <c:v>-10.846827622948194</c:v>
                </c:pt>
                <c:pt idx="50">
                  <c:v>-10.849000014455548</c:v>
                </c:pt>
                <c:pt idx="51">
                  <c:v>-10.846834230572643</c:v>
                </c:pt>
                <c:pt idx="52">
                  <c:v>-10.840508867981351</c:v>
                </c:pt>
                <c:pt idx="53">
                  <c:v>-10.830196834865209</c:v>
                </c:pt>
                <c:pt idx="54">
                  <c:v>-10.816065516262819</c:v>
                </c:pt>
                <c:pt idx="55">
                  <c:v>-10.798276934809351</c:v>
                </c:pt>
                <c:pt idx="56">
                  <c:v>-10.776987906992295</c:v>
                </c:pt>
                <c:pt idx="57">
                  <c:v>-10.752350195043926</c:v>
                </c:pt>
                <c:pt idx="58">
                  <c:v>-10.72451065458992</c:v>
                </c:pt>
                <c:pt idx="59">
                  <c:v>-10.693611378170035</c:v>
                </c:pt>
                <c:pt idx="60">
                  <c:v>-10.659789834743837</c:v>
                </c:pt>
                <c:pt idx="61">
                  <c:v>-10.623179005291385</c:v>
                </c:pt>
                <c:pt idx="62">
                  <c:v>-10.583907514615674</c:v>
                </c:pt>
                <c:pt idx="63">
                  <c:v>-10.542099759450895</c:v>
                </c:pt>
                <c:pt idx="64">
                  <c:v>-10.497876032977707</c:v>
                </c:pt>
                <c:pt idx="65">
                  <c:v>-10.451352645843913</c:v>
                </c:pt>
                <c:pt idx="66">
                  <c:v>-10.402642043786415</c:v>
                </c:pt>
                <c:pt idx="67">
                  <c:v>-10.351852921947518</c:v>
                </c:pt>
                <c:pt idx="68">
                  <c:v>-10.299090335976379</c:v>
                </c:pt>
                <c:pt idx="69">
                  <c:v>-10.244455810003693</c:v>
                </c:pt>
                <c:pt idx="70">
                  <c:v>-10.188047441575538</c:v>
                </c:pt>
                <c:pt idx="71">
                  <c:v>-10.129960003629796</c:v>
                </c:pt>
                <c:pt idx="72">
                  <c:v>-10.070285043596421</c:v>
                </c:pt>
                <c:pt idx="73">
                  <c:v>-10.009110979700605</c:v>
                </c:pt>
                <c:pt idx="74">
                  <c:v>-9.9465231945456587</c:v>
                </c:pt>
                <c:pt idx="75">
                  <c:v>-9.8826041260505146</c:v>
                </c:pt>
                <c:pt idx="76">
                  <c:v>-9.8174333558145026</c:v>
                </c:pt>
                <c:pt idx="77">
                  <c:v>-9.7510876949803311</c:v>
                </c:pt>
                <c:pt idx="78">
                  <c:v>-9.6836412676640364</c:v>
                </c:pt>
                <c:pt idx="79">
                  <c:v>-9.6151655920189878</c:v>
                </c:pt>
                <c:pt idx="80">
                  <c:v>-9.5457296589991127</c:v>
                </c:pt>
                <c:pt idx="81">
                  <c:v>-9.4754000088847512</c:v>
                </c:pt>
                <c:pt idx="82">
                  <c:v>-9.4042408056328544</c:v>
                </c:pt>
                <c:pt idx="83">
                  <c:v>-9.3323139091115479</c:v>
                </c:pt>
                <c:pt idx="84">
                  <c:v>-9.2596789452774821</c:v>
                </c:pt>
                <c:pt idx="85">
                  <c:v>-9.1863933743526722</c:v>
                </c:pt>
                <c:pt idx="86">
                  <c:v>-9.1125125570562542</c:v>
                </c:pt>
                <c:pt idx="87">
                  <c:v>-9.0380898189447194</c:v>
                </c:pt>
                <c:pt idx="88">
                  <c:v>-8.9631765129131438</c:v>
                </c:pt>
                <c:pt idx="89">
                  <c:v>-8.8878220799080783</c:v>
                </c:pt>
                <c:pt idx="90">
                  <c:v>-8.8120741079017257</c:v>
                </c:pt>
                <c:pt idx="91">
                  <c:v>-8.7359783891755232</c:v>
                </c:pt>
                <c:pt idx="92">
                  <c:v>-8.6595789759598993</c:v>
                </c:pt>
                <c:pt idx="93">
                  <c:v>-8.5829182344758816</c:v>
                </c:pt>
                <c:pt idx="94">
                  <c:v>-8.506036897422721</c:v>
                </c:pt>
                <c:pt idx="95">
                  <c:v>-8.428974114954805</c:v>
                </c:pt>
                <c:pt idx="96">
                  <c:v>-8.3517675041896737</c:v>
                </c:pt>
                <c:pt idx="97">
                  <c:v>-8.2744531972879773</c:v>
                </c:pt>
                <c:pt idx="98">
                  <c:v>-8.1970658881450689</c:v>
                </c:pt>
                <c:pt idx="99">
                  <c:v>-8.1196388777328146</c:v>
                </c:pt>
                <c:pt idx="100">
                  <c:v>-8.0422041181291437</c:v>
                </c:pt>
                <c:pt idx="101">
                  <c:v>-7.9647922552719255</c:v>
                </c:pt>
                <c:pt idx="102">
                  <c:v>-7.8874326704726183</c:v>
                </c:pt>
                <c:pt idx="103">
                  <c:v>-7.8101535207243202</c:v>
                </c:pt>
                <c:pt idx="104">
                  <c:v>-7.7329817778377592</c:v>
                </c:pt>
                <c:pt idx="105">
                  <c:v>-7.6559432664379914</c:v>
                </c:pt>
                <c:pt idx="106">
                  <c:v>-7.5790627008535374</c:v>
                </c:pt>
                <c:pt idx="107">
                  <c:v>-7.5023637209289458</c:v>
                </c:pt>
                <c:pt idx="108">
                  <c:v>-7.4258689267908293</c:v>
                </c:pt>
                <c:pt idx="109">
                  <c:v>-7.3495999125966458</c:v>
                </c:pt>
                <c:pt idx="110">
                  <c:v>-7.2735772992947041</c:v>
                </c:pt>
                <c:pt idx="111">
                  <c:v>-7.1978207664230549</c:v>
                </c:pt>
                <c:pt idx="112">
                  <c:v>-7.1223490829741856</c:v>
                </c:pt>
                <c:pt idx="113">
                  <c:v>-7.047180137351754</c:v>
                </c:pt>
                <c:pt idx="114">
                  <c:v>-6.9723309664447681</c:v>
                </c:pt>
                <c:pt idx="115">
                  <c:v>-6.8978177838440331</c:v>
                </c:pt>
                <c:pt idx="116">
                  <c:v>-6.8236560072249217</c:v>
                </c:pt>
                <c:pt idx="117">
                  <c:v>-6.7498602849199365</c:v>
                </c:pt>
                <c:pt idx="118">
                  <c:v>-6.6764445217038446</c:v>
                </c:pt>
                <c:pt idx="119">
                  <c:v>-6.603421903813496</c:v>
                </c:pt>
                <c:pt idx="120">
                  <c:v>-6.5308049232239895</c:v>
                </c:pt>
                <c:pt idx="121">
                  <c:v>-6.45860540120204</c:v>
                </c:pt>
                <c:pt idx="122">
                  <c:v>-6.3868345111570139</c:v>
                </c:pt>
                <c:pt idx="123">
                  <c:v>-6.3155028008093934</c:v>
                </c:pt>
                <c:pt idx="124">
                  <c:v>-6.2446202136960443</c:v>
                </c:pt>
                <c:pt idx="125">
                  <c:v>-6.1741961100309322</c:v>
                </c:pt>
                <c:pt idx="126">
                  <c:v>-6.1042392869396043</c:v>
                </c:pt>
                <c:pt idx="127">
                  <c:v>-6.0347579980851433</c:v>
                </c:pt>
                <c:pt idx="128">
                  <c:v>-5.9657599727028243</c:v>
                </c:pt>
                <c:pt idx="129">
                  <c:v>-5.8972524340602845</c:v>
                </c:pt>
                <c:pt idx="130">
                  <c:v>-5.8292421173594828</c:v>
                </c:pt>
                <c:pt idx="131">
                  <c:v>-5.761735287096295</c:v>
                </c:pt>
                <c:pt idx="132">
                  <c:v>-5.6947377538932473</c:v>
                </c:pt>
                <c:pt idx="133">
                  <c:v>-5.6282548908202727</c:v>
                </c:pt>
                <c:pt idx="134">
                  <c:v>-5.5622916492181504</c:v>
                </c:pt>
                <c:pt idx="135">
                  <c:v>-5.4968525740387939</c:v>
                </c:pt>
                <c:pt idx="136">
                  <c:v>-5.4319418187161554</c:v>
                </c:pt>
                <c:pt idx="137">
                  <c:v>-5.3675631595811772</c:v>
                </c:pt>
                <c:pt idx="138">
                  <c:v>-5.3037200098338104</c:v>
                </c:pt>
                <c:pt idx="139">
                  <c:v>-5.240415433084765</c:v>
                </c:pt>
                <c:pt idx="140">
                  <c:v>-5.1776521564793843</c:v>
                </c:pt>
                <c:pt idx="141">
                  <c:v>-5.1154325834155197</c:v>
                </c:pt>
                <c:pt idx="142">
                  <c:v>-5.0537588058671323</c:v>
                </c:pt>
                <c:pt idx="143">
                  <c:v>-4.9926326163249701</c:v>
                </c:pt>
                <c:pt idx="144">
                  <c:v>-4.9320555193652371</c:v>
                </c:pt>
                <c:pt idx="145">
                  <c:v>-4.872028742857049</c:v>
                </c:pt>
                <c:pt idx="146">
                  <c:v>-4.8125532488190856</c:v>
                </c:pt>
                <c:pt idx="147">
                  <c:v>-4.7536297439354973</c:v>
                </c:pt>
                <c:pt idx="148">
                  <c:v>-4.6952586897409674</c:v>
                </c:pt>
                <c:pt idx="149">
                  <c:v>-4.6374403124844834</c:v>
                </c:pt>
                <c:pt idx="150">
                  <c:v>-4.5801746126810867</c:v>
                </c:pt>
                <c:pt idx="151">
                  <c:v>-4.5234613743607079</c:v>
                </c:pt>
                <c:pt idx="152">
                  <c:v>-4.467300174022804</c:v>
                </c:pt>
                <c:pt idx="153">
                  <c:v>-4.411690389305388</c:v>
                </c:pt>
                <c:pt idx="154">
                  <c:v>-4.3566312073767675</c:v>
                </c:pt>
                <c:pt idx="155">
                  <c:v>-4.3021216330580199</c:v>
                </c:pt>
                <c:pt idx="156">
                  <c:v>-4.2481604966841013</c:v>
                </c:pt>
                <c:pt idx="157">
                  <c:v>-4.1947464617111994</c:v>
                </c:pt>
                <c:pt idx="158">
                  <c:v>-4.1418780320777424</c:v>
                </c:pt>
                <c:pt idx="159">
                  <c:v>-4.0895535593262817</c:v>
                </c:pt>
                <c:pt idx="160">
                  <c:v>-4.0377712494932947</c:v>
                </c:pt>
                <c:pt idx="161">
                  <c:v>-3.9865291697735921</c:v>
                </c:pt>
                <c:pt idx="162">
                  <c:v>-3.9358252549661614</c:v>
                </c:pt>
                <c:pt idx="163">
                  <c:v>-3.8856573137076564</c:v>
                </c:pt>
                <c:pt idx="164">
                  <c:v>-3.8360230344999451</c:v>
                </c:pt>
                <c:pt idx="165">
                  <c:v>-3.7869199915377396</c:v>
                </c:pt>
                <c:pt idx="166">
                  <c:v>-3.7383456503422208</c:v>
                </c:pt>
                <c:pt idx="167">
                  <c:v>-3.690297373206362</c:v>
                </c:pt>
                <c:pt idx="168">
                  <c:v>-3.6427724244576458</c:v>
                </c:pt>
                <c:pt idx="169">
                  <c:v>-3.5957679755434375</c:v>
                </c:pt>
                <c:pt idx="170">
                  <c:v>-3.5492811099444421</c:v>
                </c:pt>
                <c:pt idx="171">
                  <c:v>-3.5033088279212512</c:v>
                </c:pt>
                <c:pt idx="172">
                  <c:v>-3.4578480510990182</c:v>
                </c:pt>
                <c:pt idx="173">
                  <c:v>-3.4128956268950881</c:v>
                </c:pt>
                <c:pt idx="174">
                  <c:v>-3.3684483327942889</c:v>
                </c:pt>
                <c:pt idx="175">
                  <c:v>-3.3245028804763836</c:v>
                </c:pt>
                <c:pt idx="176">
                  <c:v>-3.2810559198002807</c:v>
                </c:pt>
                <c:pt idx="177">
                  <c:v>-3.2381040426491059</c:v>
                </c:pt>
                <c:pt idx="178">
                  <c:v>-3.1956437866405185</c:v>
                </c:pt>
                <c:pt idx="179">
                  <c:v>-3.1536716387062151</c:v>
                </c:pt>
                <c:pt idx="180">
                  <c:v>-3.1121840385446298</c:v>
                </c:pt>
                <c:pt idx="181">
                  <c:v>-3.0711773819506734</c:v>
                </c:pt>
                <c:pt idx="182">
                  <c:v>-3.0306480240262412</c:v>
                </c:pt>
                <c:pt idx="183">
                  <c:v>-2.9905922822750926</c:v>
                </c:pt>
                <c:pt idx="184">
                  <c:v>-2.9510064395856794</c:v>
                </c:pt>
                <c:pt idx="185">
                  <c:v>-2.9118867471052896</c:v>
                </c:pt>
                <c:pt idx="186">
                  <c:v>-2.8732294270088841</c:v>
                </c:pt>
                <c:pt idx="187">
                  <c:v>-2.8350306751658132</c:v>
                </c:pt>
                <c:pt idx="188">
                  <c:v>-2.7972866637075824</c:v>
                </c:pt>
                <c:pt idx="189">
                  <c:v>-2.7599935434997032</c:v>
                </c:pt>
                <c:pt idx="190">
                  <c:v>-2.7231474465206</c:v>
                </c:pt>
                <c:pt idx="191">
                  <c:v>-2.6867444881504419</c:v>
                </c:pt>
                <c:pt idx="192">
                  <c:v>-2.6507807693726662</c:v>
                </c:pt>
                <c:pt idx="193">
                  <c:v>-2.6152523788909989</c:v>
                </c:pt>
                <c:pt idx="194">
                  <c:v>-2.580155395164478</c:v>
                </c:pt>
                <c:pt idx="195">
                  <c:v>-2.5454858883631521</c:v>
                </c:pt>
                <c:pt idx="196">
                  <c:v>-2.51123992224688</c:v>
                </c:pt>
                <c:pt idx="197">
                  <c:v>-2.4774135559696497</c:v>
                </c:pt>
                <c:pt idx="198">
                  <c:v>-2.4440028458117924</c:v>
                </c:pt>
                <c:pt idx="199">
                  <c:v>-2.41100384684235</c:v>
                </c:pt>
                <c:pt idx="200">
                  <c:v>-2.3784126145137621</c:v>
                </c:pt>
                <c:pt idx="201">
                  <c:v>-2.3462252061911308</c:v>
                </c:pt>
                <c:pt idx="202">
                  <c:v>-2.314437682618018</c:v>
                </c:pt>
                <c:pt idx="203">
                  <c:v>-2.2830461093208965</c:v>
                </c:pt>
                <c:pt idx="204">
                  <c:v>-2.2520465579541735</c:v>
                </c:pt>
                <c:pt idx="205">
                  <c:v>-2.221435107587693</c:v>
                </c:pt>
                <c:pt idx="206">
                  <c:v>-2.1912078459386009</c:v>
                </c:pt>
                <c:pt idx="207">
                  <c:v>-2.161360870549331</c:v>
                </c:pt>
                <c:pt idx="208">
                  <c:v>-2.1318902899134984</c:v>
                </c:pt>
                <c:pt idx="209">
                  <c:v>-2.1027922245513508</c:v>
                </c:pt>
                <c:pt idx="210">
                  <c:v>-2.0740628080364467</c:v>
                </c:pt>
                <c:pt idx="211">
                  <c:v>-2.0456981879751797</c:v>
                </c:pt>
                <c:pt idx="212">
                  <c:v>-2.0176945269406463</c:v>
                </c:pt>
                <c:pt idx="213">
                  <c:v>-1.9900480033623877</c:v>
                </c:pt>
                <c:pt idx="214">
                  <c:v>-1.9627548123734986</c:v>
                </c:pt>
                <c:pt idx="215">
                  <c:v>-1.9358111666164306</c:v>
                </c:pt>
                <c:pt idx="216">
                  <c:v>-1.9092132970089841</c:v>
                </c:pt>
                <c:pt idx="217">
                  <c:v>-1.8829574534717004</c:v>
                </c:pt>
                <c:pt idx="218">
                  <c:v>-1.8570399056180482</c:v>
                </c:pt>
                <c:pt idx="219">
                  <c:v>-1.8314569434085943</c:v>
                </c:pt>
                <c:pt idx="220">
                  <c:v>-1.8062048777704203</c:v>
                </c:pt>
                <c:pt idx="221">
                  <c:v>-1.781280041182923</c:v>
                </c:pt>
                <c:pt idx="222">
                  <c:v>-1.7566787882312056</c:v>
                </c:pt>
                <c:pt idx="223">
                  <c:v>-1.7323974961280948</c:v>
                </c:pt>
                <c:pt idx="224">
                  <c:v>-1.7084325652059473</c:v>
                </c:pt>
                <c:pt idx="225">
                  <c:v>-1.6847804193792295</c:v>
                </c:pt>
                <c:pt idx="226">
                  <c:v>-1.6614375065789062</c:v>
                </c:pt>
                <c:pt idx="227">
                  <c:v>-1.638400299159626</c:v>
                </c:pt>
                <c:pt idx="228">
                  <c:v>-1.6156652942806782</c:v>
                </c:pt>
                <c:pt idx="229">
                  <c:v>-1.5932290142615786</c:v>
                </c:pt>
                <c:pt idx="230">
                  <c:v>-1.5710880069132913</c:v>
                </c:pt>
                <c:pt idx="231">
                  <c:v>-1.549238845845843</c:v>
                </c:pt>
                <c:pt idx="232">
                  <c:v>-1.5276781307532561</c:v>
                </c:pt>
                <c:pt idx="233">
                  <c:v>-1.5064024876765938</c:v>
                </c:pt>
                <c:pt idx="234">
                  <c:v>-1.4854085692458903</c:v>
                </c:pt>
                <c:pt idx="235">
                  <c:v>-1.4646930549017632</c:v>
                </c:pt>
                <c:pt idx="236">
                  <c:v>-1.4442526510974583</c:v>
                </c:pt>
                <c:pt idx="237">
                  <c:v>-1.4240840914820057</c:v>
                </c:pt>
                <c:pt idx="238">
                  <c:v>-1.4041841370652464</c:v>
                </c:pt>
                <c:pt idx="239">
                  <c:v>-1.3845495763653828</c:v>
                </c:pt>
                <c:pt idx="240">
                  <c:v>-1.3651772255396768</c:v>
                </c:pt>
                <c:pt idx="241">
                  <c:v>-1.3460639284990059</c:v>
                </c:pt>
                <c:pt idx="242">
                  <c:v>-1.3272065570068401</c:v>
                </c:pt>
                <c:pt idx="243">
                  <c:v>-1.3086020107632417</c:v>
                </c:pt>
                <c:pt idx="244">
                  <c:v>-1.2902472174745039</c:v>
                </c:pt>
                <c:pt idx="245">
                  <c:v>-1.2721391329089577</c:v>
                </c:pt>
                <c:pt idx="246">
                  <c:v>-1.2542747409394874</c:v>
                </c:pt>
                <c:pt idx="247">
                  <c:v>-1.2366510535733286</c:v>
                </c:pt>
                <c:pt idx="248">
                  <c:v>-1.2192651109695929</c:v>
                </c:pt>
                <c:pt idx="249">
                  <c:v>-1.2021139814450637</c:v>
                </c:pt>
                <c:pt idx="250">
                  <c:v>-1.1851947614687379</c:v>
                </c:pt>
                <c:pt idx="251">
                  <c:v>-1.1685045756455363</c:v>
                </c:pt>
                <c:pt idx="252">
                  <c:v>-1.1520405766896837</c:v>
                </c:pt>
                <c:pt idx="253">
                  <c:v>-1.1357999453881731</c:v>
                </c:pt>
                <c:pt idx="254">
                  <c:v>-1.1197798905547049</c:v>
                </c:pt>
                <c:pt idx="255">
                  <c:v>-1.1039776489745678</c:v>
                </c:pt>
                <c:pt idx="256">
                  <c:v>-1.08839048534081</c:v>
                </c:pt>
                <c:pt idx="257">
                  <c:v>-1.0730156921820797</c:v>
                </c:pt>
                <c:pt idx="258">
                  <c:v>-1.0578505897825543</c:v>
                </c:pt>
                <c:pt idx="259">
                  <c:v>-1.0428925260942368</c:v>
                </c:pt>
                <c:pt idx="260">
                  <c:v>-1.0281388766420783</c:v>
                </c:pt>
                <c:pt idx="261">
                  <c:v>-1.0135870444220638</c:v>
                </c:pt>
                <c:pt idx="262">
                  <c:v>-0.99923445979286774</c:v>
                </c:pt>
                <c:pt idx="263">
                  <c:v>-0.98507858036111162</c:v>
                </c:pt>
                <c:pt idx="264">
                  <c:v>-0.97111689086074215</c:v>
                </c:pt>
                <c:pt idx="265">
                  <c:v>-0.95734690302661307</c:v>
                </c:pt>
                <c:pt idx="266">
                  <c:v>-0.94376615546280007</c:v>
                </c:pt>
                <c:pt idx="267">
                  <c:v>-0.93037221350569388</c:v>
                </c:pt>
                <c:pt idx="268">
                  <c:v>-0.91716266908230115</c:v>
                </c:pt>
                <c:pt idx="269">
                  <c:v>-0.90413514056383582</c:v>
                </c:pt>
                <c:pt idx="270">
                  <c:v>-0.89128727261508833</c:v>
                </c:pt>
                <c:pt idx="271">
                  <c:v>-0.87861673603954726</c:v>
                </c:pt>
                <c:pt idx="272">
                  <c:v>-0.86612122762072685</c:v>
                </c:pt>
                <c:pt idx="273">
                  <c:v>-0.85379846995970921</c:v>
                </c:pt>
                <c:pt idx="274">
                  <c:v>-0.84164621130935313</c:v>
                </c:pt>
                <c:pt idx="275">
                  <c:v>-0.82966222540515622</c:v>
                </c:pt>
                <c:pt idx="276">
                  <c:v>-0.81784431129313584</c:v>
                </c:pt>
                <c:pt idx="277">
                  <c:v>-0.80619029315475399</c:v>
                </c:pt>
                <c:pt idx="278">
                  <c:v>-0.79469802012929625</c:v>
                </c:pt>
                <c:pt idx="279">
                  <c:v>-0.78336536613364371</c:v>
                </c:pt>
                <c:pt idx="280">
                  <c:v>-0.77219022967980866</c:v>
                </c:pt>
                <c:pt idx="281">
                  <c:v>-0.76117053369021781</c:v>
                </c:pt>
                <c:pt idx="282">
                  <c:v>-0.75030422531110952</c:v>
                </c:pt>
                <c:pt idx="283">
                  <c:v>-0.73958927572403232</c:v>
                </c:pt>
                <c:pt idx="284">
                  <c:v>-0.72902367995563255</c:v>
                </c:pt>
                <c:pt idx="285">
                  <c:v>-0.71860545668595077</c:v>
                </c:pt>
                <c:pt idx="286">
                  <c:v>-0.70833264805525209</c:v>
                </c:pt>
                <c:pt idx="287">
                  <c:v>-0.69820331946966241</c:v>
                </c:pt>
                <c:pt idx="288">
                  <c:v>-0.68821555940555212</c:v>
                </c:pt>
                <c:pt idx="289">
                  <c:v>-0.67836747921298524</c:v>
                </c:pt>
                <c:pt idx="290">
                  <c:v>-0.66865721291820446</c:v>
                </c:pt>
                <c:pt idx="291">
                  <c:v>-0.65908291702539157</c:v>
                </c:pt>
                <c:pt idx="292">
                  <c:v>-0.64964277031767348</c:v>
                </c:pt>
                <c:pt idx="293">
                  <c:v>-0.64033497365760839</c:v>
                </c:pt>
                <c:pt idx="294">
                  <c:v>-0.63115774978716088</c:v>
                </c:pt>
                <c:pt idx="295">
                  <c:v>-0.62210934312736443</c:v>
                </c:pt>
                <c:pt idx="296">
                  <c:v>-0.61318801957761748</c:v>
                </c:pt>
                <c:pt idx="297">
                  <c:v>-0.60439206631486042</c:v>
                </c:pt>
                <c:pt idx="298">
                  <c:v>-0.59571979159259514</c:v>
                </c:pt>
                <c:pt idx="299">
                  <c:v>-0.5871695245399543</c:v>
                </c:pt>
                <c:pt idx="300">
                  <c:v>-0.57873961496073567</c:v>
                </c:pt>
                <c:pt idx="301">
                  <c:v>-0.57042843313264824</c:v>
                </c:pt>
                <c:pt idx="302">
                  <c:v>-0.5622343696067148</c:v>
                </c:pt>
                <c:pt idx="303">
                  <c:v>-0.55415583500701049</c:v>
                </c:pt>
                <c:pt idx="304">
                  <c:v>-0.5461912598306764</c:v>
                </c:pt>
                <c:pt idx="305">
                  <c:v>-0.53833909424839366</c:v>
                </c:pt>
                <c:pt idx="306">
                  <c:v>-0.53059780790529154</c:v>
                </c:pt>
                <c:pt idx="307">
                  <c:v>-0.5229658897224424</c:v>
                </c:pt>
                <c:pt idx="308">
                  <c:v>-0.51544184769886525</c:v>
                </c:pt>
                <c:pt idx="309">
                  <c:v>-0.50802420871422238</c:v>
                </c:pt>
                <c:pt idx="310">
                  <c:v>-0.5007115183321913</c:v>
                </c:pt>
                <c:pt idx="311">
                  <c:v>-0.49350234060456888</c:v>
                </c:pt>
                <c:pt idx="312">
                  <c:v>-0.48639525787616805</c:v>
                </c:pt>
                <c:pt idx="313">
                  <c:v>-0.47938887059054169</c:v>
                </c:pt>
                <c:pt idx="314">
                  <c:v>-0.47248179709657562</c:v>
                </c:pt>
                <c:pt idx="315">
                  <c:v>-0.46567267345600072</c:v>
                </c:pt>
                <c:pt idx="316">
                  <c:v>-0.4589601532518412</c:v>
                </c:pt>
                <c:pt idx="317">
                  <c:v>-0.45234290739786204</c:v>
                </c:pt>
                <c:pt idx="318">
                  <c:v>-0.44581962394902847</c:v>
                </c:pt>
                <c:pt idx="319">
                  <c:v>-0.43938900791302254</c:v>
                </c:pt>
                <c:pt idx="320">
                  <c:v>-0.43304978106283637</c:v>
                </c:pt>
                <c:pt idx="321">
                  <c:v>-0.4268006817504863</c:v>
                </c:pt>
                <c:pt idx="322">
                  <c:v>-0.42064046472185734</c:v>
                </c:pt>
                <c:pt idx="323">
                  <c:v>-0.41456790093271911</c:v>
                </c:pt>
                <c:pt idx="324">
                  <c:v>-0.40858177736593027</c:v>
                </c:pt>
                <c:pt idx="325">
                  <c:v>-0.40268089684985509</c:v>
                </c:pt>
                <c:pt idx="326">
                  <c:v>-0.39686407787801031</c:v>
                </c:pt>
                <c:pt idx="327">
                  <c:v>-0.39113015442997418</c:v>
                </c:pt>
                <c:pt idx="328">
                  <c:v>-0.38547797579356002</c:v>
                </c:pt>
                <c:pt idx="329">
                  <c:v>-0.37990640638828355</c:v>
                </c:pt>
                <c:pt idx="330">
                  <c:v>-0.37441432559013793</c:v>
                </c:pt>
                <c:pt idx="331">
                  <c:v>-0.36900062755769047</c:v>
                </c:pt>
                <c:pt idx="332">
                  <c:v>-0.36366422105951035</c:v>
                </c:pt>
                <c:pt idx="333">
                  <c:v>-0.35840402930294923</c:v>
                </c:pt>
                <c:pt idx="334">
                  <c:v>-0.35321898976428234</c:v>
                </c:pt>
                <c:pt idx="335">
                  <c:v>-0.34810805402021927</c:v>
                </c:pt>
                <c:pt idx="336">
                  <c:v>-0.34307018758079283</c:v>
                </c:pt>
                <c:pt idx="337">
                  <c:v>-0.33810436972364455</c:v>
                </c:pt>
                <c:pt idx="338">
                  <c:v>-0.33320959332970107</c:v>
                </c:pt>
                <c:pt idx="339">
                  <c:v>-0.3283848647202588</c:v>
                </c:pt>
                <c:pt idx="340">
                  <c:v>-0.32362920349547891</c:v>
                </c:pt>
                <c:pt idx="341">
                  <c:v>-0.31894164237429978</c:v>
                </c:pt>
                <c:pt idx="342">
                  <c:v>-0.31432122703576898</c:v>
                </c:pt>
                <c:pt idx="343">
                  <c:v>-0.3097670159618014</c:v>
                </c:pt>
                <c:pt idx="344">
                  <c:v>-0.30527808028136455</c:v>
                </c:pt>
                <c:pt idx="345">
                  <c:v>-0.30085350361609597</c:v>
                </c:pt>
                <c:pt idx="346">
                  <c:v>-0.29649238192735211</c:v>
                </c:pt>
                <c:pt idx="347">
                  <c:v>-0.29219382336469324</c:v>
                </c:pt>
                <c:pt idx="348">
                  <c:v>-0.28795694811580047</c:v>
                </c:pt>
                <c:pt idx="349">
                  <c:v>-0.2837808882578261</c:v>
                </c:pt>
                <c:pt idx="350">
                  <c:v>-0.27966478761018138</c:v>
                </c:pt>
                <c:pt idx="351">
                  <c:v>-0.27560780158875531</c:v>
                </c:pt>
                <c:pt idx="352">
                  <c:v>-0.27160909706156516</c:v>
                </c:pt>
                <c:pt idx="353">
                  <c:v>-0.26766785220583283</c:v>
                </c:pt>
                <c:pt idx="354">
                  <c:v>-0.26378325636649413</c:v>
                </c:pt>
                <c:pt idx="355">
                  <c:v>-0.25995450991612529</c:v>
                </c:pt>
                <c:pt idx="356">
                  <c:v>-0.25618082411629212</c:v>
                </c:pt>
                <c:pt idx="357">
                  <c:v>-0.25246142098031632</c:v>
                </c:pt>
                <c:pt idx="358">
                  <c:v>-0.24879553313745212</c:v>
                </c:pt>
                <c:pt idx="359">
                  <c:v>-0.24518240369847066</c:v>
                </c:pt>
                <c:pt idx="360">
                  <c:v>-0.24162128612264497</c:v>
                </c:pt>
                <c:pt idx="361">
                  <c:v>-0.2381114440861353</c:v>
                </c:pt>
                <c:pt idx="362">
                  <c:v>-0.23465215135176179</c:v>
                </c:pt>
                <c:pt idx="363">
                  <c:v>-0.23124269164016584</c:v>
                </c:pt>
                <c:pt idx="364">
                  <c:v>-0.22788235850234678</c:v>
                </c:pt>
                <c:pt idx="365">
                  <c:v>-0.22457045519357427</c:v>
                </c:pt>
                <c:pt idx="366">
                  <c:v>-0.22130629454866241</c:v>
                </c:pt>
                <c:pt idx="367">
                  <c:v>-0.21808919885860648</c:v>
                </c:pt>
                <c:pt idx="368">
                  <c:v>-0.21491849974856644</c:v>
                </c:pt>
                <c:pt idx="369">
                  <c:v>-0.21179353805719858</c:v>
                </c:pt>
                <c:pt idx="370">
                  <c:v>-0.20871366371731653</c:v>
                </c:pt>
                <c:pt idx="371">
                  <c:v>-0.20567823563788798</c:v>
                </c:pt>
                <c:pt idx="372">
                  <c:v>-0.20268662158734238</c:v>
                </c:pt>
                <c:pt idx="373">
                  <c:v>-0.19973819807819626</c:v>
                </c:pt>
                <c:pt idx="374">
                  <c:v>-0.1968323502529781</c:v>
                </c:pt>
                <c:pt idx="375">
                  <c:v>-0.1939684717714496</c:v>
                </c:pt>
                <c:pt idx="376">
                  <c:v>-0.19114596469910677</c:v>
                </c:pt>
                <c:pt idx="377">
                  <c:v>-0.18836423939696315</c:v>
                </c:pt>
                <c:pt idx="378">
                  <c:v>-0.18562271441259678</c:v>
                </c:pt>
                <c:pt idx="379">
                  <c:v>-0.18292081637245627</c:v>
                </c:pt>
                <c:pt idx="380">
                  <c:v>-0.18025797987541259</c:v>
                </c:pt>
                <c:pt idx="381">
                  <c:v>-0.17763364738755419</c:v>
                </c:pt>
                <c:pt idx="382">
                  <c:v>-0.17504726913820717</c:v>
                </c:pt>
                <c:pt idx="383">
                  <c:v>-0.1724983030171775</c:v>
                </c:pt>
                <c:pt idx="384">
                  <c:v>-0.16998621447320308</c:v>
                </c:pt>
                <c:pt idx="385">
                  <c:v>-0.16751047641360586</c:v>
                </c:pt>
                <c:pt idx="386">
                  <c:v>-0.16507056910513263</c:v>
                </c:pt>
                <c:pt idx="387">
                  <c:v>-0.16266598007597957</c:v>
                </c:pt>
                <c:pt idx="388">
                  <c:v>-0.1602962040189839</c:v>
                </c:pt>
                <c:pt idx="389">
                  <c:v>-0.15796074269597712</c:v>
                </c:pt>
                <c:pt idx="390">
                  <c:v>-0.15565910484328938</c:v>
                </c:pt>
                <c:pt idx="391">
                  <c:v>-0.15339080607839298</c:v>
                </c:pt>
                <c:pt idx="392">
                  <c:v>-0.15115536880767613</c:v>
                </c:pt>
                <c:pt idx="393">
                  <c:v>-0.14895232213533555</c:v>
                </c:pt>
                <c:pt idx="394">
                  <c:v>-0.1467812017733813</c:v>
                </c:pt>
                <c:pt idx="395">
                  <c:v>-0.14464154995273759</c:v>
                </c:pt>
                <c:pt idx="396">
                  <c:v>-0.14253291533543633</c:v>
                </c:pt>
                <c:pt idx="397">
                  <c:v>-0.14045485292788634</c:v>
                </c:pt>
                <c:pt idx="398">
                  <c:v>-0.13840692399521373</c:v>
                </c:pt>
                <c:pt idx="399">
                  <c:v>-0.13638869597665887</c:v>
                </c:pt>
                <c:pt idx="400">
                  <c:v>-0.13439974240202296</c:v>
                </c:pt>
                <c:pt idx="401">
                  <c:v>-0.13243964280915227</c:v>
                </c:pt>
                <c:pt idx="402">
                  <c:v>-0.13050798266244992</c:v>
                </c:pt>
                <c:pt idx="403">
                  <c:v>-0.12860435327240546</c:v>
                </c:pt>
                <c:pt idx="404">
                  <c:v>-0.12672835171613098</c:v>
                </c:pt>
                <c:pt idx="405">
                  <c:v>-0.12487958075889641</c:v>
                </c:pt>
                <c:pt idx="406">
                  <c:v>-0.12305764877664993</c:v>
                </c:pt>
                <c:pt idx="407">
                  <c:v>-0.121262169679517</c:v>
                </c:pt>
                <c:pt idx="408">
                  <c:v>-0.11949276283626584</c:v>
                </c:pt>
                <c:pt idx="409">
                  <c:v>-0.11774905299972835</c:v>
                </c:pt>
                <c:pt idx="410">
                  <c:v>-0.11603067023317054</c:v>
                </c:pt>
                <c:pt idx="411">
                  <c:v>-0.11433724983759834</c:v>
                </c:pt>
                <c:pt idx="412">
                  <c:v>-0.11266843227999117</c:v>
                </c:pt>
                <c:pt idx="413">
                  <c:v>-0.11102386312245122</c:v>
                </c:pt>
                <c:pt idx="414">
                  <c:v>-0.10940319295226272</c:v>
                </c:pt>
                <c:pt idx="415">
                  <c:v>-0.10780607731284611</c:v>
                </c:pt>
                <c:pt idx="416">
                  <c:v>-0.10623217663560139</c:v>
                </c:pt>
                <c:pt idx="417">
                  <c:v>-0.1046811561726298</c:v>
                </c:pt>
                <c:pt idx="418">
                  <c:v>-0.10315268593032344</c:v>
                </c:pt>
                <c:pt idx="419">
                  <c:v>-0.10164644060381416</c:v>
                </c:pt>
                <c:pt idx="420">
                  <c:v>-0.10016209951227097</c:v>
                </c:pt>
                <c:pt idx="421">
                  <c:v>-9.8699346535039409E-2</c:v>
                </c:pt>
                <c:pt idx="422">
                  <c:v>-9.7257870048609085E-2</c:v>
                </c:pt>
                <c:pt idx="423">
                  <c:v>-9.5837362864404696E-2</c:v>
                </c:pt>
                <c:pt idx="424">
                  <c:v>-9.443752216738685E-2</c:v>
                </c:pt>
                <c:pt idx="425">
                  <c:v>-9.3058049455457537E-2</c:v>
                </c:pt>
                <c:pt idx="426">
                  <c:v>-9.1698650479657293E-2</c:v>
                </c:pt>
                <c:pt idx="427">
                  <c:v>-9.0359035185148748E-2</c:v>
                </c:pt>
                <c:pt idx="428">
                  <c:v>-8.9038917652973809E-2</c:v>
                </c:pt>
                <c:pt idx="429">
                  <c:v>-8.7738016042579053E-2</c:v>
                </c:pt>
                <c:pt idx="430">
                  <c:v>-8.6456052535096667E-2</c:v>
                </c:pt>
                <c:pt idx="431">
                  <c:v>-8.5192753277376798E-2</c:v>
                </c:pt>
                <c:pt idx="432">
                  <c:v>-8.3947848326756808E-2</c:v>
                </c:pt>
                <c:pt idx="433">
                  <c:v>-8.2721071596564305E-2</c:v>
                </c:pt>
                <c:pt idx="434">
                  <c:v>-8.151216080234179E-2</c:v>
                </c:pt>
                <c:pt idx="435">
                  <c:v>-8.0320857408786347E-2</c:v>
                </c:pt>
                <c:pt idx="436">
                  <c:v>-7.9146906577392775E-2</c:v>
                </c:pt>
                <c:pt idx="437">
                  <c:v>-7.7990057114796604E-2</c:v>
                </c:pt>
                <c:pt idx="438">
                  <c:v>-7.685006142180488E-2</c:v>
                </c:pt>
                <c:pt idx="439">
                  <c:v>-7.5726675443107058E-2</c:v>
                </c:pt>
                <c:pt idx="440">
                  <c:v>-7.4619658617659734E-2</c:v>
                </c:pt>
                <c:pt idx="441">
                  <c:v>-7.3528773829734176E-2</c:v>
                </c:pt>
                <c:pt idx="442">
                  <c:v>-7.2453787360621594E-2</c:v>
                </c:pt>
                <c:pt idx="443">
                  <c:v>-7.139446884098527E-2</c:v>
                </c:pt>
                <c:pt idx="444">
                  <c:v>-7.0350591203854618E-2</c:v>
                </c:pt>
                <c:pt idx="445">
                  <c:v>-6.9321930638250512E-2</c:v>
                </c:pt>
                <c:pt idx="446">
                  <c:v>-6.8308266543436622E-2</c:v>
                </c:pt>
                <c:pt idx="447">
                  <c:v>-6.7309381483786845E-2</c:v>
                </c:pt>
                <c:pt idx="448">
                  <c:v>-6.6325061144262912E-2</c:v>
                </c:pt>
                <c:pt idx="449">
                  <c:v>-6.5355094286493651E-2</c:v>
                </c:pt>
                <c:pt idx="450">
                  <c:v>-6.4399272705449206E-2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D3-44B5-9774-EC26A8159A87}"/>
            </c:ext>
          </c:extLst>
        </c:ser>
        <c:ser>
          <c:idx val="2"/>
          <c:order val="3"/>
          <c:tx>
            <c:strRef>
              <c:f>'fit_1NN_BCC&amp;FCC'!$L$18</c:f>
              <c:strCache>
                <c:ptCount val="1"/>
                <c:pt idx="0">
                  <c:v>E2(fit)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'fit_1NN_BCC&amp;FCC'!$I$19:$I$469</c:f>
              <c:numCache>
                <c:formatCode>General</c:formatCode>
                <c:ptCount val="451"/>
                <c:pt idx="0">
                  <c:v>2.2427821520410416</c:v>
                </c:pt>
                <c:pt idx="1">
                  <c:v>2.2546645591320535</c:v>
                </c:pt>
                <c:pt idx="2">
                  <c:v>2.266546966223066</c:v>
                </c:pt>
                <c:pt idx="3">
                  <c:v>2.2784293733140779</c:v>
                </c:pt>
                <c:pt idx="4">
                  <c:v>2.2903117804050899</c:v>
                </c:pt>
                <c:pt idx="5">
                  <c:v>2.3021941874961023</c:v>
                </c:pt>
                <c:pt idx="6">
                  <c:v>2.3140765945871142</c:v>
                </c:pt>
                <c:pt idx="7">
                  <c:v>2.3259590016781266</c:v>
                </c:pt>
                <c:pt idx="8">
                  <c:v>2.3378414087691386</c:v>
                </c:pt>
                <c:pt idx="9">
                  <c:v>2.349723815860151</c:v>
                </c:pt>
                <c:pt idx="10">
                  <c:v>2.361606222951163</c:v>
                </c:pt>
                <c:pt idx="11">
                  <c:v>2.3734886300421754</c:v>
                </c:pt>
                <c:pt idx="12">
                  <c:v>2.3853710371331873</c:v>
                </c:pt>
                <c:pt idx="13">
                  <c:v>2.3972534442241997</c:v>
                </c:pt>
                <c:pt idx="14">
                  <c:v>2.4091358513152117</c:v>
                </c:pt>
                <c:pt idx="15">
                  <c:v>2.4210182584062241</c:v>
                </c:pt>
                <c:pt idx="16">
                  <c:v>2.432900665497236</c:v>
                </c:pt>
                <c:pt idx="17">
                  <c:v>2.4447830725882485</c:v>
                </c:pt>
                <c:pt idx="18">
                  <c:v>2.4566654796792604</c:v>
                </c:pt>
                <c:pt idx="19">
                  <c:v>2.4685478867702724</c:v>
                </c:pt>
                <c:pt idx="20">
                  <c:v>2.4804302938612848</c:v>
                </c:pt>
                <c:pt idx="21">
                  <c:v>2.4923127009522967</c:v>
                </c:pt>
                <c:pt idx="22">
                  <c:v>2.5041951080433091</c:v>
                </c:pt>
                <c:pt idx="23">
                  <c:v>2.5160775151343211</c:v>
                </c:pt>
                <c:pt idx="24">
                  <c:v>2.5279599222253335</c:v>
                </c:pt>
                <c:pt idx="25">
                  <c:v>2.5398423293163455</c:v>
                </c:pt>
                <c:pt idx="26">
                  <c:v>2.5517247364073579</c:v>
                </c:pt>
                <c:pt idx="27">
                  <c:v>2.5636071434983698</c:v>
                </c:pt>
                <c:pt idx="28">
                  <c:v>2.5754895505893818</c:v>
                </c:pt>
                <c:pt idx="29">
                  <c:v>2.5873719576803951</c:v>
                </c:pt>
                <c:pt idx="30">
                  <c:v>2.599254364771407</c:v>
                </c:pt>
                <c:pt idx="31">
                  <c:v>2.611136771862419</c:v>
                </c:pt>
                <c:pt idx="32">
                  <c:v>2.6230191789534314</c:v>
                </c:pt>
                <c:pt idx="33">
                  <c:v>2.6349015860444438</c:v>
                </c:pt>
                <c:pt idx="34">
                  <c:v>2.6467839931354558</c:v>
                </c:pt>
                <c:pt idx="35">
                  <c:v>2.6586664002264677</c:v>
                </c:pt>
                <c:pt idx="36">
                  <c:v>2.6705488073174801</c:v>
                </c:pt>
                <c:pt idx="37">
                  <c:v>2.6824312144084921</c:v>
                </c:pt>
                <c:pt idx="38">
                  <c:v>2.6943136214995045</c:v>
                </c:pt>
                <c:pt idx="39">
                  <c:v>2.7061960285905164</c:v>
                </c:pt>
                <c:pt idx="40">
                  <c:v>2.7180784356815288</c:v>
                </c:pt>
                <c:pt idx="41">
                  <c:v>2.7299608427725408</c:v>
                </c:pt>
                <c:pt idx="42">
                  <c:v>2.7418432498635528</c:v>
                </c:pt>
                <c:pt idx="43">
                  <c:v>2.7537256569545652</c:v>
                </c:pt>
                <c:pt idx="44">
                  <c:v>2.7656080640455771</c:v>
                </c:pt>
                <c:pt idx="45">
                  <c:v>2.7774904711365895</c:v>
                </c:pt>
                <c:pt idx="46">
                  <c:v>2.7893728782276019</c:v>
                </c:pt>
                <c:pt idx="47">
                  <c:v>2.8012552853186139</c:v>
                </c:pt>
                <c:pt idx="48">
                  <c:v>2.8131376924096259</c:v>
                </c:pt>
                <c:pt idx="49">
                  <c:v>2.8250200995006383</c:v>
                </c:pt>
                <c:pt idx="50">
                  <c:v>2.8369025065916498</c:v>
                </c:pt>
                <c:pt idx="51">
                  <c:v>2.8487849136826617</c:v>
                </c:pt>
                <c:pt idx="52">
                  <c:v>2.8606673207736741</c:v>
                </c:pt>
                <c:pt idx="53">
                  <c:v>2.8725497278646865</c:v>
                </c:pt>
                <c:pt idx="54">
                  <c:v>2.8844321349556985</c:v>
                </c:pt>
                <c:pt idx="55">
                  <c:v>2.8963145420467109</c:v>
                </c:pt>
                <c:pt idx="56">
                  <c:v>2.9081969491377229</c:v>
                </c:pt>
                <c:pt idx="57">
                  <c:v>2.9200793562287348</c:v>
                </c:pt>
                <c:pt idx="58">
                  <c:v>2.9319617633197468</c:v>
                </c:pt>
                <c:pt idx="59">
                  <c:v>2.9438441704107592</c:v>
                </c:pt>
                <c:pt idx="60">
                  <c:v>2.9557265775017716</c:v>
                </c:pt>
                <c:pt idx="61">
                  <c:v>2.967608984592784</c:v>
                </c:pt>
                <c:pt idx="62">
                  <c:v>2.979491391683796</c:v>
                </c:pt>
                <c:pt idx="63">
                  <c:v>2.9913737987748079</c:v>
                </c:pt>
                <c:pt idx="64">
                  <c:v>3.0032562058658199</c:v>
                </c:pt>
                <c:pt idx="65">
                  <c:v>3.0151386129568323</c:v>
                </c:pt>
                <c:pt idx="66">
                  <c:v>3.0270210200478442</c:v>
                </c:pt>
                <c:pt idx="67">
                  <c:v>3.0389034271388571</c:v>
                </c:pt>
                <c:pt idx="68">
                  <c:v>3.050785834229869</c:v>
                </c:pt>
                <c:pt idx="69">
                  <c:v>3.062668241320881</c:v>
                </c:pt>
                <c:pt idx="70">
                  <c:v>3.074550648411893</c:v>
                </c:pt>
                <c:pt idx="71">
                  <c:v>3.0864330555029054</c:v>
                </c:pt>
                <c:pt idx="72">
                  <c:v>3.0983154625939173</c:v>
                </c:pt>
                <c:pt idx="73">
                  <c:v>3.1101978696849293</c:v>
                </c:pt>
                <c:pt idx="74">
                  <c:v>3.1220802767759421</c:v>
                </c:pt>
                <c:pt idx="75">
                  <c:v>3.1339626838669541</c:v>
                </c:pt>
                <c:pt idx="76">
                  <c:v>3.1458450909579661</c:v>
                </c:pt>
                <c:pt idx="77">
                  <c:v>3.1577274980489785</c:v>
                </c:pt>
                <c:pt idx="78">
                  <c:v>3.1696099051399904</c:v>
                </c:pt>
                <c:pt idx="79">
                  <c:v>3.1814923122310024</c:v>
                </c:pt>
                <c:pt idx="80">
                  <c:v>3.1933747193220143</c:v>
                </c:pt>
                <c:pt idx="81">
                  <c:v>3.2052571264130272</c:v>
                </c:pt>
                <c:pt idx="82">
                  <c:v>3.2171395335040391</c:v>
                </c:pt>
                <c:pt idx="83">
                  <c:v>3.2290219405950511</c:v>
                </c:pt>
                <c:pt idx="84">
                  <c:v>3.2409043476860635</c:v>
                </c:pt>
                <c:pt idx="85">
                  <c:v>3.2527867547770755</c:v>
                </c:pt>
                <c:pt idx="86">
                  <c:v>3.2646691618680883</c:v>
                </c:pt>
                <c:pt idx="87">
                  <c:v>3.2765515689591003</c:v>
                </c:pt>
                <c:pt idx="88">
                  <c:v>3.2884339760501122</c:v>
                </c:pt>
                <c:pt idx="89">
                  <c:v>3.3003163831411242</c:v>
                </c:pt>
                <c:pt idx="90">
                  <c:v>3.3121987902321366</c:v>
                </c:pt>
                <c:pt idx="91">
                  <c:v>3.3240811973231486</c:v>
                </c:pt>
                <c:pt idx="92">
                  <c:v>3.3359636044141605</c:v>
                </c:pt>
                <c:pt idx="93">
                  <c:v>3.3478460115051734</c:v>
                </c:pt>
                <c:pt idx="94">
                  <c:v>3.3597284185961853</c:v>
                </c:pt>
                <c:pt idx="95">
                  <c:v>3.3716108256871973</c:v>
                </c:pt>
                <c:pt idx="96">
                  <c:v>3.3834932327782097</c:v>
                </c:pt>
                <c:pt idx="97">
                  <c:v>3.3953756398692216</c:v>
                </c:pt>
                <c:pt idx="98">
                  <c:v>3.4072580469602336</c:v>
                </c:pt>
                <c:pt idx="99">
                  <c:v>3.4191404540512456</c:v>
                </c:pt>
                <c:pt idx="100">
                  <c:v>3.4310228611422584</c:v>
                </c:pt>
                <c:pt idx="101">
                  <c:v>3.4429052682332704</c:v>
                </c:pt>
                <c:pt idx="102">
                  <c:v>3.4547876753242828</c:v>
                </c:pt>
                <c:pt idx="103">
                  <c:v>3.4666700824152947</c:v>
                </c:pt>
                <c:pt idx="104">
                  <c:v>3.4785524895063067</c:v>
                </c:pt>
                <c:pt idx="105">
                  <c:v>3.4904348965973195</c:v>
                </c:pt>
                <c:pt idx="106">
                  <c:v>3.5023173036883315</c:v>
                </c:pt>
                <c:pt idx="107">
                  <c:v>3.5141997107793435</c:v>
                </c:pt>
                <c:pt idx="108">
                  <c:v>3.5260821178703554</c:v>
                </c:pt>
                <c:pt idx="109">
                  <c:v>3.5379645249613678</c:v>
                </c:pt>
                <c:pt idx="110">
                  <c:v>3.5498469320523798</c:v>
                </c:pt>
                <c:pt idx="111">
                  <c:v>3.5617293391433917</c:v>
                </c:pt>
                <c:pt idx="112">
                  <c:v>3.5736117462344046</c:v>
                </c:pt>
                <c:pt idx="113">
                  <c:v>3.5854941533254161</c:v>
                </c:pt>
                <c:pt idx="114">
                  <c:v>3.5973765604164285</c:v>
                </c:pt>
                <c:pt idx="115">
                  <c:v>3.6092589675074409</c:v>
                </c:pt>
                <c:pt idx="116">
                  <c:v>3.6211413745984529</c:v>
                </c:pt>
                <c:pt idx="117">
                  <c:v>3.6330237816894648</c:v>
                </c:pt>
                <c:pt idx="118">
                  <c:v>3.6449061887804768</c:v>
                </c:pt>
                <c:pt idx="119">
                  <c:v>3.6567885958714896</c:v>
                </c:pt>
                <c:pt idx="120">
                  <c:v>3.6686710029625011</c:v>
                </c:pt>
                <c:pt idx="121">
                  <c:v>3.680553410053514</c:v>
                </c:pt>
                <c:pt idx="122">
                  <c:v>3.692435817144526</c:v>
                </c:pt>
                <c:pt idx="123">
                  <c:v>3.7043182242355379</c:v>
                </c:pt>
                <c:pt idx="124">
                  <c:v>3.7162006313265499</c:v>
                </c:pt>
                <c:pt idx="125">
                  <c:v>3.7280830384175623</c:v>
                </c:pt>
                <c:pt idx="126">
                  <c:v>3.7399654455085747</c:v>
                </c:pt>
                <c:pt idx="127">
                  <c:v>3.7518478525995871</c:v>
                </c:pt>
                <c:pt idx="128">
                  <c:v>3.763730259690599</c:v>
                </c:pt>
                <c:pt idx="129">
                  <c:v>3.775612666781611</c:v>
                </c:pt>
                <c:pt idx="130">
                  <c:v>3.787495073872623</c:v>
                </c:pt>
                <c:pt idx="131">
                  <c:v>3.7993774809636358</c:v>
                </c:pt>
                <c:pt idx="132">
                  <c:v>3.8112598880546473</c:v>
                </c:pt>
                <c:pt idx="133">
                  <c:v>3.8231422951456597</c:v>
                </c:pt>
                <c:pt idx="134">
                  <c:v>3.8350247022366721</c:v>
                </c:pt>
                <c:pt idx="135">
                  <c:v>3.8469071093276841</c:v>
                </c:pt>
                <c:pt idx="136">
                  <c:v>3.8587895164186961</c:v>
                </c:pt>
                <c:pt idx="137">
                  <c:v>3.8706719235097085</c:v>
                </c:pt>
                <c:pt idx="138">
                  <c:v>3.8825543306007209</c:v>
                </c:pt>
                <c:pt idx="139">
                  <c:v>3.8944367376917324</c:v>
                </c:pt>
                <c:pt idx="140">
                  <c:v>3.9063191447827452</c:v>
                </c:pt>
                <c:pt idx="141">
                  <c:v>3.9182015518737572</c:v>
                </c:pt>
                <c:pt idx="142">
                  <c:v>3.9300839589647691</c:v>
                </c:pt>
                <c:pt idx="143">
                  <c:v>3.9419663660557811</c:v>
                </c:pt>
                <c:pt idx="144">
                  <c:v>3.9538487731467935</c:v>
                </c:pt>
                <c:pt idx="145">
                  <c:v>3.9657311802378059</c:v>
                </c:pt>
                <c:pt idx="146">
                  <c:v>3.9776135873288174</c:v>
                </c:pt>
                <c:pt idx="147">
                  <c:v>3.9894959944198303</c:v>
                </c:pt>
                <c:pt idx="148">
                  <c:v>4.0013784015108422</c:v>
                </c:pt>
                <c:pt idx="149">
                  <c:v>4.0132608086018546</c:v>
                </c:pt>
                <c:pt idx="150">
                  <c:v>4.0251432156928661</c:v>
                </c:pt>
                <c:pt idx="151">
                  <c:v>4.0370256227838786</c:v>
                </c:pt>
                <c:pt idx="152">
                  <c:v>4.048908029874891</c:v>
                </c:pt>
                <c:pt idx="153">
                  <c:v>4.0607904369659034</c:v>
                </c:pt>
                <c:pt idx="154">
                  <c:v>4.0726728440569158</c:v>
                </c:pt>
                <c:pt idx="155">
                  <c:v>4.0845552511479273</c:v>
                </c:pt>
                <c:pt idx="156">
                  <c:v>4.0964376582389397</c:v>
                </c:pt>
                <c:pt idx="157">
                  <c:v>4.1083200653299521</c:v>
                </c:pt>
                <c:pt idx="158">
                  <c:v>4.1202024724209636</c:v>
                </c:pt>
                <c:pt idx="159">
                  <c:v>4.132084879511976</c:v>
                </c:pt>
                <c:pt idx="160">
                  <c:v>4.1439672866029884</c:v>
                </c:pt>
                <c:pt idx="161">
                  <c:v>4.1558496936940008</c:v>
                </c:pt>
                <c:pt idx="162">
                  <c:v>4.1677321007850123</c:v>
                </c:pt>
                <c:pt idx="163">
                  <c:v>4.1796145078760247</c:v>
                </c:pt>
                <c:pt idx="164">
                  <c:v>4.1914969149670371</c:v>
                </c:pt>
                <c:pt idx="165">
                  <c:v>4.2033793220580487</c:v>
                </c:pt>
                <c:pt idx="166">
                  <c:v>4.2152617291490611</c:v>
                </c:pt>
                <c:pt idx="167">
                  <c:v>4.2271441362400735</c:v>
                </c:pt>
                <c:pt idx="168">
                  <c:v>4.2390265433310859</c:v>
                </c:pt>
                <c:pt idx="169">
                  <c:v>4.2509089504220974</c:v>
                </c:pt>
                <c:pt idx="170">
                  <c:v>4.2627913575131098</c:v>
                </c:pt>
                <c:pt idx="171">
                  <c:v>4.2746737646041222</c:v>
                </c:pt>
                <c:pt idx="172">
                  <c:v>4.2865561716951337</c:v>
                </c:pt>
                <c:pt idx="173">
                  <c:v>4.298438578786147</c:v>
                </c:pt>
                <c:pt idx="174">
                  <c:v>4.3103209858771585</c:v>
                </c:pt>
                <c:pt idx="175">
                  <c:v>4.3222033929681709</c:v>
                </c:pt>
                <c:pt idx="176">
                  <c:v>4.3340858000591824</c:v>
                </c:pt>
                <c:pt idx="177">
                  <c:v>4.3459682071501948</c:v>
                </c:pt>
                <c:pt idx="178">
                  <c:v>4.3578506142412072</c:v>
                </c:pt>
                <c:pt idx="179">
                  <c:v>4.3697330213322187</c:v>
                </c:pt>
                <c:pt idx="180">
                  <c:v>4.381615428423232</c:v>
                </c:pt>
                <c:pt idx="181">
                  <c:v>4.3934978355142436</c:v>
                </c:pt>
                <c:pt idx="182">
                  <c:v>4.405380242605256</c:v>
                </c:pt>
                <c:pt idx="183">
                  <c:v>4.4172626496962684</c:v>
                </c:pt>
                <c:pt idx="184">
                  <c:v>4.4291450567872799</c:v>
                </c:pt>
                <c:pt idx="185">
                  <c:v>4.4410274638782932</c:v>
                </c:pt>
                <c:pt idx="186">
                  <c:v>4.4529098709693047</c:v>
                </c:pt>
                <c:pt idx="187">
                  <c:v>4.4647922780603171</c:v>
                </c:pt>
                <c:pt idx="188">
                  <c:v>4.4766746851513286</c:v>
                </c:pt>
                <c:pt idx="189">
                  <c:v>4.488557092242341</c:v>
                </c:pt>
                <c:pt idx="190">
                  <c:v>4.5004394993333534</c:v>
                </c:pt>
                <c:pt idx="191">
                  <c:v>4.5123219064243649</c:v>
                </c:pt>
                <c:pt idx="192">
                  <c:v>4.5242043135153782</c:v>
                </c:pt>
                <c:pt idx="193">
                  <c:v>4.5360867206063897</c:v>
                </c:pt>
                <c:pt idx="194">
                  <c:v>4.5479691276974021</c:v>
                </c:pt>
                <c:pt idx="195">
                  <c:v>4.5598515347884137</c:v>
                </c:pt>
                <c:pt idx="196">
                  <c:v>4.5717339418794261</c:v>
                </c:pt>
                <c:pt idx="197">
                  <c:v>4.5836163489704385</c:v>
                </c:pt>
                <c:pt idx="198">
                  <c:v>4.59549875606145</c:v>
                </c:pt>
                <c:pt idx="199">
                  <c:v>4.6073811631524633</c:v>
                </c:pt>
                <c:pt idx="200">
                  <c:v>4.6192635702434748</c:v>
                </c:pt>
                <c:pt idx="201">
                  <c:v>4.6311459773344872</c:v>
                </c:pt>
                <c:pt idx="202">
                  <c:v>4.6430283844254996</c:v>
                </c:pt>
                <c:pt idx="203">
                  <c:v>4.6549107915165111</c:v>
                </c:pt>
                <c:pt idx="204">
                  <c:v>4.6667931986075244</c:v>
                </c:pt>
                <c:pt idx="205">
                  <c:v>4.678675605698535</c:v>
                </c:pt>
                <c:pt idx="206">
                  <c:v>4.6905580127895483</c:v>
                </c:pt>
                <c:pt idx="207">
                  <c:v>4.7024404198805598</c:v>
                </c:pt>
                <c:pt idx="208">
                  <c:v>4.7143228269715722</c:v>
                </c:pt>
                <c:pt idx="209">
                  <c:v>4.7262052340625846</c:v>
                </c:pt>
                <c:pt idx="210">
                  <c:v>4.7380876411535962</c:v>
                </c:pt>
                <c:pt idx="211">
                  <c:v>4.7499700482446094</c:v>
                </c:pt>
                <c:pt idx="212">
                  <c:v>4.761852455335621</c:v>
                </c:pt>
                <c:pt idx="213">
                  <c:v>4.7737348624266334</c:v>
                </c:pt>
                <c:pt idx="214">
                  <c:v>4.7856172695176458</c:v>
                </c:pt>
                <c:pt idx="215">
                  <c:v>4.7974996766086573</c:v>
                </c:pt>
                <c:pt idx="216">
                  <c:v>4.8093820836996697</c:v>
                </c:pt>
                <c:pt idx="217">
                  <c:v>4.8212644907906812</c:v>
                </c:pt>
                <c:pt idx="218">
                  <c:v>4.8331468978816945</c:v>
                </c:pt>
                <c:pt idx="219">
                  <c:v>4.845029304972706</c:v>
                </c:pt>
                <c:pt idx="220">
                  <c:v>4.8569117120637184</c:v>
                </c:pt>
                <c:pt idx="221">
                  <c:v>4.8687941191547308</c:v>
                </c:pt>
                <c:pt idx="222">
                  <c:v>4.8806765262457423</c:v>
                </c:pt>
                <c:pt idx="223">
                  <c:v>4.8925589333367556</c:v>
                </c:pt>
                <c:pt idx="224">
                  <c:v>4.9044413404277671</c:v>
                </c:pt>
                <c:pt idx="225">
                  <c:v>4.9163237475187795</c:v>
                </c:pt>
                <c:pt idx="226">
                  <c:v>4.9282061546097911</c:v>
                </c:pt>
                <c:pt idx="227">
                  <c:v>4.9400885617008035</c:v>
                </c:pt>
                <c:pt idx="228">
                  <c:v>4.9519709687918159</c:v>
                </c:pt>
                <c:pt idx="229">
                  <c:v>4.9638533758828274</c:v>
                </c:pt>
                <c:pt idx="230">
                  <c:v>4.9757357829738407</c:v>
                </c:pt>
                <c:pt idx="231">
                  <c:v>4.9876181900648522</c:v>
                </c:pt>
                <c:pt idx="232">
                  <c:v>4.9995005971558646</c:v>
                </c:pt>
                <c:pt idx="233">
                  <c:v>5.011383004246877</c:v>
                </c:pt>
                <c:pt idx="234">
                  <c:v>5.0232654113378885</c:v>
                </c:pt>
                <c:pt idx="235">
                  <c:v>5.0351478184289018</c:v>
                </c:pt>
                <c:pt idx="236">
                  <c:v>5.0470302255199124</c:v>
                </c:pt>
                <c:pt idx="237">
                  <c:v>5.0589126326109257</c:v>
                </c:pt>
                <c:pt idx="238">
                  <c:v>5.0707950397019372</c:v>
                </c:pt>
                <c:pt idx="239">
                  <c:v>5.0826774467929496</c:v>
                </c:pt>
                <c:pt idx="240">
                  <c:v>5.094559853883962</c:v>
                </c:pt>
                <c:pt idx="241">
                  <c:v>5.1064422609749736</c:v>
                </c:pt>
                <c:pt idx="242">
                  <c:v>5.118324668065986</c:v>
                </c:pt>
                <c:pt idx="243">
                  <c:v>5.1302070751569984</c:v>
                </c:pt>
                <c:pt idx="244">
                  <c:v>5.1420894822480108</c:v>
                </c:pt>
                <c:pt idx="245">
                  <c:v>5.1539718893390223</c:v>
                </c:pt>
                <c:pt idx="246">
                  <c:v>5.1658542964300347</c:v>
                </c:pt>
                <c:pt idx="247">
                  <c:v>5.1777367035210471</c:v>
                </c:pt>
                <c:pt idx="248">
                  <c:v>5.1896191106120586</c:v>
                </c:pt>
                <c:pt idx="249">
                  <c:v>5.2015015177030719</c:v>
                </c:pt>
                <c:pt idx="250">
                  <c:v>5.2133839247940834</c:v>
                </c:pt>
                <c:pt idx="251">
                  <c:v>5.2252663318850958</c:v>
                </c:pt>
                <c:pt idx="252">
                  <c:v>5.2371487389761082</c:v>
                </c:pt>
                <c:pt idx="253">
                  <c:v>5.2490311460671197</c:v>
                </c:pt>
                <c:pt idx="254">
                  <c:v>5.2609135531581321</c:v>
                </c:pt>
                <c:pt idx="255">
                  <c:v>5.2727959602491437</c:v>
                </c:pt>
                <c:pt idx="256">
                  <c:v>5.2846783673401569</c:v>
                </c:pt>
                <c:pt idx="257">
                  <c:v>5.2965607744311685</c:v>
                </c:pt>
                <c:pt idx="258">
                  <c:v>5.3084431815221809</c:v>
                </c:pt>
                <c:pt idx="259">
                  <c:v>5.3203255886131986</c:v>
                </c:pt>
                <c:pt idx="260">
                  <c:v>5.3322079957042048</c:v>
                </c:pt>
                <c:pt idx="261">
                  <c:v>5.3440904027952172</c:v>
                </c:pt>
                <c:pt idx="262">
                  <c:v>5.3559728098862296</c:v>
                </c:pt>
                <c:pt idx="263">
                  <c:v>5.3678552169772473</c:v>
                </c:pt>
                <c:pt idx="264">
                  <c:v>5.3797376240682544</c:v>
                </c:pt>
                <c:pt idx="265">
                  <c:v>5.3916200311592659</c:v>
                </c:pt>
                <c:pt idx="266">
                  <c:v>5.4035024382502783</c:v>
                </c:pt>
                <c:pt idx="267">
                  <c:v>5.415384845341296</c:v>
                </c:pt>
                <c:pt idx="268">
                  <c:v>5.4272672524323031</c:v>
                </c:pt>
                <c:pt idx="269">
                  <c:v>5.4391496595233146</c:v>
                </c:pt>
                <c:pt idx="270">
                  <c:v>5.451032066614327</c:v>
                </c:pt>
                <c:pt idx="271">
                  <c:v>5.4629144737053448</c:v>
                </c:pt>
                <c:pt idx="272">
                  <c:v>5.474796880796351</c:v>
                </c:pt>
                <c:pt idx="273">
                  <c:v>5.4866792878873634</c:v>
                </c:pt>
                <c:pt idx="274">
                  <c:v>5.4985616949783758</c:v>
                </c:pt>
                <c:pt idx="275">
                  <c:v>5.5104441020693935</c:v>
                </c:pt>
                <c:pt idx="276">
                  <c:v>5.5223265091603997</c:v>
                </c:pt>
                <c:pt idx="277">
                  <c:v>5.5342089162514121</c:v>
                </c:pt>
                <c:pt idx="278">
                  <c:v>5.5460913233424236</c:v>
                </c:pt>
                <c:pt idx="279">
                  <c:v>5.5579737304334422</c:v>
                </c:pt>
                <c:pt idx="280">
                  <c:v>5.5698561375244475</c:v>
                </c:pt>
                <c:pt idx="281">
                  <c:v>5.5817385446154608</c:v>
                </c:pt>
                <c:pt idx="282">
                  <c:v>5.5936209517064786</c:v>
                </c:pt>
                <c:pt idx="283">
                  <c:v>5.605503358797491</c:v>
                </c:pt>
                <c:pt idx="284">
                  <c:v>5.6173857658885034</c:v>
                </c:pt>
                <c:pt idx="285">
                  <c:v>5.6292681729795095</c:v>
                </c:pt>
                <c:pt idx="286">
                  <c:v>5.6411505800705282</c:v>
                </c:pt>
                <c:pt idx="287">
                  <c:v>5.6530329871615388</c:v>
                </c:pt>
                <c:pt idx="288">
                  <c:v>5.6649153942525521</c:v>
                </c:pt>
                <c:pt idx="289">
                  <c:v>5.6767978013435583</c:v>
                </c:pt>
                <c:pt idx="290">
                  <c:v>5.688680208434576</c:v>
                </c:pt>
                <c:pt idx="291">
                  <c:v>5.7005626155255884</c:v>
                </c:pt>
                <c:pt idx="292">
                  <c:v>5.7124450226165999</c:v>
                </c:pt>
                <c:pt idx="293">
                  <c:v>5.724327429707607</c:v>
                </c:pt>
                <c:pt idx="294">
                  <c:v>5.7362098367986247</c:v>
                </c:pt>
                <c:pt idx="295">
                  <c:v>5.7480922438896371</c:v>
                </c:pt>
                <c:pt idx="296">
                  <c:v>5.7599746509806486</c:v>
                </c:pt>
                <c:pt idx="297">
                  <c:v>5.7718570580716548</c:v>
                </c:pt>
                <c:pt idx="298">
                  <c:v>5.7837394651626743</c:v>
                </c:pt>
                <c:pt idx="299">
                  <c:v>5.795621872253685</c:v>
                </c:pt>
                <c:pt idx="300">
                  <c:v>5.8075042793446965</c:v>
                </c:pt>
                <c:pt idx="301">
                  <c:v>5.8193866864357036</c:v>
                </c:pt>
                <c:pt idx="302">
                  <c:v>5.8312690935267222</c:v>
                </c:pt>
                <c:pt idx="303">
                  <c:v>5.8431515006177337</c:v>
                </c:pt>
                <c:pt idx="304">
                  <c:v>5.8550339077087461</c:v>
                </c:pt>
                <c:pt idx="305">
                  <c:v>5.8669163147997532</c:v>
                </c:pt>
                <c:pt idx="306">
                  <c:v>5.8787987218907709</c:v>
                </c:pt>
                <c:pt idx="307">
                  <c:v>5.8906811289817833</c:v>
                </c:pt>
                <c:pt idx="308">
                  <c:v>5.9025635360727957</c:v>
                </c:pt>
                <c:pt idx="309">
                  <c:v>5.9144459431638072</c:v>
                </c:pt>
                <c:pt idx="310">
                  <c:v>5.9263283502548187</c:v>
                </c:pt>
                <c:pt idx="311">
                  <c:v>5.9382107573458329</c:v>
                </c:pt>
                <c:pt idx="312">
                  <c:v>5.9500931644368444</c:v>
                </c:pt>
                <c:pt idx="313">
                  <c:v>5.961975571527856</c:v>
                </c:pt>
                <c:pt idx="314">
                  <c:v>5.9738579786188684</c:v>
                </c:pt>
                <c:pt idx="315">
                  <c:v>5.9857403857098799</c:v>
                </c:pt>
                <c:pt idx="316">
                  <c:v>5.9976227928008923</c:v>
                </c:pt>
                <c:pt idx="317">
                  <c:v>6.0095051998919038</c:v>
                </c:pt>
                <c:pt idx="318">
                  <c:v>6.0213876069829162</c:v>
                </c:pt>
                <c:pt idx="319">
                  <c:v>6.0332700140739295</c:v>
                </c:pt>
                <c:pt idx="320">
                  <c:v>6.045152421164941</c:v>
                </c:pt>
                <c:pt idx="321">
                  <c:v>6.0570348282559525</c:v>
                </c:pt>
                <c:pt idx="322">
                  <c:v>6.0689172353469658</c:v>
                </c:pt>
                <c:pt idx="323">
                  <c:v>6.0807996424379773</c:v>
                </c:pt>
                <c:pt idx="324">
                  <c:v>6.0926820495289888</c:v>
                </c:pt>
                <c:pt idx="325">
                  <c:v>6.1045644566200021</c:v>
                </c:pt>
                <c:pt idx="326">
                  <c:v>6.1164468637110145</c:v>
                </c:pt>
                <c:pt idx="327">
                  <c:v>6.1283292708020261</c:v>
                </c:pt>
                <c:pt idx="328">
                  <c:v>6.1402116778930385</c:v>
                </c:pt>
                <c:pt idx="329">
                  <c:v>6.1520940849840509</c:v>
                </c:pt>
                <c:pt idx="330">
                  <c:v>6.1639764920750624</c:v>
                </c:pt>
                <c:pt idx="331">
                  <c:v>6.1758588991660739</c:v>
                </c:pt>
                <c:pt idx="332">
                  <c:v>6.1877413062570881</c:v>
                </c:pt>
                <c:pt idx="333">
                  <c:v>6.1996237133480996</c:v>
                </c:pt>
                <c:pt idx="334">
                  <c:v>6.2115061204391111</c:v>
                </c:pt>
                <c:pt idx="335">
                  <c:v>6.2233885275301235</c:v>
                </c:pt>
                <c:pt idx="336">
                  <c:v>6.2352709346211368</c:v>
                </c:pt>
                <c:pt idx="337">
                  <c:v>6.2471533417121474</c:v>
                </c:pt>
                <c:pt idx="338">
                  <c:v>6.2590357488031589</c:v>
                </c:pt>
                <c:pt idx="339">
                  <c:v>6.2709181558941731</c:v>
                </c:pt>
                <c:pt idx="340">
                  <c:v>6.2828005629851846</c:v>
                </c:pt>
                <c:pt idx="341">
                  <c:v>6.2946829700761961</c:v>
                </c:pt>
                <c:pt idx="342">
                  <c:v>6.3065653771672086</c:v>
                </c:pt>
                <c:pt idx="343">
                  <c:v>6.3184477842582218</c:v>
                </c:pt>
                <c:pt idx="344">
                  <c:v>6.3303301913492334</c:v>
                </c:pt>
                <c:pt idx="345">
                  <c:v>6.3422125984402458</c:v>
                </c:pt>
                <c:pt idx="346">
                  <c:v>6.3540950055312573</c:v>
                </c:pt>
                <c:pt idx="347">
                  <c:v>6.3659774126222697</c:v>
                </c:pt>
                <c:pt idx="348">
                  <c:v>6.3778598197132812</c:v>
                </c:pt>
                <c:pt idx="349">
                  <c:v>6.3897422268042936</c:v>
                </c:pt>
                <c:pt idx="350">
                  <c:v>6.4016246338953069</c:v>
                </c:pt>
                <c:pt idx="351">
                  <c:v>6.4135070409863184</c:v>
                </c:pt>
                <c:pt idx="352">
                  <c:v>6.4253894480773299</c:v>
                </c:pt>
                <c:pt idx="353">
                  <c:v>6.4372718551683432</c:v>
                </c:pt>
                <c:pt idx="354">
                  <c:v>6.4491542622593547</c:v>
                </c:pt>
                <c:pt idx="355">
                  <c:v>6.4610366693503662</c:v>
                </c:pt>
                <c:pt idx="356">
                  <c:v>6.4729190764413795</c:v>
                </c:pt>
                <c:pt idx="357">
                  <c:v>6.4848014835323919</c:v>
                </c:pt>
                <c:pt idx="358">
                  <c:v>6.4966838906234035</c:v>
                </c:pt>
                <c:pt idx="359">
                  <c:v>6.5085662977144159</c:v>
                </c:pt>
                <c:pt idx="360">
                  <c:v>6.5204487048054283</c:v>
                </c:pt>
                <c:pt idx="361">
                  <c:v>6.5323311118964398</c:v>
                </c:pt>
                <c:pt idx="362">
                  <c:v>6.5442135189874513</c:v>
                </c:pt>
                <c:pt idx="363">
                  <c:v>6.5560959260784646</c:v>
                </c:pt>
                <c:pt idx="364">
                  <c:v>6.567978333169477</c:v>
                </c:pt>
                <c:pt idx="365">
                  <c:v>6.5798607402604885</c:v>
                </c:pt>
                <c:pt idx="366">
                  <c:v>6.5917431473515009</c:v>
                </c:pt>
                <c:pt idx="367">
                  <c:v>6.6036255544425124</c:v>
                </c:pt>
                <c:pt idx="368">
                  <c:v>6.6155079615335248</c:v>
                </c:pt>
                <c:pt idx="369">
                  <c:v>6.6273903686245363</c:v>
                </c:pt>
                <c:pt idx="370">
                  <c:v>6.6392727757155496</c:v>
                </c:pt>
                <c:pt idx="371">
                  <c:v>6.651155182806562</c:v>
                </c:pt>
                <c:pt idx="372">
                  <c:v>6.6630375898975736</c:v>
                </c:pt>
                <c:pt idx="373">
                  <c:v>6.6749199969885851</c:v>
                </c:pt>
                <c:pt idx="374">
                  <c:v>6.6868024040795992</c:v>
                </c:pt>
                <c:pt idx="375">
                  <c:v>6.6986848111706108</c:v>
                </c:pt>
                <c:pt idx="376">
                  <c:v>6.7105672182616214</c:v>
                </c:pt>
                <c:pt idx="377">
                  <c:v>6.7224496253526347</c:v>
                </c:pt>
                <c:pt idx="378">
                  <c:v>6.7343320324436471</c:v>
                </c:pt>
                <c:pt idx="379">
                  <c:v>6.7462144395346586</c:v>
                </c:pt>
                <c:pt idx="380">
                  <c:v>6.758096846625671</c:v>
                </c:pt>
                <c:pt idx="381">
                  <c:v>6.7699792537166843</c:v>
                </c:pt>
                <c:pt idx="382">
                  <c:v>6.7818616608076958</c:v>
                </c:pt>
                <c:pt idx="383">
                  <c:v>6.7937440678987073</c:v>
                </c:pt>
                <c:pt idx="384">
                  <c:v>6.8056264749897206</c:v>
                </c:pt>
                <c:pt idx="385">
                  <c:v>6.8175088820807321</c:v>
                </c:pt>
                <c:pt idx="386">
                  <c:v>6.8293912891717437</c:v>
                </c:pt>
                <c:pt idx="387">
                  <c:v>6.8412736962627569</c:v>
                </c:pt>
                <c:pt idx="388">
                  <c:v>6.8531561033537693</c:v>
                </c:pt>
                <c:pt idx="389">
                  <c:v>6.8650385104447809</c:v>
                </c:pt>
                <c:pt idx="390">
                  <c:v>6.8769209175357924</c:v>
                </c:pt>
                <c:pt idx="391">
                  <c:v>6.8888033246268048</c:v>
                </c:pt>
                <c:pt idx="392">
                  <c:v>6.9006857317178172</c:v>
                </c:pt>
                <c:pt idx="393">
                  <c:v>6.9125681388088287</c:v>
                </c:pt>
                <c:pt idx="394">
                  <c:v>6.924450545899842</c:v>
                </c:pt>
                <c:pt idx="395">
                  <c:v>6.9363329529908544</c:v>
                </c:pt>
                <c:pt idx="396">
                  <c:v>6.9482153600818659</c:v>
                </c:pt>
                <c:pt idx="397">
                  <c:v>6.9600977671728783</c:v>
                </c:pt>
                <c:pt idx="398">
                  <c:v>6.9719801742638898</c:v>
                </c:pt>
                <c:pt idx="399">
                  <c:v>6.9838625813549022</c:v>
                </c:pt>
                <c:pt idx="400">
                  <c:v>6.9957449884459137</c:v>
                </c:pt>
                <c:pt idx="401">
                  <c:v>7.007627395536927</c:v>
                </c:pt>
                <c:pt idx="402">
                  <c:v>7.0195098026279394</c:v>
                </c:pt>
                <c:pt idx="403">
                  <c:v>7.031392209718951</c:v>
                </c:pt>
                <c:pt idx="404">
                  <c:v>7.0432746168099625</c:v>
                </c:pt>
                <c:pt idx="405">
                  <c:v>7.0551570239009767</c:v>
                </c:pt>
                <c:pt idx="406">
                  <c:v>7.0670394309919882</c:v>
                </c:pt>
                <c:pt idx="407">
                  <c:v>7.0789218380829988</c:v>
                </c:pt>
                <c:pt idx="408">
                  <c:v>7.0908042451740121</c:v>
                </c:pt>
                <c:pt idx="409">
                  <c:v>7.1026866522650245</c:v>
                </c:pt>
                <c:pt idx="410">
                  <c:v>7.114569059356036</c:v>
                </c:pt>
                <c:pt idx="411">
                  <c:v>7.1264514664470484</c:v>
                </c:pt>
                <c:pt idx="412">
                  <c:v>7.1383338735380617</c:v>
                </c:pt>
                <c:pt idx="413">
                  <c:v>7.1502162806290732</c:v>
                </c:pt>
                <c:pt idx="414">
                  <c:v>7.1620986877200847</c:v>
                </c:pt>
                <c:pt idx="415">
                  <c:v>7.1739810948110971</c:v>
                </c:pt>
                <c:pt idx="416">
                  <c:v>7.1858635019021095</c:v>
                </c:pt>
                <c:pt idx="417">
                  <c:v>7.1977459089931211</c:v>
                </c:pt>
                <c:pt idx="418">
                  <c:v>7.2096283160841335</c:v>
                </c:pt>
                <c:pt idx="419">
                  <c:v>7.221510723175145</c:v>
                </c:pt>
                <c:pt idx="420">
                  <c:v>7.2333931302661583</c:v>
                </c:pt>
                <c:pt idx="421">
                  <c:v>7.2452755373571698</c:v>
                </c:pt>
                <c:pt idx="422">
                  <c:v>7.2571579444481822</c:v>
                </c:pt>
                <c:pt idx="423">
                  <c:v>7.2690403515391946</c:v>
                </c:pt>
                <c:pt idx="424">
                  <c:v>7.2809227586302061</c:v>
                </c:pt>
                <c:pt idx="425">
                  <c:v>7.2928051657212176</c:v>
                </c:pt>
                <c:pt idx="426">
                  <c:v>7.3046875728122318</c:v>
                </c:pt>
                <c:pt idx="427">
                  <c:v>7.3165699799032433</c:v>
                </c:pt>
                <c:pt idx="428">
                  <c:v>7.3284523869942548</c:v>
                </c:pt>
                <c:pt idx="429">
                  <c:v>7.3403347940852672</c:v>
                </c:pt>
                <c:pt idx="430">
                  <c:v>7.3522172011762796</c:v>
                </c:pt>
                <c:pt idx="431">
                  <c:v>7.3640996082672912</c:v>
                </c:pt>
                <c:pt idx="432">
                  <c:v>7.3759820153583044</c:v>
                </c:pt>
                <c:pt idx="433">
                  <c:v>7.3878644224493168</c:v>
                </c:pt>
                <c:pt idx="434">
                  <c:v>7.3997468295403284</c:v>
                </c:pt>
                <c:pt idx="435">
                  <c:v>7.4116292366313399</c:v>
                </c:pt>
                <c:pt idx="436">
                  <c:v>7.4235116437223541</c:v>
                </c:pt>
                <c:pt idx="437">
                  <c:v>7.4353940508133656</c:v>
                </c:pt>
                <c:pt idx="438">
                  <c:v>7.4472764579043762</c:v>
                </c:pt>
                <c:pt idx="439">
                  <c:v>7.4591588649953895</c:v>
                </c:pt>
                <c:pt idx="440">
                  <c:v>7.4710412720864019</c:v>
                </c:pt>
                <c:pt idx="441">
                  <c:v>7.4829236791774134</c:v>
                </c:pt>
                <c:pt idx="442">
                  <c:v>7.4948060862684249</c:v>
                </c:pt>
                <c:pt idx="443">
                  <c:v>7.5066884933594373</c:v>
                </c:pt>
                <c:pt idx="444">
                  <c:v>7.5185709004504506</c:v>
                </c:pt>
                <c:pt idx="445">
                  <c:v>7.5304533075414621</c:v>
                </c:pt>
                <c:pt idx="446">
                  <c:v>7.5423357146324745</c:v>
                </c:pt>
                <c:pt idx="447">
                  <c:v>7.5542181217234869</c:v>
                </c:pt>
                <c:pt idx="448">
                  <c:v>7.5661005288144985</c:v>
                </c:pt>
                <c:pt idx="449">
                  <c:v>7.57798293590551</c:v>
                </c:pt>
                <c:pt idx="450">
                  <c:v>7.5898653429965242</c:v>
                </c:pt>
              </c:numCache>
            </c:numRef>
          </c:xVal>
          <c:yVal>
            <c:numRef>
              <c:f>'fit_1NN_BCC&amp;FCC'!$L$19:$L$469</c:f>
              <c:numCache>
                <c:formatCode>General</c:formatCode>
                <c:ptCount val="451"/>
                <c:pt idx="0">
                  <c:v>12.96633624170731</c:v>
                </c:pt>
                <c:pt idx="1">
                  <c:v>11.926062232695749</c:v>
                </c:pt>
                <c:pt idx="2">
                  <c:v>10.922858648871873</c:v>
                </c:pt>
                <c:pt idx="3">
                  <c:v>9.9556189915407316</c:v>
                </c:pt>
                <c:pt idx="4">
                  <c:v>9.0232675560985243</c:v>
                </c:pt>
                <c:pt idx="5">
                  <c:v>8.12475860278456</c:v>
                </c:pt>
                <c:pt idx="6">
                  <c:v>7.2590755493945167</c:v>
                </c:pt>
                <c:pt idx="7">
                  <c:v>6.4252301853769822</c:v>
                </c:pt>
                <c:pt idx="8">
                  <c:v>5.6222619067533515</c:v>
                </c:pt>
                <c:pt idx="9">
                  <c:v>4.8492369713133954</c:v>
                </c:pt>
                <c:pt idx="10">
                  <c:v>4.1052477735544102</c:v>
                </c:pt>
                <c:pt idx="11">
                  <c:v>3.3894121388453939</c:v>
                </c:pt>
                <c:pt idx="12">
                  <c:v>2.7008726363111393</c:v>
                </c:pt>
                <c:pt idx="13">
                  <c:v>2.0387959099444544</c:v>
                </c:pt>
                <c:pt idx="14">
                  <c:v>1.4023720274678695</c:v>
                </c:pt>
                <c:pt idx="15">
                  <c:v>0.79081384647781761</c:v>
                </c:pt>
                <c:pt idx="16">
                  <c:v>0.20335639741770706</c:v>
                </c:pt>
                <c:pt idx="17">
                  <c:v>-0.36074371706299502</c:v>
                </c:pt>
                <c:pt idx="18">
                  <c:v>-0.90220890679390209</c:v>
                </c:pt>
                <c:pt idx="19">
                  <c:v>-1.4217411632334489</c:v>
                </c:pt>
                <c:pt idx="20">
                  <c:v>-1.9200226134906302</c:v>
                </c:pt>
                <c:pt idx="21">
                  <c:v>-2.3977160596176432</c:v>
                </c:pt>
                <c:pt idx="22">
                  <c:v>-2.8554655035604242</c:v>
                </c:pt>
                <c:pt idx="23">
                  <c:v>-3.2938966581442912</c:v>
                </c:pt>
                <c:pt idx="24">
                  <c:v>-3.7136174444625709</c:v>
                </c:pt>
                <c:pt idx="25">
                  <c:v>-4.1152184760255608</c:v>
                </c:pt>
                <c:pt idx="26">
                  <c:v>-4.4992735300187618</c:v>
                </c:pt>
                <c:pt idx="27">
                  <c:v>-4.8663400060093878</c:v>
                </c:pt>
                <c:pt idx="28">
                  <c:v>-5.2169593724319228</c:v>
                </c:pt>
                <c:pt idx="29">
                  <c:v>-5.551657601174405</c:v>
                </c:pt>
                <c:pt idx="30">
                  <c:v>-5.8709455905786356</c:v>
                </c:pt>
                <c:pt idx="31">
                  <c:v>-6.1753195771602449</c:v>
                </c:pt>
                <c:pt idx="32">
                  <c:v>-6.4652615363449222</c:v>
                </c:pt>
                <c:pt idx="33">
                  <c:v>-6.7412395725108283</c:v>
                </c:pt>
                <c:pt idx="34">
                  <c:v>-7.0037082986189709</c:v>
                </c:pt>
                <c:pt idx="35">
                  <c:v>-7.2531092057059254</c:v>
                </c:pt>
                <c:pt idx="36">
                  <c:v>-7.4898710225061436</c:v>
                </c:pt>
                <c:pt idx="37">
                  <c:v>-7.7144100654643246</c:v>
                </c:pt>
                <c:pt idx="38">
                  <c:v>-7.9271305793912425</c:v>
                </c:pt>
                <c:pt idx="39">
                  <c:v>-8.1284250690097295</c:v>
                </c:pt>
                <c:pt idx="40">
                  <c:v>-8.3186746216315264</c:v>
                </c:pt>
                <c:pt idx="41">
                  <c:v>-8.498249221198602</c:v>
                </c:pt>
                <c:pt idx="42">
                  <c:v>-8.6675080539173308</c:v>
                </c:pt>
                <c:pt idx="43">
                  <c:v>-8.8267998057072639</c:v>
                </c:pt>
                <c:pt idx="44">
                  <c:v>-8.9764629516805954</c:v>
                </c:pt>
                <c:pt idx="45">
                  <c:v>-9.1168260378629924</c:v>
                </c:pt>
                <c:pt idx="46">
                  <c:v>-9.2482079553606091</c:v>
                </c:pt>
                <c:pt idx="47">
                  <c:v>-9.3709182071729593</c:v>
                </c:pt>
                <c:pt idx="48">
                  <c:v>-9.4852571678459547</c:v>
                </c:pt>
                <c:pt idx="49">
                  <c:v>-9.5915163361543812</c:v>
                </c:pt>
                <c:pt idx="50">
                  <c:v>-9.6899785809981438</c:v>
                </c:pt>
                <c:pt idx="51">
                  <c:v>-9.7809183806917659</c:v>
                </c:pt>
                <c:pt idx="52">
                  <c:v>-9.8646020558217842</c:v>
                </c:pt>
                <c:pt idx="53">
                  <c:v>-9.941287995842373</c:v>
                </c:pt>
                <c:pt idx="54">
                  <c:v>-10.011226879574767</c:v>
                </c:pt>
                <c:pt idx="55">
                  <c:v>-10.074661889771971</c:v>
                </c:pt>
                <c:pt idx="56">
                  <c:v>-10.131828921905768</c:v>
                </c:pt>
                <c:pt idx="57">
                  <c:v>-10.182956787329108</c:v>
                </c:pt>
                <c:pt idx="58">
                  <c:v>-10.228267410962816</c:v>
                </c:pt>
                <c:pt idx="59">
                  <c:v>-10.26797602365173</c:v>
                </c:pt>
                <c:pt idx="60">
                  <c:v>-10.302291349331499</c:v>
                </c:pt>
                <c:pt idx="61">
                  <c:v>-10.331415787143651</c:v>
                </c:pt>
                <c:pt idx="62">
                  <c:v>-10.355545588632799</c:v>
                </c:pt>
                <c:pt idx="63">
                  <c:v>-10.374871030156472</c:v>
                </c:pt>
                <c:pt idx="64">
                  <c:v>-10.389576580634543</c:v>
                </c:pt>
                <c:pt idx="65">
                  <c:v>-10.399841064761938</c:v>
                </c:pt>
                <c:pt idx="66">
                  <c:v>-10.40583782180499</c:v>
                </c:pt>
                <c:pt idx="67">
                  <c:v>-10.40773486009873</c:v>
                </c:pt>
                <c:pt idx="68">
                  <c:v>-10.405695007359295</c:v>
                </c:pt>
                <c:pt idx="69">
                  <c:v>-10.39987605692254</c:v>
                </c:pt>
                <c:pt idx="70">
                  <c:v>-10.390430910017196</c:v>
                </c:pt>
                <c:pt idx="71">
                  <c:v>-10.377507714177888</c:v>
                </c:pt>
                <c:pt idx="72">
                  <c:v>-10.361249997900657</c:v>
                </c:pt>
                <c:pt idx="73">
                  <c:v>-10.341796801640969</c:v>
                </c:pt>
                <c:pt idx="74">
                  <c:v>-10.319282805251419</c:v>
                </c:pt>
                <c:pt idx="75">
                  <c:v>-10.29383845195389</c:v>
                </c:pt>
                <c:pt idx="76">
                  <c:v>-10.265590068938476</c:v>
                </c:pt>
                <c:pt idx="77">
                  <c:v>-10.234659984678867</c:v>
                </c:pt>
                <c:pt idx="78">
                  <c:v>-10.201166643051748</c:v>
                </c:pt>
                <c:pt idx="79">
                  <c:v>-10.165224714345308</c:v>
                </c:pt>
                <c:pt idx="80">
                  <c:v>-10.126945203239758</c:v>
                </c:pt>
                <c:pt idx="81">
                  <c:v>-10.086435553840616</c:v>
                </c:pt>
                <c:pt idx="82">
                  <c:v>-10.043799751843325</c:v>
                </c:pt>
                <c:pt idx="83">
                  <c:v>-9.9991384239057215</c:v>
                </c:pt>
                <c:pt idx="84">
                  <c:v>-9.9525489343028841</c:v>
                </c:pt>
                <c:pt idx="85">
                  <c:v>-9.904125478936912</c:v>
                </c:pt>
                <c:pt idx="86">
                  <c:v>-9.8539591767722214</c:v>
                </c:pt>
                <c:pt idx="87">
                  <c:v>-9.8021381587651923</c:v>
                </c:pt>
                <c:pt idx="88">
                  <c:v>-9.7487476543550322</c:v>
                </c:pt>
                <c:pt idx="89">
                  <c:v>-9.693870075581172</c:v>
                </c:pt>
                <c:pt idx="90">
                  <c:v>-9.6375850988904972</c:v>
                </c:pt>
                <c:pt idx="91">
                  <c:v>-9.5799697446964185</c:v>
                </c:pt>
                <c:pt idx="92">
                  <c:v>-9.5210984547497226</c:v>
                </c:pt>
                <c:pt idx="93">
                  <c:v>-9.4610431673799695</c:v>
                </c:pt>
                <c:pt idx="94">
                  <c:v>-9.3998733906643359</c:v>
                </c:pt>
                <c:pt idx="95">
                  <c:v>-9.3376562735794764</c:v>
                </c:pt>
                <c:pt idx="96">
                  <c:v>-9.2744566751905104</c:v>
                </c:pt>
                <c:pt idx="97">
                  <c:v>-9.2103372319296533</c:v>
                </c:pt>
                <c:pt idx="98">
                  <c:v>-9.145358423015832</c:v>
                </c:pt>
                <c:pt idx="99">
                  <c:v>-9.0795786340651023</c:v>
                </c:pt>
                <c:pt idx="100">
                  <c:v>-9.0130542189404839</c:v>
                </c:pt>
                <c:pt idx="101">
                  <c:v>-8.9458395598884657</c:v>
                </c:pt>
                <c:pt idx="102">
                  <c:v>-8.8779871260081933</c:v>
                </c:pt>
                <c:pt idx="103">
                  <c:v>-8.8095475300982073</c:v>
                </c:pt>
                <c:pt idx="104">
                  <c:v>-8.7405695839243318</c:v>
                </c:pt>
                <c:pt idx="105">
                  <c:v>-8.6711003519511625</c:v>
                </c:pt>
                <c:pt idx="106">
                  <c:v>-8.6011852035785559</c:v>
                </c:pt>
                <c:pt idx="107">
                  <c:v>-8.5308678639233211</c:v>
                </c:pt>
                <c:pt idx="108">
                  <c:v>-8.4601904631853451</c:v>
                </c:pt>
                <c:pt idx="109">
                  <c:v>-8.3891935846362813</c:v>
                </c:pt>
                <c:pt idx="110">
                  <c:v>-8.3179163112679397</c:v>
                </c:pt>
                <c:pt idx="111">
                  <c:v>-8.2463962711365664</c:v>
                </c:pt>
                <c:pt idx="112">
                  <c:v>-8.1746696814381359</c:v>
                </c:pt>
                <c:pt idx="113">
                  <c:v>-8.1027713913490249</c:v>
                </c:pt>
                <c:pt idx="114">
                  <c:v>-8.0307349236653085</c:v>
                </c:pt>
                <c:pt idx="115">
                  <c:v>-7.9585925152732768</c:v>
                </c:pt>
                <c:pt idx="116">
                  <c:v>-7.8863751564826456</c:v>
                </c:pt>
                <c:pt idx="117">
                  <c:v>-7.8141126292533416</c:v>
                </c:pt>
                <c:pt idx="118">
                  <c:v>-7.7418335443457504</c:v>
                </c:pt>
                <c:pt idx="119">
                  <c:v>-7.6695653774236252</c:v>
                </c:pt>
                <c:pt idx="120">
                  <c:v>-7.597334504138014</c:v>
                </c:pt>
                <c:pt idx="121">
                  <c:v>-7.5251662342198102</c:v>
                </c:pt>
                <c:pt idx="122">
                  <c:v>-7.4530848446079361</c:v>
                </c:pt>
                <c:pt idx="123">
                  <c:v>-7.3811136116391616</c:v>
                </c:pt>
                <c:pt idx="124">
                  <c:v>-7.3092748423251841</c:v>
                </c:pt>
                <c:pt idx="125">
                  <c:v>-7.2375899047417516</c:v>
                </c:pt>
                <c:pt idx="126">
                  <c:v>-7.1660792575539016</c:v>
                </c:pt>
                <c:pt idx="127">
                  <c:v>-7.0947624787009058</c:v>
                </c:pt>
                <c:pt idx="128">
                  <c:v>-7.0236582932637344</c:v>
                </c:pt>
                <c:pt idx="129">
                  <c:v>-6.9527846005373686</c:v>
                </c:pt>
                <c:pt idx="130">
                  <c:v>-6.8821585003295764</c:v>
                </c:pt>
                <c:pt idx="131">
                  <c:v>-6.8117963185072803</c:v>
                </c:pt>
                <c:pt idx="132">
                  <c:v>-6.7417136318110753</c:v>
                </c:pt>
                <c:pt idx="133">
                  <c:v>-6.6719252919577947</c:v>
                </c:pt>
                <c:pt idx="134">
                  <c:v>-6.6024454490507249</c:v>
                </c:pt>
                <c:pt idx="135">
                  <c:v>-6.5332875743162457</c:v>
                </c:pt>
                <c:pt idx="136">
                  <c:v>-6.4644644821854387</c:v>
                </c:pt>
                <c:pt idx="137">
                  <c:v>-6.3959883517385467</c:v>
                </c:pt>
                <c:pt idx="138">
                  <c:v>-6.3278707475297722</c:v>
                </c:pt>
                <c:pt idx="139">
                  <c:v>-6.2601226398093903</c:v>
                </c:pt>
                <c:pt idx="140">
                  <c:v>-6.1927544241596806</c:v>
                </c:pt>
                <c:pt idx="141">
                  <c:v>-6.1257759405608896</c:v>
                </c:pt>
                <c:pt idx="142">
                  <c:v>-6.0591964919027239</c:v>
                </c:pt>
                <c:pt idx="143">
                  <c:v>-5.9930248619567497</c:v>
                </c:pt>
                <c:pt idx="144">
                  <c:v>-5.9272693328244834</c:v>
                </c:pt>
                <c:pt idx="145">
                  <c:v>-5.8619377018756262</c:v>
                </c:pt>
                <c:pt idx="146">
                  <c:v>-5.7970372981904887</c:v>
                </c:pt>
                <c:pt idx="147">
                  <c:v>-5.732574998520259</c:v>
                </c:pt>
                <c:pt idx="148">
                  <c:v>-5.6685572427785189</c:v>
                </c:pt>
                <c:pt idx="149">
                  <c:v>-5.6049900490768154</c:v>
                </c:pt>
                <c:pt idx="150">
                  <c:v>-5.5418790283170143</c:v>
                </c:pt>
                <c:pt idx="151">
                  <c:v>-5.4792293983526656</c:v>
                </c:pt>
                <c:pt idx="152">
                  <c:v>-5.4170459977312859</c:v>
                </c:pt>
                <c:pt idx="153">
                  <c:v>-5.3553332990292315</c:v>
                </c:pt>
                <c:pt idx="154">
                  <c:v>-5.2940954217903986</c:v>
                </c:pt>
                <c:pt idx="155">
                  <c:v>-5.233336145079857</c:v>
                </c:pt>
                <c:pt idx="156">
                  <c:v>-5.1730589196629637</c:v>
                </c:pt>
                <c:pt idx="157">
                  <c:v>-5.1132668798205554</c:v>
                </c:pt>
                <c:pt idx="158">
                  <c:v>-5.0539628548102264</c:v>
                </c:pt>
                <c:pt idx="159">
                  <c:v>-4.9951493799835678</c:v>
                </c:pt>
                <c:pt idx="160">
                  <c:v>-4.9368287075690596</c:v>
                </c:pt>
                <c:pt idx="161">
                  <c:v>-4.8790028171298356</c:v>
                </c:pt>
                <c:pt idx="162">
                  <c:v>-4.8216734257054856</c:v>
                </c:pt>
                <c:pt idx="163">
                  <c:v>-4.7648419976466814</c:v>
                </c:pt>
                <c:pt idx="164">
                  <c:v>-4.7085097541513159</c:v>
                </c:pt>
                <c:pt idx="165">
                  <c:v>-4.6526776825104248</c:v>
                </c:pt>
                <c:pt idx="166">
                  <c:v>-4.5973465450720772</c:v>
                </c:pt>
                <c:pt idx="167">
                  <c:v>-4.5425168879311979</c:v>
                </c:pt>
                <c:pt idx="168">
                  <c:v>-4.4881890493529779</c:v>
                </c:pt>
                <c:pt idx="169">
                  <c:v>-4.4343631679373736</c:v>
                </c:pt>
                <c:pt idx="170">
                  <c:v>-4.3810391905320296</c:v>
                </c:pt>
                <c:pt idx="171">
                  <c:v>-4.3282168799007223</c:v>
                </c:pt>
                <c:pt idx="172">
                  <c:v>-4.2758958221541867</c:v>
                </c:pt>
                <c:pt idx="173">
                  <c:v>-4.2240754339500652</c:v>
                </c:pt>
                <c:pt idx="174">
                  <c:v>-4.1727549694685999</c:v>
                </c:pt>
                <c:pt idx="175">
                  <c:v>-4.1219335271702491</c:v>
                </c:pt>
                <c:pt idx="176">
                  <c:v>-4.0716100563416147</c:v>
                </c:pt>
                <c:pt idx="177">
                  <c:v>-4.0217833634355413</c:v>
                </c:pt>
                <c:pt idx="178">
                  <c:v>-3.9724521182113754</c:v>
                </c:pt>
                <c:pt idx="179">
                  <c:v>-3.9236148596809297</c:v>
                </c:pt>
                <c:pt idx="180">
                  <c:v>-3.8752700018658501</c:v>
                </c:pt>
                <c:pt idx="181">
                  <c:v>-3.8274158393716666</c:v>
                </c:pt>
                <c:pt idx="182">
                  <c:v>-3.7800505527838024</c:v>
                </c:pt>
                <c:pt idx="183">
                  <c:v>-3.7331722138906693</c:v>
                </c:pt>
                <c:pt idx="184">
                  <c:v>-3.6867787907387708</c:v>
                </c:pt>
                <c:pt idx="185">
                  <c:v>-3.6408681525246309</c:v>
                </c:pt>
                <c:pt idx="186">
                  <c:v>-3.5954380743283334</c:v>
                </c:pt>
                <c:pt idx="187">
                  <c:v>-3.5504862416930623</c:v>
                </c:pt>
                <c:pt idx="188">
                  <c:v>-3.5060102550552861</c:v>
                </c:pt>
                <c:pt idx="189">
                  <c:v>-3.4620076340297352</c:v>
                </c:pt>
                <c:pt idx="190">
                  <c:v>-3.4184758215534914</c:v>
                </c:pt>
                <c:pt idx="191">
                  <c:v>-3.3754121878931831</c:v>
                </c:pt>
                <c:pt idx="192">
                  <c:v>-3.3328140345193171</c:v>
                </c:pt>
                <c:pt idx="193">
                  <c:v>-3.2906785978516173</c:v>
                </c:pt>
                <c:pt idx="194">
                  <c:v>-3.2490030528790323</c:v>
                </c:pt>
                <c:pt idx="195">
                  <c:v>-3.2077845166582279</c:v>
                </c:pt>
                <c:pt idx="196">
                  <c:v>-3.167020051693934</c:v>
                </c:pt>
                <c:pt idx="197">
                  <c:v>-3.1267066692047707</c:v>
                </c:pt>
                <c:pt idx="198">
                  <c:v>-3.0868413322777797</c:v>
                </c:pt>
                <c:pt idx="199">
                  <c:v>-3.0474209589149828</c:v>
                </c:pt>
                <c:pt idx="200">
                  <c:v>-3.0084424249752071</c:v>
                </c:pt>
                <c:pt idx="201">
                  <c:v>-2.9699025670141044</c:v>
                </c:pt>
                <c:pt idx="202">
                  <c:v>-2.9317981850255501</c:v>
                </c:pt>
                <c:pt idx="203">
                  <c:v>-2.8941260450872166</c:v>
                </c:pt>
                <c:pt idx="204">
                  <c:v>-2.8568828819131902</c:v>
                </c:pt>
                <c:pt idx="205">
                  <c:v>-2.8200654013164654</c:v>
                </c:pt>
                <c:pt idx="206">
                  <c:v>-2.7836702825838313</c:v>
                </c:pt>
                <c:pt idx="207">
                  <c:v>-2.7476941807659996</c:v>
                </c:pt>
                <c:pt idx="208">
                  <c:v>-2.712133728885243</c:v>
                </c:pt>
                <c:pt idx="209">
                  <c:v>-2.6769855400632587</c:v>
                </c:pt>
                <c:pt idx="210">
                  <c:v>-2.6422462095714536</c:v>
                </c:pt>
                <c:pt idx="211">
                  <c:v>-2.6079123168061153</c:v>
                </c:pt>
                <c:pt idx="212">
                  <c:v>-2.5739804271906848</c:v>
                </c:pt>
                <c:pt idx="213">
                  <c:v>-2.5404470940073036</c:v>
                </c:pt>
                <c:pt idx="214">
                  <c:v>-2.5073088601598439</c:v>
                </c:pt>
                <c:pt idx="215">
                  <c:v>-2.4745622598704458</c:v>
                </c:pt>
                <c:pt idx="216">
                  <c:v>-2.4422038203115921</c:v>
                </c:pt>
                <c:pt idx="217">
                  <c:v>-2.4102300631757339</c:v>
                </c:pt>
                <c:pt idx="218">
                  <c:v>-2.3786375061842908</c:v>
                </c:pt>
                <c:pt idx="219">
                  <c:v>-2.3474226645379899</c:v>
                </c:pt>
                <c:pt idx="220">
                  <c:v>-2.3165820523102227</c:v>
                </c:pt>
                <c:pt idx="221">
                  <c:v>-2.2861121837852991</c:v>
                </c:pt>
                <c:pt idx="222">
                  <c:v>-2.2560095747432141</c:v>
                </c:pt>
                <c:pt idx="223">
                  <c:v>-2.2262707436925981</c:v>
                </c:pt>
                <c:pt idx="224">
                  <c:v>-2.19689221305353</c:v>
                </c:pt>
                <c:pt idx="225">
                  <c:v>-2.1678705102916416</c:v>
                </c:pt>
                <c:pt idx="226">
                  <c:v>-2.1392021690051775</c:v>
                </c:pt>
                <c:pt idx="227">
                  <c:v>-2.1108837299663814</c:v>
                </c:pt>
                <c:pt idx="228">
                  <c:v>-2.0829117421187062</c:v>
                </c:pt>
                <c:pt idx="229">
                  <c:v>-2.0552827635311886</c:v>
                </c:pt>
                <c:pt idx="230">
                  <c:v>-2.0279933623113884</c:v>
                </c:pt>
                <c:pt idx="231">
                  <c:v>-2.0010401174781927</c:v>
                </c:pt>
                <c:pt idx="232">
                  <c:v>-1.974419619795734</c:v>
                </c:pt>
                <c:pt idx="233">
                  <c:v>-1.9481284725697081</c:v>
                </c:pt>
                <c:pt idx="234">
                  <c:v>-1.9221632924072696</c:v>
                </c:pt>
                <c:pt idx="235">
                  <c:v>-1.8965207099416708</c:v>
                </c:pt>
                <c:pt idx="236">
                  <c:v>-1.8711973705228211</c:v>
                </c:pt>
                <c:pt idx="237">
                  <c:v>-1.8461899348747874</c:v>
                </c:pt>
                <c:pt idx="238">
                  <c:v>-1.821495079721442</c:v>
                </c:pt>
                <c:pt idx="239">
                  <c:v>-1.7971094983811362</c:v>
                </c:pt>
                <c:pt idx="240">
                  <c:v>-1.7730299013315611</c:v>
                </c:pt>
                <c:pt idx="241">
                  <c:v>-1.7492530167456706</c:v>
                </c:pt>
                <c:pt idx="242">
                  <c:v>-1.7257755909996813</c:v>
                </c:pt>
                <c:pt idx="243">
                  <c:v>-1.7025943891540538</c:v>
                </c:pt>
                <c:pt idx="244">
                  <c:v>-1.6797061954083554</c:v>
                </c:pt>
                <c:pt idx="245">
                  <c:v>-1.6571078135308701</c:v>
                </c:pt>
                <c:pt idx="246">
                  <c:v>-1.6347960672638226</c:v>
                </c:pt>
                <c:pt idx="247">
                  <c:v>-1.6127678007050328</c:v>
                </c:pt>
                <c:pt idx="248">
                  <c:v>-1.5910198786667764</c:v>
                </c:pt>
                <c:pt idx="249">
                  <c:v>-1.5695491870126594</c:v>
                </c:pt>
                <c:pt idx="250">
                  <c:v>-1.5483526329732522</c:v>
                </c:pt>
                <c:pt idx="251">
                  <c:v>-1.5274271454411819</c:v>
                </c:pt>
                <c:pt idx="252">
                  <c:v>-1.5067696752464448</c:v>
                </c:pt>
                <c:pt idx="253">
                  <c:v>-1.4863771954125833</c:v>
                </c:pt>
                <c:pt idx="254">
                  <c:v>-1.4662467013944069</c:v>
                </c:pt>
                <c:pt idx="255">
                  <c:v>-1.4463752112979247</c:v>
                </c:pt>
                <c:pt idx="256">
                  <c:v>-1.4267597660830822</c:v>
                </c:pt>
                <c:pt idx="257">
                  <c:v>-1.4073974297499596</c:v>
                </c:pt>
                <c:pt idx="258">
                  <c:v>-1.3882852895089568</c:v>
                </c:pt>
                <c:pt idx="259">
                  <c:v>-1.3694204559356093</c:v>
                </c:pt>
                <c:pt idx="260">
                  <c:v>-1.3508000631105874</c:v>
                </c:pt>
                <c:pt idx="261">
                  <c:v>-1.3324212687452666</c:v>
                </c:pt>
                <c:pt idx="262">
                  <c:v>-1.3142812542937024</c:v>
                </c:pt>
                <c:pt idx="263">
                  <c:v>-1.2963772250511862</c:v>
                </c:pt>
                <c:pt idx="264">
                  <c:v>-1.2787064102401231</c:v>
                </c:pt>
                <c:pt idx="265">
                  <c:v>-1.2612660630834851</c:v>
                </c:pt>
                <c:pt idx="266">
                  <c:v>-1.244053460866581</c:v>
                </c:pt>
                <c:pt idx="267">
                  <c:v>-1.2270659049873198</c:v>
                </c:pt>
                <c:pt idx="268">
                  <c:v>-1.2103007209956087</c:v>
                </c:pt>
                <c:pt idx="269">
                  <c:v>-1.193755258622099</c:v>
                </c:pt>
                <c:pt idx="270">
                  <c:v>-1.1774268917969635</c:v>
                </c:pt>
                <c:pt idx="271">
                  <c:v>-1.1613130186588356</c:v>
                </c:pt>
                <c:pt idx="272">
                  <c:v>-1.1454110615544886</c:v>
                </c:pt>
                <c:pt idx="273">
                  <c:v>-1.129718467029436</c:v>
                </c:pt>
                <c:pt idx="274">
                  <c:v>-1.1142327058100709</c:v>
                </c:pt>
                <c:pt idx="275">
                  <c:v>-1.0989512727774384</c:v>
                </c:pt>
                <c:pt idx="276">
                  <c:v>-1.0838716869331697</c:v>
                </c:pt>
                <c:pt idx="277">
                  <c:v>-1.0689914913577128</c:v>
                </c:pt>
                <c:pt idx="278">
                  <c:v>-1.0543082531614532</c:v>
                </c:pt>
                <c:pt idx="279">
                  <c:v>-1.0398195634287326</c:v>
                </c:pt>
                <c:pt idx="280">
                  <c:v>-1.0255230371553123</c:v>
                </c:pt>
                <c:pt idx="281">
                  <c:v>-1.0114163131793306</c:v>
                </c:pt>
                <c:pt idx="282">
                  <c:v>-0.99749705410631961</c:v>
                </c:pt>
                <c:pt idx="283">
                  <c:v>-0.98376294622830585</c:v>
                </c:pt>
                <c:pt idx="284">
                  <c:v>-0.97021169943733676</c:v>
                </c:pt>
                <c:pt idx="285">
                  <c:v>-0.95684104713376894</c:v>
                </c:pt>
                <c:pt idx="286">
                  <c:v>-0.9436487461294073</c:v>
                </c:pt>
                <c:pt idx="287">
                  <c:v>-0.930632576545948</c:v>
                </c:pt>
                <c:pt idx="288">
                  <c:v>-0.91779034170866547</c:v>
                </c:pt>
                <c:pt idx="289">
                  <c:v>-0.90511986803587008</c:v>
                </c:pt>
                <c:pt idx="290">
                  <c:v>-0.89261900492410207</c:v>
                </c:pt>
                <c:pt idx="291">
                  <c:v>-0.88028562462949067</c:v>
                </c:pt>
                <c:pt idx="292">
                  <c:v>-0.86811762214524912</c:v>
                </c:pt>
                <c:pt idx="293">
                  <c:v>-0.85611291507570253</c:v>
                </c:pt>
                <c:pt idx="294">
                  <c:v>-0.84426944350689548</c:v>
                </c:pt>
                <c:pt idx="295">
                  <c:v>-0.83258516987410303</c:v>
                </c:pt>
                <c:pt idx="296">
                  <c:v>-0.82105807882622817</c:v>
                </c:pt>
                <c:pt idx="297">
                  <c:v>-0.80968617708744772</c:v>
                </c:pt>
                <c:pt idx="298">
                  <c:v>-0.79846749331613176</c:v>
                </c:pt>
                <c:pt idx="299">
                  <c:v>-0.78740007796133482</c:v>
                </c:pt>
                <c:pt idx="300">
                  <c:v>-0.77648200311681448</c:v>
                </c:pt>
                <c:pt idx="301">
                  <c:v>-0.76571136237293747</c:v>
                </c:pt>
                <c:pt idx="302">
                  <c:v>-0.75508627066645029</c:v>
                </c:pt>
                <c:pt idx="303">
                  <c:v>-0.74460486412840754</c:v>
                </c:pt>
                <c:pt idx="304">
                  <c:v>-0.73426529993019296</c:v>
                </c:pt>
                <c:pt idx="305">
                  <c:v>-0.72406575612797108</c:v>
                </c:pt>
                <c:pt idx="306">
                  <c:v>-0.71400443150552428</c:v>
                </c:pt>
                <c:pt idx="307">
                  <c:v>-0.70407954541575102</c:v>
                </c:pt>
                <c:pt idx="308">
                  <c:v>-0.6942893376207615</c:v>
                </c:pt>
                <c:pt idx="309">
                  <c:v>-0.68463206813084887</c:v>
                </c:pt>
                <c:pt idx="310">
                  <c:v>-0.6751060170423403</c:v>
                </c:pt>
                <c:pt idx="311">
                  <c:v>-0.66570948437447364</c:v>
                </c:pt>
                <c:pt idx="312">
                  <c:v>-0.65644078990539367</c:v>
                </c:pt>
                <c:pt idx="313">
                  <c:v>-0.64729827300734422</c:v>
                </c:pt>
                <c:pt idx="314">
                  <c:v>-0.63828029248117923</c:v>
                </c:pt>
                <c:pt idx="315">
                  <c:v>-0.62938522639026628</c:v>
                </c:pt>
                <c:pt idx="316">
                  <c:v>-0.62061147189385779</c:v>
                </c:pt>
                <c:pt idx="317">
                  <c:v>-0.61195744508003935</c:v>
                </c:pt>
                <c:pt idx="318">
                  <c:v>-0.60342158079830366</c:v>
                </c:pt>
                <c:pt idx="319">
                  <c:v>-0.59500233249185797</c:v>
                </c:pt>
                <c:pt idx="320">
                  <c:v>-0.58669817202971075</c:v>
                </c:pt>
                <c:pt idx="321">
                  <c:v>-0.57850758953862214</c:v>
                </c:pt>
                <c:pt idx="322">
                  <c:v>-0.57042909323498803</c:v>
                </c:pt>
                <c:pt idx="323">
                  <c:v>-0.56246120925672216</c:v>
                </c:pt>
                <c:pt idx="324">
                  <c:v>-0.55460248149518077</c:v>
                </c:pt>
                <c:pt idx="325">
                  <c:v>-0.54685147142721857</c:v>
                </c:pt>
                <c:pt idx="326">
                  <c:v>-0.53920675794741879</c:v>
                </c:pt>
                <c:pt idx="327">
                  <c:v>-0.53166693720054625</c:v>
                </c:pt>
                <c:pt idx="328">
                  <c:v>-0.5242306224142872</c:v>
                </c:pt>
                <c:pt idx="329">
                  <c:v>-0.51689644373232657</c:v>
                </c:pt>
                <c:pt idx="330">
                  <c:v>-0.50966304804780471</c:v>
                </c:pt>
                <c:pt idx="331">
                  <c:v>-0.50252909883719987</c:v>
                </c:pt>
                <c:pt idx="332">
                  <c:v>-0.4954932759946919</c:v>
                </c:pt>
                <c:pt idx="333">
                  <c:v>-0.48855427566703924</c:v>
                </c:pt>
                <c:pt idx="334">
                  <c:v>-0.48171081008900801</c:v>
                </c:pt>
                <c:pt idx="335">
                  <c:v>-0.47496160741940213</c:v>
                </c:pt>
                <c:pt idx="336">
                  <c:v>-0.46830541157772754</c:v>
                </c:pt>
                <c:pt idx="337">
                  <c:v>-0.46174098208152037</c:v>
                </c:pt>
                <c:pt idx="338">
                  <c:v>-0.45526709388437603</c:v>
                </c:pt>
                <c:pt idx="339">
                  <c:v>-0.44888253721471805</c:v>
                </c:pt>
                <c:pt idx="340">
                  <c:v>-0.44258611741532911</c:v>
                </c:pt>
                <c:pt idx="341">
                  <c:v>-0.43637665478367121</c:v>
                </c:pt>
                <c:pt idx="342">
                  <c:v>-0.43025298441303117</c:v>
                </c:pt>
                <c:pt idx="343">
                  <c:v>-0.42421395603451562</c:v>
                </c:pt>
                <c:pt idx="344">
                  <c:v>-0.41825843385991329</c:v>
                </c:pt>
                <c:pt idx="345">
                  <c:v>-0.41238529642545269</c:v>
                </c:pt>
                <c:pt idx="346">
                  <c:v>-0.40659343643648471</c:v>
                </c:pt>
                <c:pt idx="347">
                  <c:v>-0.40088176061309472</c:v>
                </c:pt>
                <c:pt idx="348">
                  <c:v>-0.39524918953668159</c:v>
                </c:pt>
                <c:pt idx="349">
                  <c:v>-0.38969465749750642</c:v>
                </c:pt>
                <c:pt idx="350">
                  <c:v>-0.38421711234324418</c:v>
                </c:pt>
                <c:pt idx="351">
                  <c:v>-0.37881551532854174</c:v>
                </c:pt>
                <c:pt idx="352">
                  <c:v>-0.37348884096560159</c:v>
                </c:pt>
                <c:pt idx="353">
                  <c:v>-0.36823607687581089</c:v>
                </c:pt>
                <c:pt idx="354">
                  <c:v>-0.36305622364242768</c:v>
                </c:pt>
                <c:pt idx="355">
                  <c:v>-0.35794829466432437</c:v>
                </c:pt>
                <c:pt idx="356">
                  <c:v>-0.35291131601081921</c:v>
                </c:pt>
                <c:pt idx="357">
                  <c:v>-0.34794432627759769</c:v>
                </c:pt>
                <c:pt idx="358">
                  <c:v>-0.34304637644372948</c:v>
                </c:pt>
                <c:pt idx="359">
                  <c:v>-0.3382165297297946</c:v>
                </c:pt>
                <c:pt idx="360">
                  <c:v>-0.33345386145713329</c:v>
                </c:pt>
                <c:pt idx="361">
                  <c:v>-0.32875745890821412</c:v>
                </c:pt>
                <c:pt idx="362">
                  <c:v>-0.324126421188136</c:v>
                </c:pt>
                <c:pt idx="363">
                  <c:v>-0.31955985908727136</c:v>
                </c:pt>
                <c:pt idx="364">
                  <c:v>-0.31505689494505057</c:v>
                </c:pt>
                <c:pt idx="365">
                  <c:v>-0.31061666251489556</c:v>
                </c:pt>
                <c:pt idx="366">
                  <c:v>-0.30623830683030479</c:v>
                </c:pt>
                <c:pt idx="367">
                  <c:v>-0.30192098407210077</c:v>
                </c:pt>
                <c:pt idx="368">
                  <c:v>-0.29766386143682882</c:v>
                </c:pt>
                <c:pt idx="369">
                  <c:v>-0.29346611700632697</c:v>
                </c:pt>
                <c:pt idx="370">
                  <c:v>-0.28932693961845302</c:v>
                </c:pt>
                <c:pt idx="371">
                  <c:v>-0.28524552873898262</c:v>
                </c:pt>
                <c:pt idx="372">
                  <c:v>-0.28122109433467224</c:v>
                </c:pt>
                <c:pt idx="373">
                  <c:v>-0.27725285674748795</c:v>
                </c:pt>
                <c:pt idx="374">
                  <c:v>-0.2733400465700046</c:v>
                </c:pt>
                <c:pt idx="375">
                  <c:v>-0.26948190452197468</c:v>
                </c:pt>
                <c:pt idx="376">
                  <c:v>-0.26567768132805375</c:v>
                </c:pt>
                <c:pt idx="377">
                  <c:v>-0.26192663759670259</c:v>
                </c:pt>
                <c:pt idx="378">
                  <c:v>-0.25822804370024677</c:v>
                </c:pt>
                <c:pt idx="379">
                  <c:v>-0.25458117965609972</c:v>
                </c:pt>
                <c:pt idx="380">
                  <c:v>-0.2509853350091435</c:v>
                </c:pt>
                <c:pt idx="381">
                  <c:v>-0.24743980871527074</c:v>
                </c:pt>
                <c:pt idx="382">
                  <c:v>-0.24394390902607699</c:v>
                </c:pt>
                <c:pt idx="383">
                  <c:v>-0.24049695337470306</c:v>
                </c:pt>
                <c:pt idx="384">
                  <c:v>-0.2370982682628284</c:v>
                </c:pt>
                <c:pt idx="385">
                  <c:v>-0.23374718914880602</c:v>
                </c:pt>
                <c:pt idx="386">
                  <c:v>-0.23044306033693449</c:v>
                </c:pt>
                <c:pt idx="387">
                  <c:v>-0.22718523486786718</c:v>
                </c:pt>
                <c:pt idx="388">
                  <c:v>-0.22397307441015282</c:v>
                </c:pt>
                <c:pt idx="389">
                  <c:v>-0.22080594915289886</c:v>
                </c:pt>
                <c:pt idx="390">
                  <c:v>-0.21768323769955561</c:v>
                </c:pt>
                <c:pt idx="391">
                  <c:v>-0.21460432696281737</c:v>
                </c:pt>
                <c:pt idx="392">
                  <c:v>-0.21156861206063182</c:v>
                </c:pt>
                <c:pt idx="393">
                  <c:v>-0.20857549621331337</c:v>
                </c:pt>
                <c:pt idx="394">
                  <c:v>-0.20562439064175322</c:v>
                </c:pt>
                <c:pt idx="395">
                  <c:v>-0.20271471446672532</c:v>
                </c:pt>
                <c:pt idx="396">
                  <c:v>-0.19984589460927427</c:v>
                </c:pt>
                <c:pt idx="397">
                  <c:v>-0.19701736569218317</c:v>
                </c:pt>
                <c:pt idx="398">
                  <c:v>-0.19422856994251764</c:v>
                </c:pt>
                <c:pt idx="399">
                  <c:v>-0.19147895709523166</c:v>
                </c:pt>
                <c:pt idx="400">
                  <c:v>-0.18876798429783684</c:v>
                </c:pt>
                <c:pt idx="401">
                  <c:v>-0.18609511601612064</c:v>
                </c:pt>
                <c:pt idx="402">
                  <c:v>-0.18345982394091429</c:v>
                </c:pt>
                <c:pt idx="403">
                  <c:v>-0.18086158689589626</c:v>
                </c:pt>
                <c:pt idx="404">
                  <c:v>-0.17829989074642708</c:v>
                </c:pt>
                <c:pt idx="405">
                  <c:v>-0.17577422830940925</c:v>
                </c:pt>
                <c:pt idx="406">
                  <c:v>-0.17328409926416574</c:v>
                </c:pt>
                <c:pt idx="407">
                  <c:v>-0.17082901006432177</c:v>
                </c:pt>
                <c:pt idx="408">
                  <c:v>-0.16840847385069307</c:v>
                </c:pt>
                <c:pt idx="409">
                  <c:v>-0.16602201036516742</c:v>
                </c:pt>
                <c:pt idx="410">
                  <c:v>-0.16366914586557071</c:v>
                </c:pt>
                <c:pt idx="411">
                  <c:v>-0.16134941304151146</c:v>
                </c:pt>
                <c:pt idx="412">
                  <c:v>-0.15906235093119855</c:v>
                </c:pt>
                <c:pt idx="413">
                  <c:v>-0.15680750483921907</c:v>
                </c:pt>
                <c:pt idx="414">
                  <c:v>-0.1545844262552713</c:v>
                </c:pt>
                <c:pt idx="415">
                  <c:v>-0.1523926727738463</c:v>
                </c:pt>
                <c:pt idx="416">
                  <c:v>-0.15023180801484731</c:v>
                </c:pt>
                <c:pt idx="417">
                  <c:v>-0.14810140154514026</c:v>
                </c:pt>
                <c:pt idx="418">
                  <c:v>-0.14600102880102611</c:v>
                </c:pt>
                <c:pt idx="419">
                  <c:v>-0.14393027101163122</c:v>
                </c:pt>
                <c:pt idx="420">
                  <c:v>-0.14188871512320037</c:v>
                </c:pt>
                <c:pt idx="421">
                  <c:v>-0.13987595372429251</c:v>
                </c:pt>
                <c:pt idx="422">
                  <c:v>-0.13789158497186371</c:v>
                </c:pt>
                <c:pt idx="423">
                  <c:v>-0.13593521251823532</c:v>
                </c:pt>
                <c:pt idx="424">
                  <c:v>-0.13400644543893497</c:v>
                </c:pt>
                <c:pt idx="425">
                  <c:v>-0.13210489816140397</c:v>
                </c:pt>
                <c:pt idx="426">
                  <c:v>-0.13023019039456324</c:v>
                </c:pt>
                <c:pt idx="427">
                  <c:v>-0.12838194705923117</c:v>
                </c:pt>
                <c:pt idx="428">
                  <c:v>-0.12655979821937882</c:v>
                </c:pt>
                <c:pt idx="429">
                  <c:v>-0.12476337901422391</c:v>
                </c:pt>
                <c:pt idx="430">
                  <c:v>-0.12299232959114814</c:v>
                </c:pt>
                <c:pt idx="431">
                  <c:v>-0.12124629503943296</c:v>
                </c:pt>
                <c:pt idx="432">
                  <c:v>-0.1195249253248042</c:v>
                </c:pt>
                <c:pt idx="433">
                  <c:v>-0.11782787522478044</c:v>
                </c:pt>
                <c:pt idx="434">
                  <c:v>-0.1161548042648133</c:v>
                </c:pt>
                <c:pt idx="435">
                  <c:v>-0.11450537665521364</c:v>
                </c:pt>
                <c:pt idx="436">
                  <c:v>-0.1128792612288568</c:v>
                </c:pt>
                <c:pt idx="437">
                  <c:v>-0.11127613137965731</c:v>
                </c:pt>
                <c:pt idx="438">
                  <c:v>-0.10969566500180436</c:v>
                </c:pt>
                <c:pt idx="439">
                  <c:v>-0.10813754442975282</c:v>
                </c:pt>
                <c:pt idx="440">
                  <c:v>-0.10660145637896085</c:v>
                </c:pt>
                <c:pt idx="441">
                  <c:v>-0.10508709188736517</c:v>
                </c:pt>
                <c:pt idx="442">
                  <c:v>-0.10359414625758685</c:v>
                </c:pt>
                <c:pt idx="443">
                  <c:v>-0.10212231899986172</c:v>
                </c:pt>
                <c:pt idx="444">
                  <c:v>-0.10067131377568514</c:v>
                </c:pt>
                <c:pt idx="445">
                  <c:v>-9.9240838342164794E-2</c:v>
                </c:pt>
                <c:pt idx="446">
                  <c:v>-9.783060449707319E-2</c:v>
                </c:pt>
                <c:pt idx="447">
                  <c:v>-9.644032802459436E-2</c:v>
                </c:pt>
                <c:pt idx="448">
                  <c:v>-9.5069728641754253E-2</c:v>
                </c:pt>
                <c:pt idx="449">
                  <c:v>-9.3718529945528983E-2</c:v>
                </c:pt>
                <c:pt idx="450">
                  <c:v>-9.2386459360624312E-2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D3-44B5-9774-EC26A8159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4.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</c:valAx>
      <c:valAx>
        <c:axId val="2068580831"/>
        <c:scaling>
          <c:orientation val="minMax"/>
          <c:max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847648760886021"/>
          <c:y val="0.69753372092924593"/>
          <c:w val="0.30629836364794022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'fit_1NN_FCC&amp;BCC'!$D$19:$D$469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'fit_1NN_FCC&amp;BCC'!$E$19:$E$469</c:f>
              <c:numCache>
                <c:formatCode>0.0000E+00</c:formatCode>
                <c:ptCount val="451"/>
                <c:pt idx="0">
                  <c:v>7.1300532360480756E-2</c:v>
                </c:pt>
                <c:pt idx="1">
                  <c:v>1.248954846884486E-2</c:v>
                </c:pt>
                <c:pt idx="2">
                  <c:v>-4.3859197533097027E-2</c:v>
                </c:pt>
                <c:pt idx="3">
                  <c:v>-9.7826571024891673E-2</c:v>
                </c:pt>
                <c:pt idx="4">
                  <c:v>-0.14949100950829061</c:v>
                </c:pt>
                <c:pt idx="5">
                  <c:v>-0.1989285920931784</c:v>
                </c:pt>
                <c:pt idx="6">
                  <c:v>-0.24621310705875663</c:v>
                </c:pt>
                <c:pt idx="7">
                  <c:v>-0.29141611754193719</c:v>
                </c:pt>
                <c:pt idx="8">
                  <c:v>-0.33460702540351778</c:v>
                </c:pt>
                <c:pt idx="9">
                  <c:v>-0.37585313332138165</c:v>
                </c:pt>
                <c:pt idx="10">
                  <c:v>-0.41521970515866247</c:v>
                </c:pt>
                <c:pt idx="11">
                  <c:v>-0.45277002465354649</c:v>
                </c:pt>
                <c:pt idx="12">
                  <c:v>-0.48856545247614847</c:v>
                </c:pt>
                <c:pt idx="13">
                  <c:v>-0.5226654816966998</c:v>
                </c:pt>
                <c:pt idx="14">
                  <c:v>-0.55512779170811044</c:v>
                </c:pt>
                <c:pt idx="15">
                  <c:v>-0.58600830064482912</c:v>
                </c:pt>
                <c:pt idx="16">
                  <c:v>-0.61536121633881224</c:v>
                </c:pt>
                <c:pt idx="17">
                  <c:v>-0.64323908585233491</c:v>
                </c:pt>
                <c:pt idx="18">
                  <c:v>-0.66969284362631143</c:v>
                </c:pt>
                <c:pt idx="19">
                  <c:v>-0.69477185828178178</c:v>
                </c:pt>
                <c:pt idx="20">
                  <c:v>-0.71852397811120705</c:v>
                </c:pt>
                <c:pt idx="21">
                  <c:v>-0.74099557529524862</c:v>
                </c:pt>
                <c:pt idx="22">
                  <c:v>-0.76223158887975573</c:v>
                </c:pt>
                <c:pt idx="23">
                  <c:v>-0.78227556654676511</c:v>
                </c:pt>
                <c:pt idx="24">
                  <c:v>-0.80116970521240827</c:v>
                </c:pt>
                <c:pt idx="25">
                  <c:v>-0.81895489048375603</c:v>
                </c:pt>
                <c:pt idx="26">
                  <c:v>-0.83567073500576827</c:v>
                </c:pt>
                <c:pt idx="27">
                  <c:v>-0.85135561572868845</c:v>
                </c:pt>
                <c:pt idx="28">
                  <c:v>-0.86604671012541345</c:v>
                </c:pt>
                <c:pt idx="29">
                  <c:v>-0.87978003138758021</c:v>
                </c:pt>
                <c:pt idx="30">
                  <c:v>-0.8925904626283383</c:v>
                </c:pt>
                <c:pt idx="31">
                  <c:v>-0.90451179011904448</c:v>
                </c:pt>
                <c:pt idx="32">
                  <c:v>-0.91557673558636121</c:v>
                </c:pt>
                <c:pt idx="33">
                  <c:v>-0.92581698759556219</c:v>
                </c:pt>
                <c:pt idx="34">
                  <c:v>-0.93526323204513173</c:v>
                </c:pt>
                <c:pt idx="35">
                  <c:v>-0.94394518179708931</c:v>
                </c:pt>
                <c:pt idx="36">
                  <c:v>-0.9518916054668064</c:v>
                </c:pt>
                <c:pt idx="37">
                  <c:v>-0.95913035539545044</c:v>
                </c:pt>
                <c:pt idx="38">
                  <c:v>-0.96568839482756441</c:v>
                </c:pt>
                <c:pt idx="39">
                  <c:v>-0.97159182431569158</c:v>
                </c:pt>
                <c:pt idx="40">
                  <c:v>-0.97686590737336365</c:v>
                </c:pt>
                <c:pt idx="41">
                  <c:v>-0.98153509539719752</c:v>
                </c:pt>
                <c:pt idx="42">
                  <c:v>-0.98562305187828236</c:v>
                </c:pt>
                <c:pt idx="43">
                  <c:v>-0.98915267592250988</c:v>
                </c:pt>
                <c:pt idx="44">
                  <c:v>-0.99214612509895428</c:v>
                </c:pt>
                <c:pt idx="45">
                  <c:v>-0.99462483763490195</c:v>
                </c:pt>
                <c:pt idx="46">
                  <c:v>-0.99660955397563211</c:v>
                </c:pt>
                <c:pt idx="47">
                  <c:v>-0.99812033772655318</c:v>
                </c:pt>
                <c:pt idx="48">
                  <c:v>-0.99917659599482977</c:v>
                </c:pt>
                <c:pt idx="49">
                  <c:v>-0.99979709914717152</c:v>
                </c:pt>
                <c:pt idx="50">
                  <c:v>-1</c:v>
                </c:pt>
                <c:pt idx="51">
                  <c:v>-0.99980285245778</c:v>
                </c:pt>
                <c:pt idx="52">
                  <c:v>-0.9992226296148633</c:v>
                </c:pt>
                <c:pt idx="53">
                  <c:v>-0.99827574133578623</c:v>
                </c:pt>
                <c:pt idx="54">
                  <c:v>-0.99697805132855066</c:v>
                </c:pt>
                <c:pt idx="55">
                  <c:v>-0.99534489372503065</c:v>
                </c:pt>
                <c:pt idx="56">
                  <c:v>-0.9933910891822556</c:v>
                </c:pt>
                <c:pt idx="57">
                  <c:v>-0.99113096051795457</c:v>
                </c:pt>
                <c:pt idx="58">
                  <c:v>-0.98857834789337551</c:v>
                </c:pt>
                <c:pt idx="59">
                  <c:v>-0.98574662355604847</c:v>
                </c:pt>
                <c:pt idx="60">
                  <c:v>-0.98264870615480393</c:v>
                </c:pt>
                <c:pt idx="61">
                  <c:v>-0.97929707463903903</c:v>
                </c:pt>
                <c:pt idx="62">
                  <c:v>-0.97570378175387906</c:v>
                </c:pt>
                <c:pt idx="63">
                  <c:v>-0.97188046714258225</c:v>
                </c:pt>
                <c:pt idx="64">
                  <c:v>-0.9678383700672113</c:v>
                </c:pt>
                <c:pt idx="65">
                  <c:v>-0.96358834175830221</c:v>
                </c:pt>
                <c:pt idx="66">
                  <c:v>-0.95914085740396837</c:v>
                </c:pt>
                <c:pt idx="67">
                  <c:v>-0.95450602778858551</c:v>
                </c:pt>
                <c:pt idx="68">
                  <c:v>-0.94969361059093449</c:v>
                </c:pt>
                <c:pt idx="69">
                  <c:v>-0.94471302135140145</c:v>
                </c:pt>
                <c:pt idx="70">
                  <c:v>-0.93957334411757587</c:v>
                </c:pt>
                <c:pt idx="71">
                  <c:v>-0.93428334177732941</c:v>
                </c:pt>
                <c:pt idx="72">
                  <c:v>-0.92885146608820923</c:v>
                </c:pt>
                <c:pt idx="73">
                  <c:v>-0.9232858674117389</c:v>
                </c:pt>
                <c:pt idx="74">
                  <c:v>-0.91759440416098004</c:v>
                </c:pt>
                <c:pt idx="75">
                  <c:v>-0.91178465196948288</c:v>
                </c:pt>
                <c:pt idx="76">
                  <c:v>-0.90586391258952736</c:v>
                </c:pt>
                <c:pt idx="77">
                  <c:v>-0.89983922252733806</c:v>
                </c:pt>
                <c:pt idx="78">
                  <c:v>-0.89371736142275005</c:v>
                </c:pt>
                <c:pt idx="79">
                  <c:v>-0.88750486018058761</c:v>
                </c:pt>
                <c:pt idx="80">
                  <c:v>-0.8812080088608274</c:v>
                </c:pt>
                <c:pt idx="81">
                  <c:v>-0.87483286433441465</c:v>
                </c:pt>
                <c:pt idx="82">
                  <c:v>-0.8683852577114145</c:v>
                </c:pt>
                <c:pt idx="83">
                  <c:v>-0.86187080154799733</c:v>
                </c:pt>
                <c:pt idx="84">
                  <c:v>-0.8552948968385744</c:v>
                </c:pt>
                <c:pt idx="85">
                  <c:v>-0.84866273979922402</c:v>
                </c:pt>
                <c:pt idx="86">
                  <c:v>-0.84197932844838497</c:v>
                </c:pt>
                <c:pt idx="87">
                  <c:v>-0.83524946899061991</c:v>
                </c:pt>
                <c:pt idx="88">
                  <c:v>-0.82847778200909739</c:v>
                </c:pt>
                <c:pt idx="89">
                  <c:v>-0.82166870847227746</c:v>
                </c:pt>
                <c:pt idx="90">
                  <c:v>-0.81482651556014174</c:v>
                </c:pt>
                <c:pt idx="91">
                  <c:v>-0.80795530231515278</c:v>
                </c:pt>
                <c:pt idx="92">
                  <c:v>-0.80105900512298589</c:v>
                </c:pt>
                <c:pt idx="93">
                  <c:v>-0.79414140302794001</c:v>
                </c:pt>
                <c:pt idx="94">
                  <c:v>-0.7872061228877888</c:v>
                </c:pt>
                <c:pt idx="95">
                  <c:v>-0.78025664437271036</c:v>
                </c:pt>
                <c:pt idx="96">
                  <c:v>-0.77329630481279632</c:v>
                </c:pt>
                <c:pt idx="97">
                  <c:v>-0.76632830389852069</c:v>
                </c:pt>
                <c:pt idx="98">
                  <c:v>-0.7593557082384218</c:v>
                </c:pt>
                <c:pt idx="99">
                  <c:v>-0.75238145577813753</c:v>
                </c:pt>
                <c:pt idx="100">
                  <c:v>-0.74540836008481159</c:v>
                </c:pt>
                <c:pt idx="101">
                  <c:v>-0.73843911450078148</c:v>
                </c:pt>
                <c:pt idx="102">
                  <c:v>-0.73147629617034482</c:v>
                </c:pt>
                <c:pt idx="103">
                  <c:v>-0.724522369943297</c:v>
                </c:pt>
                <c:pt idx="104">
                  <c:v>-0.71757969215882977</c:v>
                </c:pt>
                <c:pt idx="105">
                  <c:v>-0.71065051431327531</c:v>
                </c:pt>
                <c:pt idx="106">
                  <c:v>-0.70373698661508677</c:v>
                </c:pt>
                <c:pt idx="107">
                  <c:v>-0.6968411614303508</c:v>
                </c:pt>
                <c:pt idx="108">
                  <c:v>-0.6899649966220287</c:v>
                </c:pt>
                <c:pt idx="109">
                  <c:v>-0.68311035878604121</c:v>
                </c:pt>
                <c:pt idx="110">
                  <c:v>-0.6762790263872186</c:v>
                </c:pt>
                <c:pt idx="111">
                  <c:v>-0.66947269279805033</c:v>
                </c:pt>
                <c:pt idx="112">
                  <c:v>-0.66269296924309595</c:v>
                </c:pt>
                <c:pt idx="113">
                  <c:v>-0.65594138765182231</c:v>
                </c:pt>
                <c:pt idx="114">
                  <c:v>-0.64921940342256879</c:v>
                </c:pt>
                <c:pt idx="115">
                  <c:v>-0.64252839810025575</c:v>
                </c:pt>
                <c:pt idx="116">
                  <c:v>-0.63586968197038363</c:v>
                </c:pt>
                <c:pt idx="117">
                  <c:v>-0.62924449657178883</c:v>
                </c:pt>
                <c:pt idx="118">
                  <c:v>-0.62265401713056756</c:v>
                </c:pt>
                <c:pt idx="119">
                  <c:v>-0.61609935491749113</c:v>
                </c:pt>
                <c:pt idx="120">
                  <c:v>-0.60958155953118831</c:v>
                </c:pt>
                <c:pt idx="121">
                  <c:v>-0.60310162110929133</c:v>
                </c:pt>
                <c:pt idx="122">
                  <c:v>-0.59666047246968823</c:v>
                </c:pt>
                <c:pt idx="123">
                  <c:v>-0.59025899118395964</c:v>
                </c:pt>
                <c:pt idx="124">
                  <c:v>-0.58389800158501837</c:v>
                </c:pt>
                <c:pt idx="125">
                  <c:v>-0.57757827671091455</c:v>
                </c:pt>
                <c:pt idx="126">
                  <c:v>-0.57130054018670973</c:v>
                </c:pt>
                <c:pt idx="127">
                  <c:v>-0.56506546804627367</c:v>
                </c:pt>
                <c:pt idx="128">
                  <c:v>-0.55887369049579771</c:v>
                </c:pt>
                <c:pt idx="129">
                  <c:v>-0.55272579362077423</c:v>
                </c:pt>
                <c:pt idx="130">
                  <c:v>-0.54662232103813524</c:v>
                </c:pt>
                <c:pt idx="131">
                  <c:v>-0.54056377549520007</c:v>
                </c:pt>
                <c:pt idx="132">
                  <c:v>-0.53455062041702872</c:v>
                </c:pt>
                <c:pt idx="133">
                  <c:v>-0.528583281403737</c:v>
                </c:pt>
                <c:pt idx="134">
                  <c:v>-0.52266214767928065</c:v>
                </c:pt>
                <c:pt idx="135">
                  <c:v>-0.51678757349317617</c:v>
                </c:pt>
                <c:pt idx="136">
                  <c:v>-0.51095987947657584</c:v>
                </c:pt>
                <c:pt idx="137">
                  <c:v>-0.50517935395408642</c:v>
                </c:pt>
                <c:pt idx="138">
                  <c:v>-0.49944625421266581</c:v>
                </c:pt>
                <c:pt idx="139">
                  <c:v>-0.49376080772890568</c:v>
                </c:pt>
                <c:pt idx="140">
                  <c:v>-0.48812321335596276</c:v>
                </c:pt>
                <c:pt idx="141">
                  <c:v>-0.48253364247136771</c:v>
                </c:pt>
                <c:pt idx="142">
                  <c:v>-0.47699224008690327</c:v>
                </c:pt>
                <c:pt idx="143">
                  <c:v>-0.47149912592171256</c:v>
                </c:pt>
                <c:pt idx="144">
                  <c:v>-0.46605439543975646</c:v>
                </c:pt>
                <c:pt idx="145">
                  <c:v>-0.46065812085271807</c:v>
                </c:pt>
                <c:pt idx="146">
                  <c:v>-0.45531035208940795</c:v>
                </c:pt>
                <c:pt idx="147">
                  <c:v>-0.45001111773270147</c:v>
                </c:pt>
                <c:pt idx="148">
                  <c:v>-0.44476042592500786</c:v>
                </c:pt>
                <c:pt idx="149">
                  <c:v>-0.43955826524323727</c:v>
                </c:pt>
                <c:pt idx="150">
                  <c:v>-0.4344046055442089</c:v>
                </c:pt>
                <c:pt idx="151">
                  <c:v>-0.42929939878141321</c:v>
                </c:pt>
                <c:pt idx="152">
                  <c:v>-0.42424257979401381</c:v>
                </c:pt>
                <c:pt idx="153">
                  <c:v>-0.41923406706894983</c:v>
                </c:pt>
                <c:pt idx="154">
                  <c:v>-0.41427376347697425</c:v>
                </c:pt>
                <c:pt idx="155">
                  <c:v>-0.40936155698343812</c:v>
                </c:pt>
                <c:pt idx="156">
                  <c:v>-0.40449732133460714</c:v>
                </c:pt>
                <c:pt idx="157">
                  <c:v>-0.39968091672027428</c:v>
                </c:pt>
                <c:pt idx="158">
                  <c:v>-0.39491219041340886</c:v>
                </c:pt>
                <c:pt idx="159">
                  <c:v>-0.39019097738756109</c:v>
                </c:pt>
                <c:pt idx="160">
                  <c:v>-0.38551710091271951</c:v>
                </c:pt>
                <c:pt idx="161">
                  <c:v>-0.38089037313029789</c:v>
                </c:pt>
                <c:pt idx="162">
                  <c:v>-0.37631059560790897</c:v>
                </c:pt>
                <c:pt idx="163">
                  <c:v>-0.37177755987456101</c:v>
                </c:pt>
                <c:pt idx="164">
                  <c:v>-0.36729104793689676</c:v>
                </c:pt>
                <c:pt idx="165">
                  <c:v>-0.36285083277707386</c:v>
                </c:pt>
                <c:pt idx="166">
                  <c:v>-0.35845667883286836</c:v>
                </c:pt>
                <c:pt idx="167">
                  <c:v>-0.35410834246056633</c:v>
                </c:pt>
                <c:pt idx="168">
                  <c:v>-0.34980557238119053</c:v>
                </c:pt>
                <c:pt idx="169">
                  <c:v>-0.34554811011059489</c:v>
                </c:pt>
                <c:pt idx="170">
                  <c:v>-0.34133569037393907</c:v>
                </c:pt>
                <c:pt idx="171">
                  <c:v>-0.33716804150504687</c:v>
                </c:pt>
                <c:pt idx="172">
                  <c:v>-0.33304488583112929</c:v>
                </c:pt>
                <c:pt idx="173">
                  <c:v>-0.32896594004334551</c:v>
                </c:pt>
                <c:pt idx="174">
                  <c:v>-0.32493091555365566</c:v>
                </c:pt>
                <c:pt idx="175">
                  <c:v>-0.32093951883840932</c:v>
                </c:pt>
                <c:pt idx="176">
                  <c:v>-0.31699145176909699</c:v>
                </c:pt>
                <c:pt idx="177">
                  <c:v>-0.31308641193068154</c:v>
                </c:pt>
                <c:pt idx="178">
                  <c:v>-0.30922409292791314</c:v>
                </c:pt>
                <c:pt idx="179">
                  <c:v>-0.30540418468001695</c:v>
                </c:pt>
                <c:pt idx="180">
                  <c:v>-0.30162637370413531</c:v>
                </c:pt>
                <c:pt idx="181">
                  <c:v>-0.29789034338788983</c:v>
                </c:pt>
                <c:pt idx="182">
                  <c:v>-0.29419577425142124</c:v>
                </c:pt>
                <c:pt idx="183">
                  <c:v>-0.2905423441992519</c:v>
                </c:pt>
                <c:pt idx="184">
                  <c:v>-0.28692972876230582</c:v>
                </c:pt>
                <c:pt idx="185">
                  <c:v>-0.28335760133041199</c:v>
                </c:pt>
                <c:pt idx="186">
                  <c:v>-0.27982563337560429</c:v>
                </c:pt>
                <c:pt idx="187">
                  <c:v>-0.27633349466652474</c:v>
                </c:pt>
                <c:pt idx="188">
                  <c:v>-0.27288085347422425</c:v>
                </c:pt>
                <c:pt idx="189">
                  <c:v>-0.26946737676964883</c:v>
                </c:pt>
                <c:pt idx="190">
                  <c:v>-0.2660927304130889</c:v>
                </c:pt>
                <c:pt idx="191">
                  <c:v>-0.26275657933586022</c:v>
                </c:pt>
                <c:pt idx="192">
                  <c:v>-0.25945858771447783</c:v>
                </c:pt>
                <c:pt idx="193">
                  <c:v>-0.25619841913757641</c:v>
                </c:pt>
                <c:pt idx="194">
                  <c:v>-0.25297573676582097</c:v>
                </c:pt>
                <c:pt idx="195">
                  <c:v>-0.24979020348504663</c:v>
                </c:pt>
                <c:pt idx="196">
                  <c:v>-0.24664148205285594</c:v>
                </c:pt>
                <c:pt idx="197">
                  <c:v>-0.24352923523889808</c:v>
                </c:pt>
                <c:pt idx="198">
                  <c:v>-0.24045312595904514</c:v>
                </c:pt>
                <c:pt idx="199">
                  <c:v>-0.23741281740367456</c:v>
                </c:pt>
                <c:pt idx="200">
                  <c:v>-0.23440797316026071</c:v>
                </c:pt>
                <c:pt idx="201">
                  <c:v>-0.23143825733047166</c:v>
                </c:pt>
                <c:pt idx="202">
                  <c:v>-0.2285033346419614</c:v>
                </c:pt>
                <c:pt idx="203">
                  <c:v>-0.22560287055504136</c:v>
                </c:pt>
                <c:pt idx="204">
                  <c:v>-0.2227365313644098</c:v>
                </c:pt>
                <c:pt idx="205">
                  <c:v>-0.21990398429611194</c:v>
                </c:pt>
                <c:pt idx="206">
                  <c:v>-0.21710489759989757</c:v>
                </c:pt>
                <c:pt idx="207">
                  <c:v>-0.21433894063713826</c:v>
                </c:pt>
                <c:pt idx="208">
                  <c:v>-0.21160578396446128</c:v>
                </c:pt>
                <c:pt idx="209">
                  <c:v>-0.20890509941325178</c:v>
                </c:pt>
                <c:pt idx="210">
                  <c:v>-0.20623656016517031</c:v>
                </c:pt>
                <c:pt idx="211">
                  <c:v>-0.20359984082382737</c:v>
                </c:pt>
                <c:pt idx="212">
                  <c:v>-0.20099461748275413</c:v>
                </c:pt>
                <c:pt idx="213">
                  <c:v>-0.19842056778980105</c:v>
                </c:pt>
                <c:pt idx="214">
                  <c:v>-0.19587737100809449</c:v>
                </c:pt>
                <c:pt idx="215">
                  <c:v>-0.19336470807367612</c:v>
                </c:pt>
                <c:pt idx="216">
                  <c:v>-0.19088226164994515</c:v>
                </c:pt>
                <c:pt idx="217">
                  <c:v>-0.18842971617902185</c:v>
                </c:pt>
                <c:pt idx="218">
                  <c:v>-0.18600675793014393</c:v>
                </c:pt>
                <c:pt idx="219">
                  <c:v>-0.1836130750452066</c:v>
                </c:pt>
                <c:pt idx="220">
                  <c:v>-0.18124835758155158</c:v>
                </c:pt>
                <c:pt idx="221">
                  <c:v>-0.17891229755210752</c:v>
                </c:pt>
                <c:pt idx="222">
                  <c:v>-0.17660458896298178</c:v>
                </c:pt>
                <c:pt idx="223">
                  <c:v>-0.17432492784859857</c:v>
                </c:pt>
                <c:pt idx="224">
                  <c:v>-0.17207301230447658</c:v>
                </c:pt>
                <c:pt idx="225">
                  <c:v>-0.16984854251773615</c:v>
                </c:pt>
                <c:pt idx="226">
                  <c:v>-0.16765122079542255</c:v>
                </c:pt>
                <c:pt idx="227">
                  <c:v>-0.16548075159072895</c:v>
                </c:pt>
                <c:pt idx="228">
                  <c:v>-0.16333684152720085</c:v>
                </c:pt>
                <c:pt idx="229">
                  <c:v>-0.16121919942099996</c:v>
                </c:pt>
                <c:pt idx="230">
                  <c:v>-0.15912753630130391</c:v>
                </c:pt>
                <c:pt idx="231">
                  <c:v>-0.15706156542891414</c:v>
                </c:pt>
                <c:pt idx="232">
                  <c:v>-0.15502100231314442</c:v>
                </c:pt>
                <c:pt idx="233">
                  <c:v>-0.15300556472705659</c:v>
                </c:pt>
                <c:pt idx="234">
                  <c:v>-0.15101497272111181</c:v>
                </c:pt>
                <c:pt idx="235">
                  <c:v>-0.14904894863529924</c:v>
                </c:pt>
                <c:pt idx="236">
                  <c:v>-0.14710721710980582</c:v>
                </c:pt>
                <c:pt idx="237">
                  <c:v>-0.14518950509428552</c:v>
                </c:pt>
                <c:pt idx="238">
                  <c:v>-0.14329554185578686</c:v>
                </c:pt>
                <c:pt idx="239">
                  <c:v>-0.14142505898539323</c:v>
                </c:pt>
                <c:pt idx="240">
                  <c:v>-0.13957779040363141</c:v>
                </c:pt>
                <c:pt idx="241">
                  <c:v>-0.13775347236469876</c:v>
                </c:pt>
                <c:pt idx="242">
                  <c:v>-0.13595184345956041</c:v>
                </c:pt>
                <c:pt idx="243">
                  <c:v>-0.13417264461796452</c:v>
                </c:pt>
                <c:pt idx="244">
                  <c:v>-0.13241561910942254</c:v>
                </c:pt>
                <c:pt idx="245">
                  <c:v>-0.13068051254319929</c:v>
                </c:pt>
                <c:pt idx="246">
                  <c:v>-0.12896707286735751</c:v>
                </c:pt>
                <c:pt idx="247">
                  <c:v>-0.12727505036689779</c:v>
                </c:pt>
                <c:pt idx="248">
                  <c:v>-0.12560419766103542</c:v>
                </c:pt>
                <c:pt idx="249">
                  <c:v>-0.12395426969965302</c:v>
                </c:pt>
                <c:pt idx="250">
                  <c:v>-0.12232502375896674</c:v>
                </c:pt>
                <c:pt idx="251">
                  <c:v>-0.12071621943644316</c:v>
                </c:pt>
                <c:pt idx="252">
                  <c:v>-0.11912761864500082</c:v>
                </c:pt>
                <c:pt idx="253">
                  <c:v>-0.11755898560653229</c:v>
                </c:pt>
                <c:pt idx="254">
                  <c:v>-0.11601008684477732</c:v>
                </c:pt>
                <c:pt idx="255">
                  <c:v>-0.11448069117758077</c:v>
                </c:pt>
                <c:pt idx="256">
                  <c:v>-0.11297056970856398</c:v>
                </c:pt>
                <c:pt idx="257">
                  <c:v>-0.11147949581824081</c:v>
                </c:pt>
                <c:pt idx="258">
                  <c:v>-0.11000724515460431</c:v>
                </c:pt>
                <c:pt idx="259">
                  <c:v>-0.10855359562321332</c:v>
                </c:pt>
                <c:pt idx="260">
                  <c:v>-0.10711832737680779</c:v>
                </c:pt>
                <c:pt idx="261">
                  <c:v>-0.10570122280446476</c:v>
                </c:pt>
                <c:pt idx="262">
                  <c:v>-0.10430206652034363</c:v>
                </c:pt>
                <c:pt idx="263">
                  <c:v>-0.10292064535201931</c:v>
                </c:pt>
                <c:pt idx="264">
                  <c:v>-0.101556748328444</c:v>
                </c:pt>
                <c:pt idx="265">
                  <c:v>-0.10021016666754261</c:v>
                </c:pt>
                <c:pt idx="266">
                  <c:v>-9.8880693763484462E-2</c:v>
                </c:pt>
                <c:pt idx="267">
                  <c:v>-9.7568125173629755E-2</c:v>
                </c:pt>
                <c:pt idx="268">
                  <c:v>-9.6272258605186345E-2</c:v>
                </c:pt>
                <c:pt idx="269">
                  <c:v>-9.4992893901580083E-2</c:v>
                </c:pt>
                <c:pt idx="270">
                  <c:v>-9.3729833028576778E-2</c:v>
                </c:pt>
                <c:pt idx="271">
                  <c:v>-9.2482880060152942E-2</c:v>
                </c:pt>
                <c:pt idx="272">
                  <c:v>-9.1251841164147224E-2</c:v>
                </c:pt>
                <c:pt idx="273">
                  <c:v>-9.0036524587693192E-2</c:v>
                </c:pt>
                <c:pt idx="274">
                  <c:v>-8.8836740642469006E-2</c:v>
                </c:pt>
                <c:pt idx="275">
                  <c:v>-8.7652301689758599E-2</c:v>
                </c:pt>
                <c:pt idx="276">
                  <c:v>-8.6483022125353498E-2</c:v>
                </c:pt>
                <c:pt idx="277">
                  <c:v>-8.5328718364294454E-2</c:v>
                </c:pt>
                <c:pt idx="278">
                  <c:v>-8.4189208825485196E-2</c:v>
                </c:pt>
                <c:pt idx="279">
                  <c:v>-8.3064313916170654E-2</c:v>
                </c:pt>
                <c:pt idx="280">
                  <c:v>-8.195385601630821E-2</c:v>
                </c:pt>
                <c:pt idx="281">
                  <c:v>-8.0857659462826789E-2</c:v>
                </c:pt>
                <c:pt idx="282">
                  <c:v>-7.9775550533805348E-2</c:v>
                </c:pt>
                <c:pt idx="283">
                  <c:v>-7.8707357432564476E-2</c:v>
                </c:pt>
                <c:pt idx="284">
                  <c:v>-7.7652910271684986E-2</c:v>
                </c:pt>
                <c:pt idx="285">
                  <c:v>-7.6612041056971392E-2</c:v>
                </c:pt>
                <c:pt idx="286">
                  <c:v>-7.5584583671357036E-2</c:v>
                </c:pt>
                <c:pt idx="287">
                  <c:v>-7.4570373858775463E-2</c:v>
                </c:pt>
                <c:pt idx="288">
                  <c:v>-7.3569249207986756E-2</c:v>
                </c:pt>
                <c:pt idx="289">
                  <c:v>-7.2581049136386397E-2</c:v>
                </c:pt>
                <c:pt idx="290">
                  <c:v>-7.1605614873789913E-2</c:v>
                </c:pt>
                <c:pt idx="291">
                  <c:v>-7.0642789446214285E-2</c:v>
                </c:pt>
                <c:pt idx="292">
                  <c:v>-6.9692417659646871E-2</c:v>
                </c:pt>
                <c:pt idx="293">
                  <c:v>-6.8754346083824483E-2</c:v>
                </c:pt>
                <c:pt idx="294">
                  <c:v>-6.7828423036017632E-2</c:v>
                </c:pt>
                <c:pt idx="295">
                  <c:v>-6.6914498564837332E-2</c:v>
                </c:pt>
                <c:pt idx="296">
                  <c:v>-6.6012424434055653E-2</c:v>
                </c:pt>
                <c:pt idx="297">
                  <c:v>-6.5122054106460492E-2</c:v>
                </c:pt>
                <c:pt idx="298">
                  <c:v>-6.4243242727738972E-2</c:v>
                </c:pt>
                <c:pt idx="299">
                  <c:v>-6.3375847110405295E-2</c:v>
                </c:pt>
                <c:pt idx="300">
                  <c:v>-6.251972571776386E-2</c:v>
                </c:pt>
                <c:pt idx="301">
                  <c:v>-6.167473864792649E-2</c:v>
                </c:pt>
                <c:pt idx="302">
                  <c:v>-6.0840747617877285E-2</c:v>
                </c:pt>
                <c:pt idx="303">
                  <c:v>-6.0017615947600682E-2</c:v>
                </c:pt>
                <c:pt idx="304">
                  <c:v>-5.9205208544261374E-2</c:v>
                </c:pt>
                <c:pt idx="305">
                  <c:v>-5.840339188645529E-2</c:v>
                </c:pt>
                <c:pt idx="306">
                  <c:v>-5.7612034008523716E-2</c:v>
                </c:pt>
                <c:pt idx="307">
                  <c:v>-5.6831004484944998E-2</c:v>
                </c:pt>
                <c:pt idx="308">
                  <c:v>-5.6060174414792718E-2</c:v>
                </c:pt>
                <c:pt idx="309">
                  <c:v>-5.5299416406277328E-2</c:v>
                </c:pt>
                <c:pt idx="310">
                  <c:v>-5.4548604561366114E-2</c:v>
                </c:pt>
                <c:pt idx="311">
                  <c:v>-5.3807614460486236E-2</c:v>
                </c:pt>
                <c:pt idx="312">
                  <c:v>-5.3076323147313892E-2</c:v>
                </c:pt>
                <c:pt idx="313">
                  <c:v>-5.2354609113651113E-2</c:v>
                </c:pt>
                <c:pt idx="314">
                  <c:v>-5.1642352284393095E-2</c:v>
                </c:pt>
                <c:pt idx="315">
                  <c:v>-5.0939434002588088E-2</c:v>
                </c:pt>
                <c:pt idx="316">
                  <c:v>-5.0245737014591278E-2</c:v>
                </c:pt>
                <c:pt idx="317">
                  <c:v>-4.9561145455315356E-2</c:v>
                </c:pt>
                <c:pt idx="318">
                  <c:v>-4.8885544833578619E-2</c:v>
                </c:pt>
                <c:pt idx="319">
                  <c:v>-4.8218822017553106E-2</c:v>
                </c:pt>
                <c:pt idx="320">
                  <c:v>-4.7560865220313275E-2</c:v>
                </c:pt>
                <c:pt idx="321">
                  <c:v>-4.6911563985487618E-2</c:v>
                </c:pt>
                <c:pt idx="322">
                  <c:v>-4.627080917301344E-2</c:v>
                </c:pt>
                <c:pt idx="323">
                  <c:v>-4.5638492944997104E-2</c:v>
                </c:pt>
                <c:pt idx="324">
                  <c:v>-4.5014508751679491E-2</c:v>
                </c:pt>
                <c:pt idx="325">
                  <c:v>-4.4398751317509193E-2</c:v>
                </c:pt>
                <c:pt idx="326">
                  <c:v>-4.3791116627322706E-2</c:v>
                </c:pt>
                <c:pt idx="327">
                  <c:v>-4.3191501912633844E-2</c:v>
                </c:pt>
                <c:pt idx="328">
                  <c:v>-4.2599805638032055E-2</c:v>
                </c:pt>
                <c:pt idx="329">
                  <c:v>-4.2015927487691014E-2</c:v>
                </c:pt>
                <c:pt idx="330">
                  <c:v>-4.1439768351987365E-2</c:v>
                </c:pt>
                <c:pt idx="331">
                  <c:v>-4.0871230314230976E-2</c:v>
                </c:pt>
                <c:pt idx="332">
                  <c:v>-4.0310216637506058E-2</c:v>
                </c:pt>
                <c:pt idx="333">
                  <c:v>-3.9756631751624562E-2</c:v>
                </c:pt>
                <c:pt idx="334">
                  <c:v>-3.9210381240191321E-2</c:v>
                </c:pt>
                <c:pt idx="335">
                  <c:v>-3.8671371827781735E-2</c:v>
                </c:pt>
                <c:pt idx="336">
                  <c:v>-3.8139511367231684E-2</c:v>
                </c:pt>
                <c:pt idx="337">
                  <c:v>-3.7614708827040398E-2</c:v>
                </c:pt>
                <c:pt idx="338">
                  <c:v>-3.7096874278885555E-2</c:v>
                </c:pt>
                <c:pt idx="339">
                  <c:v>-3.6585918885251437E-2</c:v>
                </c:pt>
                <c:pt idx="340">
                  <c:v>-3.6081754887169561E-2</c:v>
                </c:pt>
                <c:pt idx="341">
                  <c:v>-3.5584295592071769E-2</c:v>
                </c:pt>
                <c:pt idx="342">
                  <c:v>-3.5093455361756024E-2</c:v>
                </c:pt>
                <c:pt idx="343">
                  <c:v>-3.4609149600464136E-2</c:v>
                </c:pt>
                <c:pt idx="344">
                  <c:v>-3.4131294743071944E-2</c:v>
                </c:pt>
                <c:pt idx="345">
                  <c:v>-3.3659808243390842E-2</c:v>
                </c:pt>
                <c:pt idx="346">
                  <c:v>-3.3194608562581357E-2</c:v>
                </c:pt>
                <c:pt idx="347">
                  <c:v>-3.273561515767745E-2</c:v>
                </c:pt>
                <c:pt idx="348">
                  <c:v>-3.2282748470222132E-2</c:v>
                </c:pt>
                <c:pt idx="349">
                  <c:v>-3.1835929915013203E-2</c:v>
                </c:pt>
                <c:pt idx="350">
                  <c:v>-3.1395081868959347E-2</c:v>
                </c:pt>
                <c:pt idx="351">
                  <c:v>-3.0960127660045696E-2</c:v>
                </c:pt>
                <c:pt idx="352">
                  <c:v>-3.0530991556408756E-2</c:v>
                </c:pt>
                <c:pt idx="353">
                  <c:v>-3.0107598755519778E-2</c:v>
                </c:pt>
                <c:pt idx="354">
                  <c:v>-2.9689875373476674E-2</c:v>
                </c:pt>
                <c:pt idx="355">
                  <c:v>-2.927774843440319E-2</c:v>
                </c:pt>
                <c:pt idx="356">
                  <c:v>-2.8871145859955552E-2</c:v>
                </c:pt>
                <c:pt idx="357">
                  <c:v>-2.8469996458935356E-2</c:v>
                </c:pt>
                <c:pt idx="358">
                  <c:v>-2.8074229917008607E-2</c:v>
                </c:pt>
                <c:pt idx="359">
                  <c:v>-2.7683776786529887E-2</c:v>
                </c:pt>
                <c:pt idx="360">
                  <c:v>-2.7298568476471462E-2</c:v>
                </c:pt>
                <c:pt idx="361">
                  <c:v>-2.6918537242456193E-2</c:v>
                </c:pt>
                <c:pt idx="362">
                  <c:v>-2.6543616176894116E-2</c:v>
                </c:pt>
                <c:pt idx="363">
                  <c:v>-2.6173739199221505E-2</c:v>
                </c:pt>
                <c:pt idx="364">
                  <c:v>-2.5808841046242165E-2</c:v>
                </c:pt>
                <c:pt idx="365">
                  <c:v>-2.5448857262570072E-2</c:v>
                </c:pt>
                <c:pt idx="366">
                  <c:v>-2.5093724191172569E-2</c:v>
                </c:pt>
                <c:pt idx="367">
                  <c:v>-2.474337896401364E-2</c:v>
                </c:pt>
                <c:pt idx="368">
                  <c:v>-2.4397759492796278E-2</c:v>
                </c:pt>
                <c:pt idx="369">
                  <c:v>-2.4056804459803491E-2</c:v>
                </c:pt>
                <c:pt idx="370">
                  <c:v>-2.3720453308836903E-2</c:v>
                </c:pt>
                <c:pt idx="371">
                  <c:v>-2.3388646236252506E-2</c:v>
                </c:pt>
                <c:pt idx="372">
                  <c:v>-2.306132418209255E-2</c:v>
                </c:pt>
                <c:pt idx="373">
                  <c:v>-2.2738428821313075E-2</c:v>
                </c:pt>
                <c:pt idx="374">
                  <c:v>-2.2419902555105946E-2</c:v>
                </c:pt>
                <c:pt idx="375">
                  <c:v>-2.2105688502315191E-2</c:v>
                </c:pt>
                <c:pt idx="376">
                  <c:v>-2.1795730490946144E-2</c:v>
                </c:pt>
                <c:pt idx="377">
                  <c:v>-2.1489973049767394E-2</c:v>
                </c:pt>
                <c:pt idx="378">
                  <c:v>-2.1188361400004036E-2</c:v>
                </c:pt>
                <c:pt idx="379">
                  <c:v>-2.0890841447122079E-2</c:v>
                </c:pt>
                <c:pt idx="380">
                  <c:v>-2.05973597727027E-2</c:v>
                </c:pt>
                <c:pt idx="381">
                  <c:v>-2.0307863626405978E-2</c:v>
                </c:pt>
                <c:pt idx="382">
                  <c:v>-2.0022300918022973E-2</c:v>
                </c:pt>
                <c:pt idx="383">
                  <c:v>-1.9740620209615738E-2</c:v>
                </c:pt>
                <c:pt idx="384">
                  <c:v>-1.946277070774401E-2</c:v>
                </c:pt>
                <c:pt idx="385">
                  <c:v>-1.9188702255778328E-2</c:v>
                </c:pt>
                <c:pt idx="386">
                  <c:v>-1.8918365326298304E-2</c:v>
                </c:pt>
                <c:pt idx="387">
                  <c:v>-1.8651711013575628E-2</c:v>
                </c:pt>
                <c:pt idx="388">
                  <c:v>-1.8388691026140744E-2</c:v>
                </c:pt>
                <c:pt idx="389">
                  <c:v>-1.8129257679432662E-2</c:v>
                </c:pt>
                <c:pt idx="390">
                  <c:v>-1.7873363888530946E-2</c:v>
                </c:pt>
                <c:pt idx="391">
                  <c:v>-1.7620963160969141E-2</c:v>
                </c:pt>
                <c:pt idx="392">
                  <c:v>-1.7372009589628937E-2</c:v>
                </c:pt>
                <c:pt idx="393">
                  <c:v>-1.7126457845714156E-2</c:v>
                </c:pt>
                <c:pt idx="394">
                  <c:v>-1.6884263171803988E-2</c:v>
                </c:pt>
                <c:pt idx="395">
                  <c:v>-1.6645381374984437E-2</c:v>
                </c:pt>
                <c:pt idx="396">
                  <c:v>-1.6409768820057551E-2</c:v>
                </c:pt>
                <c:pt idx="397">
                  <c:v>-1.6177382422827253E-2</c:v>
                </c:pt>
                <c:pt idx="398">
                  <c:v>-1.5948179643461496E-2</c:v>
                </c:pt>
                <c:pt idx="399">
                  <c:v>-1.572211847992951E-2</c:v>
                </c:pt>
                <c:pt idx="400">
                  <c:v>-1.5499157461513794E-2</c:v>
                </c:pt>
                <c:pt idx="401">
                  <c:v>-1.5279255642395755E-2</c:v>
                </c:pt>
                <c:pt idx="402">
                  <c:v>-1.5062372595314594E-2</c:v>
                </c:pt>
                <c:pt idx="403">
                  <c:v>-1.4848468405298337E-2</c:v>
                </c:pt>
                <c:pt idx="404">
                  <c:v>-1.463750366346663E-2</c:v>
                </c:pt>
                <c:pt idx="405">
                  <c:v>-1.4429439460904254E-2</c:v>
                </c:pt>
                <c:pt idx="406">
                  <c:v>-1.4224237382604877E-2</c:v>
                </c:pt>
                <c:pt idx="407">
                  <c:v>-1.4021859501484142E-2</c:v>
                </c:pt>
                <c:pt idx="408">
                  <c:v>-1.3822268372461501E-2</c:v>
                </c:pt>
                <c:pt idx="409">
                  <c:v>-1.3625427026609975E-2</c:v>
                </c:pt>
                <c:pt idx="410">
                  <c:v>-1.3431298965373269E-2</c:v>
                </c:pt>
                <c:pt idx="411">
                  <c:v>-1.3239848154849323E-2</c:v>
                </c:pt>
                <c:pt idx="412">
                  <c:v>-1.3051039020139876E-2</c:v>
                </c:pt>
                <c:pt idx="413">
                  <c:v>-1.2864836439765104E-2</c:v>
                </c:pt>
                <c:pt idx="414">
                  <c:v>-1.2681205740142764E-2</c:v>
                </c:pt>
                <c:pt idx="415">
                  <c:v>-1.2500112690131201E-2</c:v>
                </c:pt>
                <c:pt idx="416">
                  <c:v>-1.2321523495635383E-2</c:v>
                </c:pt>
                <c:pt idx="417">
                  <c:v>-1.2145404794275489E-2</c:v>
                </c:pt>
                <c:pt idx="418">
                  <c:v>-1.1971723650117201E-2</c:v>
                </c:pt>
                <c:pt idx="419">
                  <c:v>-1.1800447548463194E-2</c:v>
                </c:pt>
                <c:pt idx="420">
                  <c:v>-1.1631544390705016E-2</c:v>
                </c:pt>
                <c:pt idx="421">
                  <c:v>-1.1464982489234886E-2</c:v>
                </c:pt>
                <c:pt idx="422">
                  <c:v>-1.1300730562416551E-2</c:v>
                </c:pt>
                <c:pt idx="423">
                  <c:v>-1.1138757729614793E-2</c:v>
                </c:pt>
                <c:pt idx="424">
                  <c:v>-1.0979033506282728E-2</c:v>
                </c:pt>
                <c:pt idx="425">
                  <c:v>-1.0821527799106466E-2</c:v>
                </c:pt>
                <c:pt idx="426">
                  <c:v>-1.0666210901206345E-2</c:v>
                </c:pt>
                <c:pt idx="427">
                  <c:v>-1.0513053487394267E-2</c:v>
                </c:pt>
                <c:pt idx="428">
                  <c:v>-1.0362026609486369E-2</c:v>
                </c:pt>
                <c:pt idx="429">
                  <c:v>-1.0213101691670608E-2</c:v>
                </c:pt>
                <c:pt idx="430">
                  <c:v>-1.0066250525928425E-2</c:v>
                </c:pt>
                <c:pt idx="431">
                  <c:v>-9.9214452675101799E-3</c:v>
                </c:pt>
                <c:pt idx="432">
                  <c:v>-9.7786584304634487E-3</c:v>
                </c:pt>
                <c:pt idx="433">
                  <c:v>-9.6378628832139226E-3</c:v>
                </c:pt>
                <c:pt idx="434">
                  <c:v>-9.4990318441980151E-3</c:v>
                </c:pt>
                <c:pt idx="435">
                  <c:v>-9.362138877546897E-3</c:v>
                </c:pt>
                <c:pt idx="436">
                  <c:v>-9.2271578888211223E-3</c:v>
                </c:pt>
                <c:pt idx="437">
                  <c:v>-9.0940631207955449E-3</c:v>
                </c:pt>
                <c:pt idx="438">
                  <c:v>-8.9628291492937183E-3</c:v>
                </c:pt>
                <c:pt idx="439">
                  <c:v>-8.8334308790713936E-3</c:v>
                </c:pt>
                <c:pt idx="440">
                  <c:v>-8.7058435397485805E-3</c:v>
                </c:pt>
                <c:pt idx="441">
                  <c:v>-8.5800426817894352E-3</c:v>
                </c:pt>
                <c:pt idx="442">
                  <c:v>-8.4560041725297297E-3</c:v>
                </c:pt>
                <c:pt idx="443">
                  <c:v>-8.3337041922510752E-3</c:v>
                </c:pt>
                <c:pt idx="444">
                  <c:v>-8.2131192303016506E-3</c:v>
                </c:pt>
                <c:pt idx="445">
                  <c:v>-8.094226081262661E-3</c:v>
                </c:pt>
                <c:pt idx="446">
                  <c:v>-7.9770018411602518E-3</c:v>
                </c:pt>
                <c:pt idx="447">
                  <c:v>-7.8614239037221416E-3</c:v>
                </c:pt>
                <c:pt idx="448">
                  <c:v>-7.7474699566786927E-3</c:v>
                </c:pt>
                <c:pt idx="449">
                  <c:v>-7.6351179781076941E-3</c:v>
                </c:pt>
                <c:pt idx="450">
                  <c:v>-7.5243462328225862E-3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A4-4197-8309-9E68E6B51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9</xdr:row>
      <xdr:rowOff>57149</xdr:rowOff>
    </xdr:from>
    <xdr:to>
      <xdr:col>14</xdr:col>
      <xdr:colOff>581025</xdr:colOff>
      <xdr:row>29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71826E3-DE32-427F-8CFD-DB49D372C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9</xdr:row>
      <xdr:rowOff>66674</xdr:rowOff>
    </xdr:from>
    <xdr:to>
      <xdr:col>14</xdr:col>
      <xdr:colOff>590550</xdr:colOff>
      <xdr:row>29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6B3C5B3-59C7-4EE3-9210-FF8BF043B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447D5DE-A113-4C56-AC8F-C902D55F2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9</xdr:row>
      <xdr:rowOff>57149</xdr:rowOff>
    </xdr:from>
    <xdr:to>
      <xdr:col>14</xdr:col>
      <xdr:colOff>561975</xdr:colOff>
      <xdr:row>29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C584EC8-0D70-4DCA-8632-1BE770499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17</xdr:row>
      <xdr:rowOff>19050</xdr:rowOff>
    </xdr:from>
    <xdr:to>
      <xdr:col>4</xdr:col>
      <xdr:colOff>876300</xdr:colOff>
      <xdr:row>28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003F6D6-571E-42B1-947E-14907DCAF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8</xdr:row>
      <xdr:rowOff>142874</xdr:rowOff>
    </xdr:from>
    <xdr:to>
      <xdr:col>12</xdr:col>
      <xdr:colOff>619125</xdr:colOff>
      <xdr:row>28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37A4045-1A0E-4B25-B8B5-BCC154519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17</xdr:row>
      <xdr:rowOff>19050</xdr:rowOff>
    </xdr:from>
    <xdr:to>
      <xdr:col>4</xdr:col>
      <xdr:colOff>876300</xdr:colOff>
      <xdr:row>28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043CDE2-545E-4EFE-99D3-9DA7AE4D0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733425</xdr:colOff>
      <xdr:row>8</xdr:row>
      <xdr:rowOff>66674</xdr:rowOff>
    </xdr:from>
    <xdr:to>
      <xdr:col>12</xdr:col>
      <xdr:colOff>523875</xdr:colOff>
      <xdr:row>28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ECF968B-A681-41A1-ABB7-042FFCF94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17</xdr:row>
      <xdr:rowOff>19050</xdr:rowOff>
    </xdr:from>
    <xdr:to>
      <xdr:col>4</xdr:col>
      <xdr:colOff>876300</xdr:colOff>
      <xdr:row>28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C2A2BB3-D5B7-4A95-AD60-779C597FF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9</xdr:row>
      <xdr:rowOff>28574</xdr:rowOff>
    </xdr:from>
    <xdr:to>
      <xdr:col>10</xdr:col>
      <xdr:colOff>561975</xdr:colOff>
      <xdr:row>28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6CB8946-366F-461F-AA69-3111CC9ED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abSelected="1" topLeftCell="G1" workbookViewId="0">
      <selection activeCell="M9" sqref="M9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G2" s="1" t="s">
        <v>284</v>
      </c>
      <c r="H2" s="1" t="s">
        <v>283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180</v>
      </c>
      <c r="B3" s="1" t="s">
        <v>139</v>
      </c>
      <c r="D3" s="15" t="str">
        <f>A3</f>
        <v>HCP</v>
      </c>
      <c r="E3" s="1" t="str">
        <f>B3</f>
        <v>Co</v>
      </c>
      <c r="G3" s="15" t="str">
        <f>D3</f>
        <v>HCP</v>
      </c>
      <c r="H3" s="1" t="str">
        <f>E3</f>
        <v>Co</v>
      </c>
      <c r="K3" s="15" t="str">
        <f>A3</f>
        <v>HCP</v>
      </c>
      <c r="L3" s="1" t="str">
        <f>B3</f>
        <v>Co</v>
      </c>
      <c r="N3" s="15" t="str">
        <f>A3</f>
        <v>HCP</v>
      </c>
      <c r="O3" s="1" t="str">
        <f>L3</f>
        <v>Co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-7.1082999999999998</v>
      </c>
      <c r="D4" s="18" t="s">
        <v>8</v>
      </c>
      <c r="E4" s="4">
        <f>MIN(H13,H4)</f>
        <v>2.4802378132626175</v>
      </c>
      <c r="G4" s="2" t="s">
        <v>280</v>
      </c>
      <c r="H4" s="1">
        <v>2.5007837999999998</v>
      </c>
      <c r="K4" s="2" t="s">
        <v>27</v>
      </c>
      <c r="L4" s="4">
        <v>8.1199999999999994E-2</v>
      </c>
      <c r="N4" s="12" t="s">
        <v>24</v>
      </c>
      <c r="O4" s="4">
        <v>3.3437574536019978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21.844999999999999</v>
      </c>
      <c r="D5" s="2" t="s">
        <v>3</v>
      </c>
      <c r="E5" s="5">
        <v>0.05</v>
      </c>
      <c r="G5" s="2" t="s">
        <v>281</v>
      </c>
      <c r="H5" s="1">
        <v>4.0333310000000004</v>
      </c>
      <c r="K5" s="2" t="s">
        <v>28</v>
      </c>
      <c r="L5" s="4">
        <v>1.1081000000000001</v>
      </c>
      <c r="N5" t="s">
        <v>69</v>
      </c>
      <c r="Q5" s="28" t="s">
        <v>30</v>
      </c>
      <c r="R5" s="29">
        <f>L10</f>
        <v>2.4802378132626175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f>($H$4+SQRT(4/3+$H$11^2/4)*$H$4)/2</f>
        <v>3.0114639616062373</v>
      </c>
      <c r="X5" s="30">
        <f>SQRT(4/3+$H$11^2/4)*$H$4</f>
        <v>3.5221441232124744</v>
      </c>
      <c r="Y5" s="31" t="s">
        <v>122</v>
      </c>
      <c r="Z5" s="31" t="str">
        <f>B3</f>
        <v>Co</v>
      </c>
      <c r="AA5" s="32" t="str">
        <f>B3</f>
        <v>Co</v>
      </c>
    </row>
    <row r="6" spans="1:27" x14ac:dyDescent="0.4">
      <c r="A6" s="2" t="s">
        <v>0</v>
      </c>
      <c r="B6" s="1">
        <v>1.2589999999999999</v>
      </c>
      <c r="D6" s="2" t="s">
        <v>13</v>
      </c>
      <c r="E6" s="1">
        <v>12</v>
      </c>
      <c r="F6" t="s">
        <v>14</v>
      </c>
      <c r="K6" s="2" t="s">
        <v>23</v>
      </c>
      <c r="L6" s="4">
        <v>11.559699999999999</v>
      </c>
      <c r="N6" s="18" t="s">
        <v>27</v>
      </c>
      <c r="O6" s="4">
        <f>B4/L9+O8/SQRT(L9)</f>
        <v>0.30377350427350425</v>
      </c>
    </row>
    <row r="7" spans="1:27" x14ac:dyDescent="0.4">
      <c r="A7" s="18" t="s">
        <v>1</v>
      </c>
      <c r="B7" s="5">
        <v>0</v>
      </c>
      <c r="C7" t="s">
        <v>293</v>
      </c>
      <c r="D7" s="2" t="s">
        <v>32</v>
      </c>
      <c r="E7" s="1">
        <v>2</v>
      </c>
      <c r="F7" t="s">
        <v>33</v>
      </c>
      <c r="K7" s="2" t="s">
        <v>24</v>
      </c>
      <c r="L7" s="4">
        <v>2.8315999999999999</v>
      </c>
      <c r="N7" s="18" t="s">
        <v>23</v>
      </c>
      <c r="O7" s="4">
        <f>R18*O4</f>
        <v>9.8640844881258936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278</v>
      </c>
      <c r="N8" s="18" t="s">
        <v>28</v>
      </c>
      <c r="O8" s="4">
        <f>O7/(O7-O4)*-B4/SQRT(L9)</f>
        <v>3.10429174603021</v>
      </c>
      <c r="Q8" s="26" t="s">
        <v>275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Q9" s="28" t="s">
        <v>30</v>
      </c>
      <c r="R9" s="29">
        <f>L10</f>
        <v>2.4802378132626175</v>
      </c>
      <c r="S9" s="29">
        <f>O7</f>
        <v>9.8640844881258936</v>
      </c>
      <c r="T9" s="29">
        <f>O4</f>
        <v>3.3437574536019978</v>
      </c>
      <c r="U9" s="29">
        <f>O6</f>
        <v>0.30377350427350425</v>
      </c>
      <c r="V9" s="29">
        <f>O8</f>
        <v>3.10429174603021</v>
      </c>
      <c r="W9" s="30">
        <f>($H$4+SQRT(4/3+$H$11^2/4)*$H$4)/2</f>
        <v>3.0114639616062373</v>
      </c>
      <c r="X9" s="30">
        <f>SQRT(4/3+$H$11^2/4)*$H$4</f>
        <v>3.5221441232124744</v>
      </c>
      <c r="Y9" s="31" t="s">
        <v>122</v>
      </c>
      <c r="Z9" s="31" t="str">
        <f>B3</f>
        <v>Co</v>
      </c>
      <c r="AA9" s="32" t="str">
        <f>B3</f>
        <v>Co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287</v>
      </c>
      <c r="H10" s="1" t="s">
        <v>286</v>
      </c>
      <c r="K10" s="3" t="s">
        <v>25</v>
      </c>
      <c r="L10" s="4">
        <f>$E$11</f>
        <v>2.4802378132626175</v>
      </c>
      <c r="M10" t="s">
        <v>34</v>
      </c>
      <c r="N10" s="3" t="s">
        <v>288</v>
      </c>
      <c r="O10" s="1">
        <f>O7/O4</f>
        <v>2.95</v>
      </c>
    </row>
    <row r="11" spans="1:27" x14ac:dyDescent="0.4">
      <c r="A11" s="3" t="s">
        <v>37</v>
      </c>
      <c r="B11" s="4">
        <f>($B$5*$E$7)^(1/3)</f>
        <v>3.5220378179613241</v>
      </c>
      <c r="D11" s="3" t="s">
        <v>8</v>
      </c>
      <c r="E11" s="4">
        <f>E4</f>
        <v>2.4802378132626175</v>
      </c>
      <c r="G11" s="22" t="s">
        <v>277</v>
      </c>
      <c r="H11" s="1">
        <f>H5/H4</f>
        <v>1.6128267465584194</v>
      </c>
      <c r="N11" s="3" t="s">
        <v>3</v>
      </c>
      <c r="O11" s="1">
        <f>((SQRT(O10))^3/(O10-1)+(SQRT(1/O10)^3/(1/O10-1))-2)/6</f>
        <v>4.9963152245224705E-2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(B5*E7/H11/(SQRT(3)/2))^(1/3)</f>
        <v>3.1508028671905981</v>
      </c>
      <c r="C12" t="s">
        <v>279</v>
      </c>
      <c r="D12" s="3" t="s">
        <v>2</v>
      </c>
      <c r="E12" s="4">
        <f>(9*$B$6*$B$5/(-$B$4))^(1/2)</f>
        <v>5.9010224925449561</v>
      </c>
      <c r="G12" s="22" t="s">
        <v>282</v>
      </c>
      <c r="H12" s="1">
        <f>H4^3*H11*SQRT(3)/2</f>
        <v>21.844735508169268</v>
      </c>
      <c r="N12" s="66" t="s">
        <v>289</v>
      </c>
      <c r="O12" s="20">
        <f>G119</f>
        <v>2.9005442629323182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285</v>
      </c>
      <c r="H13" s="1">
        <f>H4/2*SQRT(4/3+(H11)^2)</f>
        <v>2.4802378132626175</v>
      </c>
      <c r="I13" s="1">
        <f>MAX(H13,H4)</f>
        <v>2.5007837999999998</v>
      </c>
      <c r="N13" t="s">
        <v>290</v>
      </c>
      <c r="Q13" s="26" t="s">
        <v>46</v>
      </c>
      <c r="AA13" s="27"/>
    </row>
    <row r="14" spans="1:27" x14ac:dyDescent="0.4">
      <c r="A14" s="3" t="s">
        <v>108</v>
      </c>
      <c r="B14" s="1">
        <f>(B7-1)/(2*E12)-1/3</f>
        <v>-0.4180644118255224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-7.1082999999999998</v>
      </c>
    </row>
    <row r="16" spans="1:27" x14ac:dyDescent="0.4">
      <c r="D16" s="3" t="s">
        <v>9</v>
      </c>
      <c r="E16" s="4">
        <f>$E$15*$E$6</f>
        <v>-85.299599999999998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B4/L9+O8/SQRT(L9)</f>
        <v>0.30377350427350425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 t="shared" ref="G19:G82" si="1">$E$11*(D19/$E$12+1)</f>
        <v>2.0599313635929168</v>
      </c>
      <c r="H19" s="10">
        <f>-(-$B$4)*(1+D19+$E$5*D19^3)*EXP(-D19)</f>
        <v>0.96611813606177166</v>
      </c>
      <c r="I19">
        <f>H19*$E$6</f>
        <v>11.593417632741261</v>
      </c>
      <c r="K19">
        <f>($L$9/2)*$L$4*EXP(-$L$6*(G19/$L$10-1))+($L$9/2)*$L$4*EXP(-$L$6*(($H$4/$E$4)*G19/$L$10-1))-SQRT(($L$9/2)*$L$5^2*EXP(-2*$L$7*(G19/$L$10-1))+($L$9/2)*$L$5^2*EXP(-2*$L$7*(($H$4/$E$4)*G19/$L$10-1)))</f>
        <v>0.50311294745757795</v>
      </c>
      <c r="M19">
        <f>($L$9/2)*$O$6*EXP(-$O$7*(G19/$L$10-1))+($L$9/2)*$O$6*EXP(-$O$7*(($H$4/$E$4)*G19/$L$10-1))-SQRT(($L$9/2)*$O$8^2*EXP(-2*$O$4*(G19/$L$10-1))+($L$9/2)*$O$8^2*EXP(-2*$O$4*(($H$4/$E$4)*G19/$L$10-1)))</f>
        <v>2.1684980335113124E-2</v>
      </c>
      <c r="N19" s="13">
        <f>(M19-H19)^2*O19</f>
        <v>0.89195398563581485</v>
      </c>
      <c r="O19" s="13">
        <v>1</v>
      </c>
      <c r="P19" s="14">
        <f>SUMSQ(N26:N295)</f>
        <v>1.1033096741959314</v>
      </c>
      <c r="Q19" s="1" t="s">
        <v>68</v>
      </c>
      <c r="R19" s="19">
        <f>O7/(O7-O4)*-B4/SQRT(L9)</f>
        <v>3.10429174603021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si="0"/>
        <v>7.2099120124113208E-2</v>
      </c>
      <c r="G20">
        <f t="shared" si="1"/>
        <v>2.0683374925863109</v>
      </c>
      <c r="H20" s="10">
        <f>-(-$B$4)*(1+D20+$E$5*D20^3)*EXP(-D20)</f>
        <v>0.51250217557823385</v>
      </c>
      <c r="I20">
        <f t="shared" ref="I20:I83" si="2">H20*$E$6</f>
        <v>6.1500261069388067</v>
      </c>
      <c r="K20">
        <f t="shared" ref="K20:K83" si="3">($L$9/2)*$L$4*EXP(-$L$6*(G20/$L$10-1))+($L$9/2)*$L$4*EXP(-$L$6*(($H$4/$E$4)*G20/$L$10-1))-SQRT(($L$9/2)*$L$5^2*EXP(-2*$L$7*(G20/$L$10-1))+($L$9/2)*$L$5^2*EXP(-2*$L$7*(($H$4/$E$4)*G20/$L$10-1)))</f>
        <v>0.30567761008547212</v>
      </c>
      <c r="M20">
        <f>($L$9/2)*$O$6*EXP(-$O$7*(G20/$L$10-1))+($L$9/2)*$O$6*EXP(-$O$7*(($H$4/$E$4)*G20/$L$10-1))-SQRT(($L$9/2)*$O$8^2*EXP(-2*$O$4*(G20/$L$10-1))+($L$9/2)*$O$8^2*EXP(-2*$O$4*(($H$4/$E$4)*G20/$L$10-1)))</f>
        <v>-0.3855204768937206</v>
      </c>
      <c r="N20" s="13">
        <f t="shared" ref="N20:N83" si="4">(M20-H20)^2*O20</f>
        <v>0.80644468435276473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2.076743621579705</v>
      </c>
      <c r="H21" s="10">
        <f t="shared" ref="H21:H84" si="5">-(-$B$4)*(1+D21+$E$5*D21^3)*EXP(-D21)</f>
        <v>7.8655014347687069E-2</v>
      </c>
      <c r="I21">
        <f t="shared" si="2"/>
        <v>0.94386017217224483</v>
      </c>
      <c r="K21">
        <f t="shared" si="3"/>
        <v>0.11756492082892045</v>
      </c>
      <c r="M21">
        <f>($L$9/2)*$O$6*EXP(-$O$7*(G21/$L$10-1))+($L$9/2)*$O$6*EXP(-$O$7*(($H$4/$E$4)*G21/$L$10-1))-SQRT(($L$9/2)*$O$8^2*EXP(-2*$O$4*(G21/$L$10-1))+($L$9/2)*$O$8^2*EXP(-2*$O$4*(($H$4/$E$4)*G21/$L$10-1)))</f>
        <v>-0.77468535383375681</v>
      </c>
      <c r="N21" s="13">
        <f t="shared" si="4"/>
        <v>0.72818978396804224</v>
      </c>
      <c r="O21" s="13">
        <v>1</v>
      </c>
      <c r="Q21" s="16" t="s">
        <v>60</v>
      </c>
      <c r="R21" s="19">
        <f>(O8/O6)/(O7/O4)</f>
        <v>3.4641016151377544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0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2.0851497505730991</v>
      </c>
      <c r="H22" s="10">
        <f t="shared" si="5"/>
        <v>-0.33611528865959073</v>
      </c>
      <c r="I22">
        <f t="shared" si="2"/>
        <v>-4.0333834639150883</v>
      </c>
      <c r="K22">
        <f t="shared" si="3"/>
        <v>-6.1601087773272667E-2</v>
      </c>
      <c r="M22">
        <f>($L$9/2)*$O$6*EXP(-$O$7*(G22/$L$10-1))+($L$9/2)*$O$6*EXP(-$O$7*(($H$4/$E$4)*G22/$L$10-1))-SQRT(($L$9/2)*$O$8^2*EXP(-2*$O$4*(G22/$L$10-1))+($L$9/2)*$O$8^2*EXP(-2*$O$4*(($H$4/$E$4)*G22/$L$10-1)))</f>
        <v>-1.1464571995603805</v>
      </c>
      <c r="N22" s="13">
        <f t="shared" si="4"/>
        <v>0.65665401256234346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2.0935558795664928</v>
      </c>
      <c r="H23" s="10">
        <f t="shared" si="5"/>
        <v>-0.73247843738059903</v>
      </c>
      <c r="I23">
        <f t="shared" si="2"/>
        <v>-8.7897412485671893</v>
      </c>
      <c r="K23">
        <f t="shared" si="3"/>
        <v>-0.23218172404858883</v>
      </c>
      <c r="M23">
        <f>($L$9/2)*$O$6*EXP(-$O$7*(G23/$L$10-1))+($L$9/2)*$O$6*EXP(-$O$7*(($H$4/$E$4)*G23/$L$10-1))-SQRT(($L$9/2)*$O$8^2*EXP(-2*$O$4*(G23/$L$10-1))+($L$9/2)*$O$8^2*EXP(-2*$O$4*(($H$4/$E$4)*G23/$L$10-1)))</f>
        <v>-1.5014615986830542</v>
      </c>
      <c r="N23" s="13">
        <f t="shared" si="4"/>
        <v>0.59133510236671771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2.1019620085598869</v>
      </c>
      <c r="H24" s="10">
        <f t="shared" si="5"/>
        <v>-1.1110825763245973</v>
      </c>
      <c r="I24">
        <f t="shared" si="2"/>
        <v>-13.332990915895166</v>
      </c>
      <c r="K24">
        <f t="shared" si="3"/>
        <v>-0.39452420414960354</v>
      </c>
      <c r="M24">
        <f>($L$9/2)*$O$6*EXP(-$O$7*(G24/$L$10-1))+($L$9/2)*$O$6*EXP(-$O$7*(($H$4/$E$4)*G24/$L$10-1))-SQRT(($L$9/2)*$O$8^2*EXP(-2*$O$4*(G24/$L$10-1))+($L$9/2)*$O$8^2*EXP(-2*$O$4*(($H$4/$E$4)*G24/$L$10-1)))</f>
        <v>-1.8403029030690963</v>
      </c>
      <c r="N24" s="13">
        <f t="shared" si="4"/>
        <v>0.53176228493735389</v>
      </c>
      <c r="O24" s="13">
        <v>1</v>
      </c>
      <c r="Q24" s="17" t="s">
        <v>64</v>
      </c>
      <c r="R24" s="19">
        <f>O4/(O7-O4)*-B4/L9</f>
        <v>0.30377350427350425</v>
      </c>
      <c r="V24" s="15" t="str">
        <f>D3</f>
        <v>HCP</v>
      </c>
      <c r="W24" s="1" t="str">
        <f>E3</f>
        <v>Co</v>
      </c>
      <c r="X24" t="s">
        <v>110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2.110368137553281</v>
      </c>
      <c r="H25" s="10">
        <f t="shared" si="5"/>
        <v>-1.4725549484277907</v>
      </c>
      <c r="I25">
        <f t="shared" si="2"/>
        <v>-17.67065938113349</v>
      </c>
      <c r="K25">
        <f t="shared" si="3"/>
        <v>-0.54896219712839223</v>
      </c>
      <c r="M25">
        <f>($L$9/2)*$O$6*EXP(-$O$7*(G25/$L$10-1))+($L$9/2)*$O$6*EXP(-$O$7*(($H$4/$E$4)*G25/$L$10-1))-SQRT(($L$9/2)*$O$8^2*EXP(-2*$O$4*(G25/$L$10-1))+($L$9/2)*$O$8^2*EXP(-2*$O$4*(($H$4/$E$4)*G25/$L$10-1)))</f>
        <v>-2.1635649393369114</v>
      </c>
      <c r="N25" s="13">
        <f t="shared" si="4"/>
        <v>0.47749480753622314</v>
      </c>
      <c r="O25" s="13">
        <v>1</v>
      </c>
      <c r="Q25" s="17" t="s">
        <v>65</v>
      </c>
      <c r="R25" s="19">
        <f>O7/(O7-O4)*-B4/SQRT(L9)</f>
        <v>3.10429174603021</v>
      </c>
      <c r="V25" s="2" t="s">
        <v>113</v>
      </c>
      <c r="W25" s="1">
        <f>(-B4/(12*PI()*B6*W26))^(1/2)</f>
        <v>0.32590790423889465</v>
      </c>
      <c r="X25" t="s">
        <v>111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2.1187742665466751</v>
      </c>
      <c r="H26" s="10">
        <f t="shared" si="5"/>
        <v>-1.81750253365681</v>
      </c>
      <c r="I26">
        <f t="shared" si="2"/>
        <v>-21.810030403881719</v>
      </c>
      <c r="K26">
        <f t="shared" si="3"/>
        <v>-0.69581634897096745</v>
      </c>
      <c r="M26">
        <f>($L$9/2)*$O$6*EXP(-$O$7*(G26/$L$10-1))+($L$9/2)*$O$6*EXP(-$O$7*(($H$4/$E$4)*G26/$L$10-1))-SQRT(($L$9/2)*$O$8^2*EXP(-2*$O$4*(G26/$L$10-1))+($L$9/2)*$O$8^2*EXP(-2*$O$4*(($H$4/$E$4)*G26/$L$10-1)))</f>
        <v>-2.4718116929195748</v>
      </c>
      <c r="N26" s="13">
        <f t="shared" si="4"/>
        <v>0.42812047589514607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2.1271803955400688</v>
      </c>
      <c r="H27" s="10">
        <f t="shared" si="5"/>
        <v>-2.1465126689047027</v>
      </c>
      <c r="I27">
        <f t="shared" si="2"/>
        <v>-25.758152026856433</v>
      </c>
      <c r="K27">
        <f t="shared" si="3"/>
        <v>-0.83539478640345521</v>
      </c>
      <c r="M27">
        <f>($L$9/2)*$O$6*EXP(-$O$7*(G27/$L$10-1))+($L$9/2)*$O$6*EXP(-$O$7*(($H$4/$E$4)*G27/$L$10-1))-SQRT(($L$9/2)*$O$8^2*EXP(-2*$O$4*(G27/$L$10-1))+($L$9/2)*$O$8^2*EXP(-2*$O$4*(($H$4/$E$4)*G27/$L$10-1)))</f>
        <v>-2.7655879694729784</v>
      </c>
      <c r="N27" s="13">
        <f t="shared" si="4"/>
        <v>0.38325422777370083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0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2.1355865245334629</v>
      </c>
      <c r="H28" s="10">
        <f t="shared" si="5"/>
        <v>-2.4601536497083027</v>
      </c>
      <c r="I28">
        <f t="shared" si="2"/>
        <v>-29.521843796499631</v>
      </c>
      <c r="K28">
        <f t="shared" si="3"/>
        <v>-0.96799360125042266</v>
      </c>
      <c r="M28">
        <f>($L$9/2)*$O$6*EXP(-$O$7*(G28/$L$10-1))+($L$9/2)*$O$6*EXP(-$O$7*(($H$4/$E$4)*G28/$L$10-1))-SQRT(($L$9/2)*$O$8^2*EXP(-2*$O$4*(G28/$L$10-1))+($L$9/2)*$O$8^2*EXP(-2*$O$4*(($H$4/$E$4)*G28/$L$10-1)))</f>
        <v>-3.0454200343773365</v>
      </c>
      <c r="N28" s="13">
        <f t="shared" si="4"/>
        <v>0.34253674102356146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-0.69342107284871213</v>
      </c>
      <c r="X28" t="s">
        <v>119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2.143992653526857</v>
      </c>
      <c r="H29" s="10">
        <f t="shared" si="5"/>
        <v>-2.7589753143013236</v>
      </c>
      <c r="I29">
        <f t="shared" si="2"/>
        <v>-33.107703771615881</v>
      </c>
      <c r="K29">
        <f t="shared" si="3"/>
        <v>-1.0938973160956573</v>
      </c>
      <c r="M29">
        <f>($L$9/2)*$O$6*EXP(-$O$7*(G29/$L$10-1))+($L$9/2)*$O$6*EXP(-$O$7*(($H$4/$E$4)*G29/$L$10-1))-SQRT(($L$9/2)*$O$8^2*EXP(-2*$O$4*(G29/$L$10-1))+($L$9/2)*$O$8^2*EXP(-2*$O$4*(($H$4/$E$4)*G29/$L$10-1)))</f>
        <v>-3.3118162310558308</v>
      </c>
      <c r="N29" s="13">
        <f t="shared" si="4"/>
        <v>0.30563307923796396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 t="e">
        <f>((W28+SQRT(W28^2-4))/2)^2</f>
        <v>#NUM!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1"/>
        <v>2.1523987825202511</v>
      </c>
      <c r="H30" s="10">
        <f t="shared" si="5"/>
        <v>-3.0435096105034467</v>
      </c>
      <c r="I30">
        <f t="shared" si="2"/>
        <v>-36.522115326041359</v>
      </c>
      <c r="K30">
        <f t="shared" si="3"/>
        <v>-1.2133793319668911</v>
      </c>
      <c r="M30">
        <f>($L$9/2)*$O$6*EXP(-$O$7*(G30/$L$10-1))+($L$9/2)*$O$6*EXP(-$O$7*(($H$4/$E$4)*G30/$L$10-1))-SQRT(($L$9/2)*$O$8^2*EXP(-2*$O$4*(G30/$L$10-1))+($L$9/2)*$O$8^2*EXP(-2*$O$4*(($H$4/$E$4)*G30/$L$10-1)))</f>
        <v>-3.5652675788108681</v>
      </c>
      <c r="N30" s="13">
        <f t="shared" si="4"/>
        <v>0.27223137749228815</v>
      </c>
      <c r="O30" s="13">
        <v>1</v>
      </c>
      <c r="V30" s="22" t="s">
        <v>23</v>
      </c>
      <c r="W30" s="1">
        <f>1/(O4*W25^2)</f>
        <v>2.8156291027457465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2.1608049115136452</v>
      </c>
      <c r="H31" s="10">
        <f t="shared" si="5"/>
        <v>-3.3142711459318801</v>
      </c>
      <c r="I31">
        <f t="shared" si="2"/>
        <v>-39.771253751182563</v>
      </c>
      <c r="K31">
        <f t="shared" si="3"/>
        <v>-1.3267023587378999</v>
      </c>
      <c r="M31">
        <f>($L$9/2)*$O$6*EXP(-$O$7*(G31/$L$10-1))+($L$9/2)*$O$6*EXP(-$O$7*(($H$4/$E$4)*G31/$L$10-1))-SQRT(($L$9/2)*$O$8^2*EXP(-2*$O$4*(G31/$L$10-1))+($L$9/2)*$O$8^2*EXP(-2*$O$4*(($H$4/$E$4)*G31/$L$10-1)))</f>
        <v>-3.8062483508545046</v>
      </c>
      <c r="N31" s="13">
        <f t="shared" si="4"/>
        <v>0.2420415701634781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2.1692110405070393</v>
      </c>
      <c r="H32" s="10">
        <f t="shared" si="5"/>
        <v>-3.5717577220085714</v>
      </c>
      <c r="I32">
        <f t="shared" si="2"/>
        <v>-42.861092664102856</v>
      </c>
      <c r="K32">
        <f t="shared" si="3"/>
        <v>-1.434118828914861</v>
      </c>
      <c r="M32">
        <f>($L$9/2)*$O$6*EXP(-$O$7*(G32/$L$10-1))+($L$9/2)*$O$6*EXP(-$O$7*(($H$4/$E$4)*G32/$L$10-1))-SQRT(($L$9/2)*$O$8^2*EXP(-2*$O$4*(G32/$L$10-1))+($L$9/2)*$O$8^2*EXP(-2*$O$4*(($H$4/$E$4)*G32/$L$10-1)))</f>
        <v>-4.0352166331880817</v>
      </c>
      <c r="N32" s="13">
        <f t="shared" si="4"/>
        <v>0.21479416235169713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2.1776171695004334</v>
      </c>
      <c r="H33" s="10">
        <f t="shared" si="5"/>
        <v>-3.8164508522232019</v>
      </c>
      <c r="I33">
        <f t="shared" si="2"/>
        <v>-45.797410226678423</v>
      </c>
      <c r="K33">
        <f t="shared" si="3"/>
        <v>-1.5358712954479854</v>
      </c>
      <c r="M33">
        <f>($L$9/2)*$O$6*EXP(-$O$7*(G33/$L$10-1))+($L$9/2)*$O$6*EXP(-$O$7*(($H$4/$E$4)*G33/$L$10-1))-SQRT(($L$9/2)*$O$8^2*EXP(-2*$O$4*(G33/$L$10-1))+($L$9/2)*$O$8^2*EXP(-2*$O$4*(($H$4/$E$4)*G33/$L$10-1)))</f>
        <v>-4.2526148649636113</v>
      </c>
      <c r="N33" s="13">
        <f t="shared" si="4"/>
        <v>0.190239046009816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2.186023298493827</v>
      </c>
      <c r="H34" s="10">
        <f t="shared" si="5"/>
        <v>-4.0488162650994299</v>
      </c>
      <c r="I34">
        <f t="shared" si="2"/>
        <v>-48.585795181193163</v>
      </c>
      <c r="K34">
        <f t="shared" si="3"/>
        <v>-1.632192814184795</v>
      </c>
      <c r="M34">
        <f>($L$9/2)*$O$6*EXP(-$O$7*(G34/$L$10-1))+($L$9/2)*$O$6*EXP(-$O$7*(($H$4/$E$4)*G34/$L$10-1))-SQRT(($L$9/2)*$O$8^2*EXP(-2*$O$4*(G34/$L$10-1))+($L$9/2)*$O$8^2*EXP(-2*$O$4*(($H$4/$E$4)*G34/$L$10-1)))</f>
        <v>-4.4588703609393399</v>
      </c>
      <c r="N34" s="13">
        <f t="shared" si="4"/>
        <v>0.16814436151508605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2.1944294274872211</v>
      </c>
      <c r="H35" s="10">
        <f t="shared" si="5"/>
        <v>-4.2693043922995502</v>
      </c>
      <c r="I35">
        <f t="shared" si="2"/>
        <v>-51.231652707594606</v>
      </c>
      <c r="K35">
        <f t="shared" si="3"/>
        <v>-1.7233073115576483</v>
      </c>
      <c r="M35">
        <f>($L$9/2)*$O$6*EXP(-$O$7*(G35/$L$10-1))+($L$9/2)*$O$6*EXP(-$O$7*(($H$4/$E$4)*G35/$L$10-1))-SQRT(($L$9/2)*$O$8^2*EXP(-2*$O$4*(G35/$L$10-1))+($L$9/2)*$O$8^2*EXP(-2*$O$4*(($H$4/$E$4)*G35/$L$10-1)))</f>
        <v>-4.6543958166212871</v>
      </c>
      <c r="N35" s="13">
        <f t="shared" si="4"/>
        <v>0.14829540508614403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2.2028355564806152</v>
      </c>
      <c r="H36" s="10">
        <f t="shared" si="5"/>
        <v>-4.4783508422907508</v>
      </c>
      <c r="I36">
        <f t="shared" si="2"/>
        <v>-53.740210107489006</v>
      </c>
      <c r="K36">
        <f t="shared" si="3"/>
        <v>-1.8094299380751169</v>
      </c>
      <c r="M36">
        <f>($L$9/2)*$O$6*EXP(-$O$7*(G36/$L$10-1))+($L$9/2)*$O$6*EXP(-$O$7*(($H$4/$E$4)*G36/$L$10-1))-SQRT(($L$9/2)*$O$8^2*EXP(-2*$O$4*(G36/$L$10-1))+($L$9/2)*$O$8^2*EXP(-2*$O$4*(($H$4/$E$4)*G36/$L$10-1)))</f>
        <v>-4.8395897966629224</v>
      </c>
      <c r="N36" s="13">
        <f t="shared" si="4"/>
        <v>0.13049358215589993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2.2112416854740093</v>
      </c>
      <c r="H37" s="10">
        <f t="shared" si="5"/>
        <v>-4.6763768599844111</v>
      </c>
      <c r="I37">
        <f t="shared" si="2"/>
        <v>-56.11652231981293</v>
      </c>
      <c r="K37">
        <f t="shared" si="3"/>
        <v>-1.8907674081650674</v>
      </c>
      <c r="M37">
        <f>($L$9/2)*$O$6*EXP(-$O$7*(G37/$L$10-1))+($L$9/2)*$O$6*EXP(-$O$7*(($H$4/$E$4)*G37/$L$10-1))-SQRT(($L$9/2)*$O$8^2*EXP(-2*$O$4*(G37/$L$10-1))+($L$9/2)*$O$8^2*EXP(-2*$O$4*(($H$4/$E$4)*G37/$L$10-1)))</f>
        <v>-5.0148372070766225</v>
      </c>
      <c r="N37" s="13">
        <f t="shared" si="4"/>
        <v>0.11455540655378021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2.219647814467403</v>
      </c>
      <c r="H38" s="10">
        <f t="shared" si="5"/>
        <v>-4.8637897727486461</v>
      </c>
      <c r="I38">
        <f t="shared" si="2"/>
        <v>-58.365477272983753</v>
      </c>
      <c r="K38">
        <f t="shared" si="3"/>
        <v>-1.9675183268959682</v>
      </c>
      <c r="M38">
        <f>($L$9/2)*$O$6*EXP(-$O$7*(G38/$L$10-1))+($L$9/2)*$O$6*EXP(-$O$7*(($H$4/$E$4)*G38/$L$10-1))-SQRT(($L$9/2)*$O$8^2*EXP(-2*$O$4*(G38/$L$10-1))+($L$9/2)*$O$8^2*EXP(-2*$O$4*(($H$4/$E$4)*G38/$L$10-1)))</f>
        <v>-5.1805097517919467</v>
      </c>
      <c r="N38" s="13">
        <f t="shared" si="4"/>
        <v>0.10031154512518879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2.2280539434607971</v>
      </c>
      <c r="H39" s="10">
        <f t="shared" si="5"/>
        <v>-5.040983423183131</v>
      </c>
      <c r="I39">
        <f t="shared" si="2"/>
        <v>-60.491801078197568</v>
      </c>
      <c r="K39">
        <f t="shared" si="3"/>
        <v>-2.039873504082744</v>
      </c>
      <c r="M39">
        <f>($L$9/2)*$O$6*EXP(-$O$7*(G39/$L$10-1))+($L$9/2)*$O$6*EXP(-$O$7*(($H$4/$E$4)*G39/$L$10-1))-SQRT(($L$9/2)*$O$8^2*EXP(-2*$O$4*(G39/$L$10-1))+($L$9/2)*$O$8^2*EXP(-2*$O$4*(($H$4/$E$4)*G39/$L$10-1)))</f>
        <v>-5.3369663740782229</v>
      </c>
      <c r="N39" s="13">
        <f t="shared" si="4"/>
        <v>8.7605907220566423E-2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2.2364600724541912</v>
      </c>
      <c r="H40" s="10">
        <f t="shared" si="5"/>
        <v>-5.2083385890345593</v>
      </c>
      <c r="I40">
        <f t="shared" si="2"/>
        <v>-62.500063068414711</v>
      </c>
      <c r="K40">
        <f t="shared" si="3"/>
        <v>-2.1080162562638849</v>
      </c>
      <c r="M40">
        <f>($L$9/2)*$O$6*EXP(-$O$7*(G40/$L$10-1))+($L$9/2)*$O$6*EXP(-$O$7*(($H$4/$E$4)*G40/$L$10-1))-SQRT(($L$9/2)*$O$8^2*EXP(-2*$O$4*(G40/$L$10-1))+($L$9/2)*$O$8^2*EXP(-2*$O$4*(($H$4/$E$4)*G40/$L$10-1)))</f>
        <v>-5.4845536833317183</v>
      </c>
      <c r="N40" s="13">
        <f t="shared" si="4"/>
        <v>7.6294778317588477E-2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2.2448662014475849</v>
      </c>
      <c r="H41" s="10">
        <f t="shared" si="5"/>
        <v>-5.366223390620589</v>
      </c>
      <c r="I41">
        <f t="shared" si="2"/>
        <v>-64.394680687447064</v>
      </c>
      <c r="K41">
        <f t="shared" si="3"/>
        <v>-2.1721226970178416</v>
      </c>
      <c r="M41">
        <f>($L$9/2)*$O$6*EXP(-$O$7*(G41/$L$10-1))+($L$9/2)*$O$6*EXP(-$O$7*(($H$4/$E$4)*G41/$L$10-1))-SQRT(($L$9/2)*$O$8^2*EXP(-2*$O$4*(G41/$L$10-1))+($L$9/2)*$O$8^2*EXP(-2*$O$4*(($H$4/$E$4)*G41/$L$10-1)))</f>
        <v>-5.6236063677114494</v>
      </c>
      <c r="N41" s="13">
        <f t="shared" si="4"/>
        <v>6.6245996896154388E-2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2.253272330440979</v>
      </c>
      <c r="H42" s="10">
        <f t="shared" si="5"/>
        <v>-5.5149936861199702</v>
      </c>
      <c r="I42">
        <f t="shared" si="2"/>
        <v>-66.179924233439635</v>
      </c>
      <c r="K42">
        <f t="shared" si="3"/>
        <v>-2.2323620160686355</v>
      </c>
      <c r="M42">
        <f>($L$9/2)*$O$6*EXP(-$O$7*(G42/$L$10-1))+($L$9/2)*$O$6*EXP(-$O$7*(($H$4/$E$4)*G42/$L$10-1))-SQRT(($L$9/2)*$O$8^2*EXP(-2*$O$4*(G42/$L$10-1))+($L$9/2)*$O$8^2*EXP(-2*$O$4*(($H$4/$E$4)*G42/$L$10-1)))</f>
        <v>-5.754447593091399</v>
      </c>
      <c r="N42" s="13">
        <f t="shared" si="4"/>
        <v>5.7338173563881663E-2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2.2616784594343731</v>
      </c>
      <c r="H43" s="10">
        <f t="shared" si="5"/>
        <v>-5.6549934550765952</v>
      </c>
      <c r="I43">
        <f t="shared" si="2"/>
        <v>-67.859921460919139</v>
      </c>
      <c r="K43">
        <f t="shared" si="3"/>
        <v>-2.2888967476131583</v>
      </c>
      <c r="M43">
        <f>($L$9/2)*$O$6*EXP(-$O$7*(G43/$L$10-1))+($L$9/2)*$O$6*EXP(-$O$7*(($H$4/$E$4)*G43/$L$10-1))-SQRT(($L$9/2)*$O$8^2*EXP(-2*$O$4*(G43/$L$10-1))+($L$9/2)*$O$8^2*EXP(-2*$O$4*(($H$4/$E$4)*G43/$L$10-1)))</f>
        <v>-5.8773893887814648</v>
      </c>
      <c r="N43" s="13">
        <f t="shared" si="4"/>
        <v>4.9459951328460726E-2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2.2700845884277672</v>
      </c>
      <c r="H44" s="10">
        <f t="shared" si="5"/>
        <v>-5.7865551704556255</v>
      </c>
      <c r="I44">
        <f t="shared" si="2"/>
        <v>-69.43866204546751</v>
      </c>
      <c r="K44">
        <f t="shared" si="3"/>
        <v>-2.3418830282861549</v>
      </c>
      <c r="M44">
        <f>($L$9/2)*$O$6*EXP(-$O$7*(G44/$L$10-1))+($L$9/2)*$O$6*EXP(-$O$7*(($H$4/$E$4)*G44/$L$10-1))-SQRT(($L$9/2)*$O$8^2*EXP(-2*$O$4*(G44/$L$10-1))+($L$9/2)*$O$8^2*EXP(-2*$O$4*(($H$4/$E$4)*G44/$L$10-1)))</f>
        <v>-5.9927330204547591</v>
      </c>
      <c r="N44" s="13">
        <f t="shared" si="4"/>
        <v>4.2509305830265229E-2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2.2784907174211613</v>
      </c>
      <c r="H45" s="10">
        <f t="shared" si="5"/>
        <v>-5.9100001595804104</v>
      </c>
      <c r="I45">
        <f t="shared" si="2"/>
        <v>-70.920001914964928</v>
      </c>
      <c r="K45">
        <f t="shared" si="3"/>
        <v>-2.3914708451626536</v>
      </c>
      <c r="M45">
        <f>($L$9/2)*$O$6*EXP(-$O$7*(G45/$L$10-1))+($L$9/2)*$O$6*EXP(-$O$7*(($H$4/$E$4)*G45/$L$10-1))-SQRT(($L$9/2)*$O$8^2*EXP(-2*$O$4*(G45/$L$10-1))+($L$9/2)*$O$8^2*EXP(-2*$O$4*(($H$4/$E$4)*G45/$L$10-1)))</f>
        <v>-6.1007693507042564</v>
      </c>
      <c r="N45" s="13">
        <f t="shared" si="4"/>
        <v>3.6392884282046505E-2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2.2868968464145554</v>
      </c>
      <c r="H46" s="10">
        <f t="shared" si="5"/>
        <v>-6.0256389542698319</v>
      </c>
      <c r="I46">
        <f t="shared" si="2"/>
        <v>-72.30766745123799</v>
      </c>
      <c r="K46">
        <f t="shared" si="3"/>
        <v>-2.437804274182275</v>
      </c>
      <c r="M46">
        <f>($L$9/2)*$O$6*EXP(-$O$7*(G46/$L$10-1))+($L$9/2)*$O$6*EXP(-$O$7*(($H$4/$E$4)*G46/$L$10-1))-SQRT(($L$9/2)*$O$8^2*EXP(-2*$O$4*(G46/$L$10-1))+($L$9/2)*$O$8^2*EXP(-2*$O$4*(($H$4/$E$4)*G46/$L$10-1)))</f>
        <v>-6.2017791876377526</v>
      </c>
      <c r="N46" s="13">
        <f t="shared" si="4"/>
        <v>3.1025381810905577E-2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2.2953029754079495</v>
      </c>
      <c r="H47" s="10">
        <f t="shared" si="5"/>
        <v>-6.1337716304867644</v>
      </c>
      <c r="I47">
        <f t="shared" si="2"/>
        <v>-73.60525956584118</v>
      </c>
      <c r="K47">
        <f t="shared" si="3"/>
        <v>-2.4810217093650078</v>
      </c>
      <c r="M47">
        <f>($L$9/2)*$O$6*EXP(-$O$7*(G47/$L$10-1))+($L$9/2)*$O$6*EXP(-$O$7*(($H$4/$E$4)*G47/$L$10-1))-SQRT(($L$9/2)*$O$8^2*EXP(-2*$O$4*(G47/$L$10-1))+($L$9/2)*$O$8^2*EXP(-2*$O$4*(($H$4/$E$4)*G47/$L$10-1)))</f>
        <v>-6.2960336219067852</v>
      </c>
      <c r="N47" s="13">
        <f t="shared" si="4"/>
        <v>2.6328953859590883E-2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2.3037091044013436</v>
      </c>
      <c r="H48" s="10">
        <f t="shared" si="5"/>
        <v>-6.2346881377997789</v>
      </c>
      <c r="I48">
        <f t="shared" si="2"/>
        <v>-74.816257653597347</v>
      </c>
      <c r="K48">
        <f t="shared" si="3"/>
        <v>-2.5212560831737578</v>
      </c>
      <c r="M48">
        <f>($L$9/2)*$O$6*EXP(-$O$7*(G48/$L$10-1))+($L$9/2)*$O$6*EXP(-$O$7*(($H$4/$E$4)*G48/$L$10-1))-SQRT(($L$9/2)*$O$8^2*EXP(-2*$O$4*(G48/$L$10-1))+($L$9/2)*$O$8^2*EXP(-2*$O$4*(($H$4/$E$4)*G48/$L$10-1)))</f>
        <v>-6.3837943525519396</v>
      </c>
      <c r="N48" s="13">
        <f t="shared" si="4"/>
        <v>2.223266327771746E-2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2.3121152333947377</v>
      </c>
      <c r="H49" s="10">
        <f t="shared" si="5"/>
        <v>-6.3286686189516894</v>
      </c>
      <c r="I49">
        <f t="shared" si="2"/>
        <v>-75.944023427420277</v>
      </c>
      <c r="K49">
        <f t="shared" si="3"/>
        <v>-2.5586350783652962</v>
      </c>
      <c r="M49">
        <f>($L$9/2)*$O$6*EXP(-$O$7*(G49/$L$10-1))+($L$9/2)*$O$6*EXP(-$O$7*(($H$4/$E$4)*G49/$L$10-1))-SQRT(($L$9/2)*$O$8^2*EXP(-2*$O$4*(G49/$L$10-1))+($L$9/2)*$O$8^2*EXP(-2*$O$4*(($H$4/$E$4)*G49/$L$10-1)))</f>
        <v>-6.4653140020343489</v>
      </c>
      <c r="N49" s="13">
        <f t="shared" si="4"/>
        <v>1.8671960717806767E-2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2.3205213623881318</v>
      </c>
      <c r="H50" s="10">
        <f t="shared" si="5"/>
        <v>-6.4159837198205336</v>
      </c>
      <c r="I50">
        <f t="shared" si="2"/>
        <v>-76.9918046378464</v>
      </c>
      <c r="K50">
        <f t="shared" si="3"/>
        <v>-2.5932813316580492</v>
      </c>
      <c r="M50">
        <f>($L$9/2)*$O$6*EXP(-$O$7*(G50/$L$10-1))+($L$9/2)*$O$6*EXP(-$O$7*(($H$4/$E$4)*G50/$L$10-1))-SQRT(($L$9/2)*$O$8^2*EXP(-2*$O$4*(G50/$L$10-1))+($L$9/2)*$O$8^2*EXP(-2*$O$4*(($H$4/$E$4)*G50/$L$10-1)))</f>
        <v>-6.5408364208111038</v>
      </c>
      <c r="N50" s="13">
        <f t="shared" si="4"/>
        <v>1.5588196944640734E-2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2.3289274913815254</v>
      </c>
      <c r="H51" s="10">
        <f t="shared" si="5"/>
        <v>-6.4968948900503767</v>
      </c>
      <c r="I51">
        <f t="shared" si="2"/>
        <v>-77.962738680604517</v>
      </c>
      <c r="K51">
        <f t="shared" si="3"/>
        <v>-2.6253126295324822</v>
      </c>
      <c r="M51">
        <f>($L$9/2)*$O$6*EXP(-$O$7*(G51/$L$10-1))+($L$9/2)*$O$6*EXP(-$O$7*(($H$4/$E$4)*G51/$L$10-1))-SQRT(($L$9/2)*$O$8^2*EXP(-2*$O$4*(G51/$L$10-1))+($L$9/2)*$O$8^2*EXP(-2*$O$4*(($H$4/$E$4)*G51/$L$10-1)))</f>
        <v>-6.610596981800299</v>
      </c>
      <c r="N51" s="13">
        <f t="shared" si="4"/>
        <v>1.2928165668307748E-2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2.3373336203749195</v>
      </c>
      <c r="H52" s="10">
        <f t="shared" si="5"/>
        <v>-6.5716546746218434</v>
      </c>
      <c r="I52">
        <f t="shared" si="2"/>
        <v>-78.859856095462121</v>
      </c>
      <c r="K52">
        <f t="shared" si="3"/>
        <v>-2.6548420964676849</v>
      </c>
      <c r="M52">
        <f>($L$9/2)*$O$6*EXP(-$O$7*(G52/$L$10-1))+($L$9/2)*$O$6*EXP(-$O$7*(($H$4/$E$4)*G52/$L$10-1))-SQRT(($L$9/2)*$O$8^2*EXP(-2*$O$4*(G52/$L$10-1))+($L$9/2)*$O$8^2*EXP(-2*$O$4*(($H$4/$E$4)*G52/$L$10-1)))</f>
        <v>-6.6748228650701771</v>
      </c>
      <c r="N52" s="13">
        <f t="shared" si="4"/>
        <v>1.0643675520383653E-2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2.3457397493683136</v>
      </c>
      <c r="H53" s="10">
        <f t="shared" si="5"/>
        <v>-6.6405069966245183</v>
      </c>
      <c r="I53">
        <f t="shared" si="2"/>
        <v>-79.686083959494226</v>
      </c>
      <c r="K53">
        <f t="shared" si="3"/>
        <v>-2.6819783759059908</v>
      </c>
      <c r="M53">
        <f>($L$9/2)*$O$6*EXP(-$O$7*(G53/$L$10-1))+($L$9/2)*$O$6*EXP(-$O$7*(($H$4/$E$4)*G53/$L$10-1))-SQRT(($L$9/2)*$O$8^2*EXP(-2*$O$4*(G53/$L$10-1))+($L$9/2)*$O$8^2*EXP(-2*$O$4*(($H$4/$E$4)*G53/$L$10-1)))</f>
        <v>-6.733733333075608</v>
      </c>
      <c r="N53" s="13">
        <f t="shared" si="4"/>
        <v>8.6911498080917728E-3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2.3541458783617077</v>
      </c>
      <c r="H54" s="10">
        <f t="shared" si="5"/>
        <v>-6.7036874314862018</v>
      </c>
      <c r="I54">
        <f t="shared" si="2"/>
        <v>-80.444249177834422</v>
      </c>
      <c r="K54">
        <f t="shared" si="3"/>
        <v>-2.7068258042262925</v>
      </c>
      <c r="M54">
        <f>($L$9/2)*$O$6*EXP(-$O$7*(G54/$L$10-1))+($L$9/2)*$O$6*EXP(-$O$7*(($H$4/$E$4)*G54/$L$10-1))-SQRT(($L$9/2)*$O$8^2*EXP(-2*$O$4*(G54/$L$10-1))+($L$9/2)*$O$8^2*EXP(-2*$O$4*(($H$4/$E$4)*G54/$L$10-1)))</f>
        <v>-6.7875399967547025</v>
      </c>
      <c r="N54" s="13">
        <f t="shared" si="4"/>
        <v>7.0312527021081719E-3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2.3625520073551018</v>
      </c>
      <c r="H55" s="10">
        <f t="shared" si="5"/>
        <v>-6.7614234729067135</v>
      </c>
      <c r="I55">
        <f t="shared" si="2"/>
        <v>-81.137081674880562</v>
      </c>
      <c r="K55">
        <f t="shared" si="3"/>
        <v>-2.7294845779958177</v>
      </c>
      <c r="M55">
        <f>($L$9/2)*$O$6*EXP(-$O$7*(G55/$L$10-1))+($L$9/2)*$O$6*EXP(-$O$7*(($H$4/$E$4)*G55/$L$10-1))-SQRT(($L$9/2)*$O$8^2*EXP(-2*$O$4*(G55/$L$10-1))+($L$9/2)*$O$8^2*EXP(-2*$O$4*(($H$4/$E$4)*G55/$L$10-1)))</f>
        <v>-6.8364470727877968</v>
      </c>
      <c r="N55" s="13">
        <f t="shared" si="4"/>
        <v>5.6285405391168844E-3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2.3709581363484959</v>
      </c>
      <c r="H56" s="10">
        <f t="shared" si="5"/>
        <v>-6.8139347907371901</v>
      </c>
      <c r="I56">
        <f t="shared" si="2"/>
        <v>-81.767217488846285</v>
      </c>
      <c r="K56">
        <f t="shared" si="3"/>
        <v>-2.7500509147597239</v>
      </c>
      <c r="M56">
        <f>($L$9/2)*$O$6*EXP(-$O$7*(G56/$L$10-1))+($L$9/2)*$O$6*EXP(-$O$7*(($H$4/$E$4)*G56/$L$10-1))-SQRT(($L$9/2)*$O$8^2*EXP(-2*$O$4*(G56/$L$10-1))+($L$9/2)*$O$8^2*EXP(-2*$O$4*(($H$4/$E$4)*G56/$L$10-1)))</f>
        <v>-6.8806516323111797</v>
      </c>
      <c r="N56" s="13">
        <f t="shared" si="4"/>
        <v>4.4511369496088278E-3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2.3793642653418896</v>
      </c>
      <c r="H57" s="10">
        <f t="shared" si="5"/>
        <v>-6.8614334810388176</v>
      </c>
      <c r="I57">
        <f t="shared" si="2"/>
        <v>-82.337201772465818</v>
      </c>
      <c r="K57">
        <f t="shared" si="3"/>
        <v>-2.7686172076179378</v>
      </c>
      <c r="M57">
        <f>($L$9/2)*$O$6*EXP(-$O$7*(G57/$L$10-1))+($L$9/2)*$O$6*EXP(-$O$7*(($H$4/$E$4)*G57/$L$10-1))-SQRT(($L$9/2)*$O$8^2*EXP(-2*$O$4*(G57/$L$10-1))+($L$9/2)*$O$8^2*EXP(-2*$O$4*(($H$4/$E$4)*G57/$L$10-1)))</f>
        <v>-6.9203438413682434</v>
      </c>
      <c r="N57" s="13">
        <f t="shared" si="4"/>
        <v>3.4704305541427933E-3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2.3877703943352837</v>
      </c>
      <c r="H58" s="10">
        <f t="shared" si="5"/>
        <v>-6.9041243085486643</v>
      </c>
      <c r="I58">
        <f t="shared" si="2"/>
        <v>-82.849491702583975</v>
      </c>
      <c r="K58">
        <f t="shared" si="3"/>
        <v>-2.7852721738289401</v>
      </c>
      <c r="M58">
        <f>($L$9/2)*$O$6*EXP(-$O$7*(G58/$L$10-1))+($L$9/2)*$O$6*EXP(-$O$7*(($H$4/$E$4)*G58/$L$10-1))-SQRT(($L$9/2)*$O$8^2*EXP(-2*$O$4*(G58/$L$10-1))+($L$9/2)*$O$8^2*EXP(-2*$O$4*(($H$4/$E$4)*G58/$L$10-1)))</f>
        <v>-6.9557071933714525</v>
      </c>
      <c r="N58" s="13">
        <f t="shared" si="4"/>
        <v>2.6607940066410299E-3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2.3961765233286778</v>
      </c>
      <c r="H59" s="10">
        <f t="shared" si="5"/>
        <v>-6.9422049417736167</v>
      </c>
      <c r="I59">
        <f t="shared" si="2"/>
        <v>-83.306459301283397</v>
      </c>
      <c r="K59">
        <f t="shared" si="3"/>
        <v>-2.8001009976710298</v>
      </c>
      <c r="M59">
        <f>($L$9/2)*$O$6*EXP(-$O$7*(G59/$L$10-1))+($L$9/2)*$O$6*EXP(-$O$7*(($H$4/$E$4)*G59/$L$10-1))-SQRT(($L$9/2)*$O$8^2*EXP(-2*$O$4*(G59/$L$10-1))+($L$9/2)*$O$8^2*EXP(-2*$O$4*(($H$4/$E$4)*G59/$L$10-1)))</f>
        <v>-6.9869187338393726</v>
      </c>
      <c r="N59" s="13">
        <f t="shared" si="4"/>
        <v>1.9993232008996531E-3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2.4045826523220719</v>
      </c>
      <c r="H60" s="10">
        <f t="shared" si="5"/>
        <v>-6.9758661809274347</v>
      </c>
      <c r="I60">
        <f t="shared" si="2"/>
        <v>-83.710394171129224</v>
      </c>
      <c r="K60">
        <f t="shared" si="3"/>
        <v>-2.8131854677826649</v>
      </c>
      <c r="M60">
        <f>($L$9/2)*$O$6*EXP(-$O$7*(G60/$L$10-1))+($L$9/2)*$O$6*EXP(-$O$7*(($H$4/$E$4)*G60/$L$10-1))-SQRT(($L$9/2)*$O$8^2*EXP(-2*$O$4*(G60/$L$10-1))+($L$9/2)*$O$8^2*EXP(-2*$O$4*(($H$4/$E$4)*G60/$L$10-1)))</f>
        <v>-7.0141492776644121</v>
      </c>
      <c r="N60" s="13">
        <f t="shared" si="4"/>
        <v>1.4655954957727684E-3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2.412988781315466</v>
      </c>
      <c r="H61" s="10">
        <f t="shared" si="5"/>
        <v>-7.0052921789197011</v>
      </c>
      <c r="I61">
        <f t="shared" si="2"/>
        <v>-84.063506147036406</v>
      </c>
      <c r="K61">
        <f t="shared" si="3"/>
        <v>-2.824604109194957</v>
      </c>
      <c r="M61">
        <f>($L$9/2)*$O$6*EXP(-$O$7*(G61/$L$10-1))+($L$9/2)*$O$6*EXP(-$O$7*(($H$4/$E$4)*G61/$L$10-1))-SQRT(($L$9/2)*$O$8^2*EXP(-2*$O$4*(G61/$L$10-1))+($L$9/2)*$O$8^2*EXP(-2*$O$4*(($H$4/$E$4)*G61/$L$10-1)))</f>
        <v>-7.0375636191583828</v>
      </c>
      <c r="N61" s="13">
        <f t="shared" si="4"/>
        <v>1.0414458550788025E-3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2.4213949103088601</v>
      </c>
      <c r="H62" s="10">
        <f t="shared" si="5"/>
        <v>-7.0306606555997391</v>
      </c>
      <c r="I62">
        <f t="shared" si="2"/>
        <v>-84.367927867196869</v>
      </c>
      <c r="K62">
        <f t="shared" si="3"/>
        <v>-2.83443231026114</v>
      </c>
      <c r="M62">
        <f>($L$9/2)*$O$6*EXP(-$O$7*(G62/$L$10-1))+($L$9/2)*$O$6*EXP(-$O$7*(($H$4/$E$4)*G62/$L$10-1))-SQRT(($L$9/2)*$O$8^2*EXP(-2*$O$4*(G62/$L$10-1))+($L$9/2)*$O$8^2*EXP(-2*$O$4*(($H$4/$E$4)*G62/$L$10-1)))</f>
        <v>-7.0573207351148817</v>
      </c>
      <c r="N62" s="13">
        <f t="shared" si="4"/>
        <v>7.1075983975372602E-4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2.4298010393022538</v>
      </c>
      <c r="H63" s="10">
        <f t="shared" si="5"/>
        <v>-7.0521431054527008</v>
      </c>
      <c r="I63">
        <f t="shared" si="2"/>
        <v>-84.625717265432414</v>
      </c>
      <c r="K63">
        <f t="shared" si="3"/>
        <v>-2.8427424446799696</v>
      </c>
      <c r="M63">
        <f>($L$9/2)*$O$6*EXP(-$O$7*(G63/$L$10-1))+($L$9/2)*$O$6*EXP(-$O$7*(($H$4/$E$4)*G63/$L$10-1))-SQRT(($L$9/2)*$O$8^2*EXP(-2*$O$4*(G63/$L$10-1))+($L$9/2)*$O$8^2*EXP(-2*$O$4*(($H$4/$E$4)*G63/$L$10-1)))</f>
        <v>-7.0735739811195568</v>
      </c>
      <c r="N63" s="13">
        <f t="shared" si="4"/>
        <v>4.5928243184823955E-4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2.4382071682956479</v>
      </c>
      <c r="H64" s="10">
        <f t="shared" si="5"/>
        <v>-7.0699049989395668</v>
      </c>
      <c r="I64">
        <f t="shared" si="2"/>
        <v>-84.838859987274802</v>
      </c>
      <c r="K64">
        <f t="shared" si="3"/>
        <v>-2.8496039888023907</v>
      </c>
      <c r="M64">
        <f>($L$9/2)*$O$6*EXP(-$O$7*(G64/$L$10-1))+($L$9/2)*$O$6*EXP(-$O$7*(($H$4/$E$4)*G64/$L$10-1))-SQRT(($L$9/2)*$O$8^2*EXP(-2*$O$4*(G64/$L$10-1))+($L$9/2)*$O$8^2*EXP(-2*$O$4*(($H$4/$E$4)*G64/$L$10-1)))</f>
        <v>-7.086471281331713</v>
      </c>
      <c r="N64" s="13">
        <f t="shared" si="4"/>
        <v>2.7444171229633297E-4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2.446613297289042</v>
      </c>
      <c r="H65" s="10">
        <f t="shared" si="5"/>
        <v>-7.0841059776673401</v>
      </c>
      <c r="I65">
        <f t="shared" si="2"/>
        <v>-85.009271732008074</v>
      </c>
      <c r="K65">
        <f t="shared" si="3"/>
        <v>-2.8550836344035</v>
      </c>
      <c r="M65">
        <f>($L$9/2)*$O$6*EXP(-$O$7*(G65/$L$10-1))+($L$9/2)*$O$6*EXP(-$O$7*(($H$4/$E$4)*G65/$L$10-1))-SQRT(($L$9/2)*$O$8^2*EXP(-2*$O$4*(G65/$L$10-1))+($L$9/2)*$O$8^2*EXP(-2*$O$4*(($H$4/$E$4)*G65/$L$10-1)))</f>
        <v>-7.0961553119533134</v>
      </c>
      <c r="N65" s="13">
        <f t="shared" si="4"/>
        <v>1.4518645673513225E-4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2.4550194262824361</v>
      </c>
      <c r="H66" s="10">
        <f t="shared" si="5"/>
        <v>-7.094900043570461</v>
      </c>
      <c r="I66">
        <f t="shared" si="2"/>
        <v>-85.138800522845528</v>
      </c>
      <c r="K66">
        <f t="shared" si="3"/>
        <v>-2.8592453970948357</v>
      </c>
      <c r="M66">
        <f>($L$9/2)*$O$6*EXP(-$O$7*(G66/$L$10-1))+($L$9/2)*$O$6*EXP(-$O$7*(($H$4/$E$4)*G66/$L$10-1))-SQRT(($L$9/2)*$O$8^2*EXP(-2*$O$4*(G66/$L$10-1))+($L$9/2)*$O$8^2*EXP(-2*$O$4*(($H$4/$E$4)*G66/$L$10-1)))</f>
        <v>-7.1027636785943233</v>
      </c>
      <c r="N66" s="13">
        <f t="shared" si="4"/>
        <v>6.183675578851441E-5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2.4634255552758297</v>
      </c>
      <c r="H67" s="10">
        <f t="shared" si="5"/>
        <v>-7.1024357422793587</v>
      </c>
      <c r="I67">
        <f t="shared" si="2"/>
        <v>-85.229228907352308</v>
      </c>
      <c r="K67">
        <f t="shared" si="3"/>
        <v>-2.8621507205452401</v>
      </c>
      <c r="M67">
        <f>($L$9/2)*$O$6*EXP(-$O$7*(G67/$L$10-1))+($L$9/2)*$O$6*EXP(-$O$7*(($H$4/$E$4)*G67/$L$10-1))-SQRT(($L$9/2)*$O$8^2*EXP(-2*$O$4*(G67/$L$10-1))+($L$9/2)*$O$8^2*EXP(-2*$O$4*(($H$4/$E$4)*G67/$L$10-1)))</f>
        <v>-7.1064290877364114</v>
      </c>
      <c r="N67" s="13">
        <f t="shared" si="4"/>
        <v>1.5946807939363079E-5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2.4718316842692238</v>
      </c>
      <c r="H68" s="10">
        <f t="shared" si="5"/>
        <v>-7.1068563408470711</v>
      </c>
      <c r="I68">
        <f t="shared" si="2"/>
        <v>-85.282276090164856</v>
      </c>
      <c r="K68">
        <f t="shared" si="3"/>
        <v>-2.8638585766720754</v>
      </c>
      <c r="M68">
        <f>($L$9/2)*$O$6*EXP(-$O$7*(G68/$L$10-1))+($L$9/2)*$O$6*EXP(-$O$7*(($H$4/$E$4)*G68/$L$10-1))-SQRT(($L$9/2)*$O$8^2*EXP(-2*$O$4*(G68/$L$10-1))+($L$9/2)*$O$8^2*EXP(-2*$O$4*(($H$4/$E$4)*G68/$L$10-1)))</f>
        <v>-7.1072795124903321</v>
      </c>
      <c r="N68" s="13">
        <f t="shared" si="4"/>
        <v>1.7907423966021503E-3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0"/>
        <v>-1</v>
      </c>
      <c r="F69" s="61"/>
      <c r="G69" s="61">
        <f t="shared" si="1"/>
        <v>2.4802378132626175</v>
      </c>
      <c r="H69" s="62">
        <f t="shared" si="5"/>
        <v>-7.1082999999999998</v>
      </c>
      <c r="I69" s="61">
        <f t="shared" si="2"/>
        <v>-85.299599999999998</v>
      </c>
      <c r="J69" s="61"/>
      <c r="K69">
        <f t="shared" si="3"/>
        <v>-2.8644255619583174</v>
      </c>
      <c r="M69">
        <f>($L$9/2)*$O$6*EXP(-$O$7*(G69/$L$10-1))+($L$9/2)*$O$6*EXP(-$O$7*(($H$4/$E$4)*G69/$L$10-1))-SQRT(($L$9/2)*$O$8^2*EXP(-2*$O$4*(G69/$L$10-1))+($L$9/2)*$O$8^2*EXP(-2*$O$4*(($H$4/$E$4)*G69/$L$10-1)))</f>
        <v>-7.1054383528359111</v>
      </c>
      <c r="N69" s="63">
        <f t="shared" si="4"/>
        <v>8.189024491737272E-2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2.4886439422560116</v>
      </c>
      <c r="H70" s="10">
        <f t="shared" si="5"/>
        <v>-7.1068999410742286</v>
      </c>
      <c r="I70">
        <f t="shared" si="2"/>
        <v>-85.282799292890743</v>
      </c>
      <c r="K70">
        <f t="shared" si="3"/>
        <v>-2.8639059900450596</v>
      </c>
      <c r="M70">
        <f>($L$9/2)*$O$6*EXP(-$O$7*(G70/$L$10-1))+($L$9/2)*$O$6*EXP(-$O$7*(($H$4/$E$4)*G70/$L$10-1))-SQRT(($L$9/2)*$O$8^2*EXP(-2*$O$4*(G70/$L$10-1))+($L$9/2)*$O$8^2*EXP(-2*$O$4*(($H$4/$E$4)*G70/$L$10-1)))</f>
        <v>-7.1010245905272944</v>
      </c>
      <c r="N70" s="13">
        <f t="shared" si="4"/>
        <v>0.34519744049360257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2.4970500712494057</v>
      </c>
      <c r="H71" s="10">
        <f t="shared" si="5"/>
        <v>-7.1027846077941428</v>
      </c>
      <c r="I71">
        <f t="shared" si="2"/>
        <v>-85.233415293529717</v>
      </c>
      <c r="K71">
        <f t="shared" si="3"/>
        <v>-2.8623519807431865</v>
      </c>
      <c r="M71">
        <f>($L$9/2)*$O$6*EXP(-$O$7*(G71/$L$10-1))+($L$9/2)*$O$6*EXP(-$O$7*(($H$4/$E$4)*G71/$L$10-1))-SQRT(($L$9/2)*$O$8^2*EXP(-2*$O$4*(G71/$L$10-1))+($L$9/2)*$O$8^2*EXP(-2*$O$4*(($H$4/$E$4)*G71/$L$10-1)))</f>
        <v>-7.0941529388400317</v>
      </c>
      <c r="N71" s="13">
        <f t="shared" si="4"/>
        <v>7.4505708933364533E-5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2.5054562002427998</v>
      </c>
      <c r="H72" s="10">
        <f t="shared" si="5"/>
        <v>-7.0960778230457384</v>
      </c>
      <c r="I72">
        <f t="shared" si="2"/>
        <v>-85.152933876548857</v>
      </c>
      <c r="K72">
        <f t="shared" si="3"/>
        <v>-2.8598135456024298</v>
      </c>
      <c r="M72">
        <f>($L$9/2)*$O$6*EXP(-$O$7*(G72/$L$10-1))+($L$9/2)*$O$6*EXP(-$O$7*(($H$4/$E$4)*G72/$L$10-1))-SQRT(($L$9/2)*$O$8^2*EXP(-2*$O$4*(G72/$L$10-1))+($L$9/2)*$O$8^2*EXP(-2*$O$4*(($H$4/$E$4)*G72/$L$10-1)))</f>
        <v>-7.0849339873308184</v>
      </c>
      <c r="N72" s="13">
        <f t="shared" si="4"/>
        <v>1.2418507444112784E-4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2.5138623292361939</v>
      </c>
      <c r="H73" s="10">
        <f t="shared" si="5"/>
        <v>-7.0868989407926133</v>
      </c>
      <c r="I73">
        <f t="shared" si="2"/>
        <v>-85.042787289511352</v>
      </c>
      <c r="K73">
        <f t="shared" si="3"/>
        <v>-2.856338670170687</v>
      </c>
      <c r="M73">
        <f>($L$9/2)*$O$6*EXP(-$O$7*(G73/$L$10-1))+($L$9/2)*$O$6*EXP(-$O$7*(($H$4/$E$4)*G73/$L$10-1))-SQRT(($L$9/2)*$O$8^2*EXP(-2*$O$4*(G73/$L$10-1))+($L$9/2)*$O$8^2*EXP(-2*$O$4*(($H$4/$E$4)*G73/$L$10-1)))</f>
        <v>-7.0734743417750154</v>
      </c>
      <c r="N73" s="13">
        <f t="shared" si="4"/>
        <v>1.8021985878328913E-4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2.5222684582295876</v>
      </c>
      <c r="H74" s="10">
        <f t="shared" si="5"/>
        <v>-7.0753629932784445</v>
      </c>
      <c r="I74">
        <f t="shared" si="2"/>
        <v>-84.904355919341327</v>
      </c>
      <c r="K74">
        <f t="shared" si="3"/>
        <v>-2.8519733930713711</v>
      </c>
      <c r="M74">
        <f>($L$9/2)*$O$6*EXP(-$O$7*(G74/$L$10-1))+($L$9/2)*$O$6*EXP(-$O$7*(($H$4/$E$4)*G74/$L$10-1))-SQRT(($L$9/2)*$O$8^2*EXP(-2*$O$4*(G74/$L$10-1))+($L$9/2)*$O$8^2*EXP(-2*$O$4*(($H$4/$E$4)*G74/$L$10-1)))</f>
        <v>-7.0598767594416243</v>
      </c>
      <c r="N74" s="13">
        <f t="shared" si="4"/>
        <v>2.3982343844867614E-4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2.5306745872229817</v>
      </c>
      <c r="H75" s="10">
        <f t="shared" si="5"/>
        <v>-7.0615808336556434</v>
      </c>
      <c r="I75">
        <f t="shared" si="2"/>
        <v>-84.73897000386772</v>
      </c>
      <c r="K75">
        <f t="shared" si="3"/>
        <v>-2.8467618820215912</v>
      </c>
      <c r="M75">
        <f>($L$9/2)*$O$6*EXP(-$O$7*(G75/$L$10-1))+($L$9/2)*$O$6*EXP(-$O$7*(($H$4/$E$4)*G75/$L$10-1))-SQRT(($L$9/2)*$O$8^2*EXP(-2*$O$4*(G75/$L$10-1))+($L$9/2)*$O$8^2*EXP(-2*$O$4*(($H$4/$E$4)*G75/$L$10-1)))</f>
        <v>-7.0442402798601202</v>
      </c>
      <c r="N75" s="13">
        <f t="shared" si="4"/>
        <v>3.0069480593543157E-4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2.5390807162163753</v>
      </c>
      <c r="H76" s="10">
        <f t="shared" si="5"/>
        <v>-7.0456592741759296</v>
      </c>
      <c r="I76">
        <f t="shared" si="2"/>
        <v>-84.547911290111159</v>
      </c>
      <c r="K76">
        <f t="shared" si="3"/>
        <v>-2.840746506909281</v>
      </c>
      <c r="M76">
        <f>($L$9/2)*$O$6*EXP(-$O$7*(G76/$L$10-1))+($L$9/2)*$O$6*EXP(-$O$7*(($H$4/$E$4)*G76/$L$10-1))-SQRT(($L$9/2)*$O$8^2*EXP(-2*$O$4*(G76/$L$10-1))+($L$9/2)*$O$8^2*EXP(-2*$O$4*(($H$4/$E$4)*G76/$L$10-1)))</f>
        <v>-7.0266603512284611</v>
      </c>
      <c r="N76" s="13">
        <f t="shared" si="4"/>
        <v>3.6095907316384596E-4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2.5474868452097694</v>
      </c>
      <c r="H77" s="10">
        <f t="shared" si="5"/>
        <v>-7.0277012200746407</v>
      </c>
      <c r="I77">
        <f t="shared" si="2"/>
        <v>-84.332414640895692</v>
      </c>
      <c r="K77">
        <f t="shared" si="3"/>
        <v>-2.8339679100427846</v>
      </c>
      <c r="M77">
        <f>($L$9/2)*$O$6*EXP(-$O$7*(G77/$L$10-1))+($L$9/2)*$O$6*EXP(-$O$7*(($H$4/$E$4)*G77/$L$10-1))-SQRT(($L$9/2)*$O$8^2*EXP(-2*$O$4*(G77/$L$10-1))+($L$9/2)*$O$8^2*EXP(-2*$O$4*(($H$4/$E$4)*G77/$L$10-1)))</f>
        <v>-7.0072289526066003</v>
      </c>
      <c r="N77" s="13">
        <f t="shared" si="4"/>
        <v>4.1911373528298644E-4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2.5558929742031635</v>
      </c>
      <c r="H78" s="10">
        <f t="shared" si="5"/>
        <v>-7.0078057992768823</v>
      </c>
      <c r="I78">
        <f t="shared" si="2"/>
        <v>-84.093669591322595</v>
      </c>
      <c r="K78">
        <f t="shared" si="3"/>
        <v>-2.8264650736820651</v>
      </c>
      <c r="M78">
        <f>($L$9/2)*$O$6*EXP(-$O$7*(G78/$L$10-1))+($L$9/2)*$O$6*EXP(-$O$7*(($H$4/$E$4)*G78/$L$10-1))-SQRT(($L$9/2)*$O$8^2*EXP(-2*$O$4*(G78/$L$10-1))+($L$9/2)*$O$8^2*EXP(-2*$O$4*(($H$4/$E$4)*G78/$L$10-1)))</f>
        <v>-6.9860347120351518</v>
      </c>
      <c r="N78" s="13">
        <f t="shared" si="4"/>
        <v>4.7398023968704017E-4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2.5642991031965576</v>
      </c>
      <c r="H79" s="10">
        <f t="shared" si="5"/>
        <v>-6.9860684880499031</v>
      </c>
      <c r="I79">
        <f t="shared" si="2"/>
        <v>-83.832821856598841</v>
      </c>
      <c r="K79">
        <f t="shared" si="3"/>
        <v>-2.8182753849564675</v>
      </c>
      <c r="M79">
        <f>($L$9/2)*$O$6*EXP(-$O$7*(G79/$L$10-1))+($L$9/2)*$O$6*EXP(-$O$7*(($H$4/$E$4)*G79/$L$10-1))-SQRT(($L$9/2)*$O$8^2*EXP(-2*$O$4*(G79/$L$10-1))+($L$9/2)*$O$8^2*EXP(-2*$O$4*(($H$4/$E$4)*G79/$L$10-1)))</f>
        <v>-6.9631630207141333</v>
      </c>
      <c r="N79" s="13">
        <f t="shared" si="4"/>
        <v>5.2466043387001786E-4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2.5727052321899517</v>
      </c>
      <c r="H80" s="10">
        <f t="shared" si="5"/>
        <v>-6.9625812327225729</v>
      </c>
      <c r="I80">
        <f t="shared" si="2"/>
        <v>-83.550974792670871</v>
      </c>
      <c r="K80">
        <f t="shared" si="3"/>
        <v>-2.8094346982699294</v>
      </c>
      <c r="M80">
        <f>($L$9/2)*$O$6*EXP(-$O$7*(G80/$L$10-1))+($L$9/2)*$O$6*EXP(-$O$7*(($H$4/$E$4)*G80/$L$10-1))-SQRT(($L$9/2)*$O$8^2*EXP(-2*$O$4*(G80/$L$10-1))+($L$9/2)*$O$8^2*EXP(-2*$O$4*(($H$4/$E$4)*G80/$L$10-1)))</f>
        <v>-6.9386961433723418</v>
      </c>
      <c r="N80" s="13">
        <f t="shared" si="4"/>
        <v>5.7049749326852541E-4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2.5811113611833454</v>
      </c>
      <c r="H81" s="10">
        <f t="shared" si="5"/>
        <v>-6.9374325675893473</v>
      </c>
      <c r="I81">
        <f t="shared" si="2"/>
        <v>-83.249190811072168</v>
      </c>
      <c r="K81">
        <f t="shared" si="3"/>
        <v>-2.7999773952906457</v>
      </c>
      <c r="M81">
        <f>($L$9/2)*$O$6*EXP(-$O$7*(G81/$L$10-1))+($L$9/2)*$O$6*EXP(-$O$7*(($H$4/$E$4)*G81/$L$10-1))-SQRT(($L$9/2)*$O$8^2*EXP(-2*$O$4*(G81/$L$10-1))+($L$9/2)*$O$8^2*EXP(-2*$O$4*(($H$4/$E$4)*G81/$L$10-1)))</f>
        <v>-6.9127133249535806</v>
      </c>
      <c r="N81" s="13">
        <f t="shared" si="4"/>
        <v>6.1104095648590857E-4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2.5895174901767395</v>
      </c>
      <c r="H82" s="10">
        <f t="shared" si="5"/>
        <v>-6.910707729112735</v>
      </c>
      <c r="I82">
        <f t="shared" si="2"/>
        <v>-82.928492749352813</v>
      </c>
      <c r="K82">
        <f t="shared" si="3"/>
        <v>-2.7899364426184272</v>
      </c>
      <c r="M82">
        <f>($L$9/2)*$O$6*EXP(-$O$7*(G82/$L$10-1))+($L$9/2)*$O$6*EXP(-$O$7*(($H$4/$E$4)*G82/$L$10-1))-SQRT(($L$9/2)*$O$8^2*EXP(-2*$O$4*(G82/$L$10-1))+($L$9/2)*$O$8^2*EXP(-2*$O$4*(($H$4/$E$4)*G82/$L$10-1)))</f>
        <v>-6.8852908937417077</v>
      </c>
      <c r="N82" s="13">
        <f t="shared" si="4"/>
        <v>6.460155202779068E-4</v>
      </c>
      <c r="O82" s="13">
        <v>1</v>
      </c>
    </row>
    <row r="83" spans="4:15" x14ac:dyDescent="0.4">
      <c r="D83" s="6">
        <v>0.28000000000000003</v>
      </c>
      <c r="E83" s="7">
        <f t="shared" ref="E83:E146" si="6">-(1+D83+$E$5*D83^3)*EXP(-D83)</f>
        <v>-0.96823273729795045</v>
      </c>
      <c r="G83">
        <f t="shared" ref="G83:G146" si="7">$E$11*(D83/$E$12+1)</f>
        <v>2.5979236191701336</v>
      </c>
      <c r="H83" s="10">
        <f t="shared" si="5"/>
        <v>-6.8824887665350207</v>
      </c>
      <c r="I83">
        <f t="shared" si="2"/>
        <v>-82.589865198420256</v>
      </c>
      <c r="K83">
        <f t="shared" si="3"/>
        <v>-2.7793434472194329</v>
      </c>
      <c r="M83">
        <f>($L$9/2)*$O$6*EXP(-$O$7*(G83/$L$10-1))+($L$9/2)*$O$6*EXP(-$O$7*(($H$4/$E$4)*G83/$L$10-1))-SQRT(($L$9/2)*$O$8^2*EXP(-2*$O$4*(G83/$L$10-1))+($L$9/2)*$O$8^2*EXP(-2*$O$4*(($H$4/$E$4)*G83/$L$10-1)))</f>
        <v>-6.8565023610425984</v>
      </c>
      <c r="N83" s="13">
        <f t="shared" si="4"/>
        <v>6.7529327041659958E-4</v>
      </c>
      <c r="O83" s="13">
        <v>1</v>
      </c>
    </row>
    <row r="84" spans="4:15" x14ac:dyDescent="0.4">
      <c r="D84" s="6">
        <v>0.3</v>
      </c>
      <c r="E84" s="7">
        <f t="shared" si="6"/>
        <v>-0.96406379148415355</v>
      </c>
      <c r="G84">
        <f t="shared" si="7"/>
        <v>2.6063297481635277</v>
      </c>
      <c r="H84" s="10">
        <f t="shared" si="5"/>
        <v>-6.852854649006809</v>
      </c>
      <c r="I84">
        <f t="shared" ref="I84:I147" si="8">H84*$E$6</f>
        <v>-82.234255788081711</v>
      </c>
      <c r="K84">
        <f t="shared" ref="K84:K147" si="9">($L$9/2)*$L$4*EXP(-$L$6*(G84/$L$10-1))+($L$9/2)*$L$4*EXP(-$L$6*(($H$4/$E$4)*G84/$L$10-1))-SQRT(($L$9/2)*$L$5^2*EXP(-2*$L$7*(G84/$L$10-1))+($L$9/2)*$L$5^2*EXP(-2*$L$7*(($H$4/$E$4)*G84/$L$10-1)))</f>
        <v>-2.7682287097144567</v>
      </c>
      <c r="M84">
        <f>($L$9/2)*$O$6*EXP(-$O$7*(G84/$L$10-1))+($L$9/2)*$O$6*EXP(-$O$7*(($H$4/$E$4)*G84/$L$10-1))-SQRT(($L$9/2)*$O$8^2*EXP(-2*$O$4*(G84/$L$10-1))+($L$9/2)*$O$8^2*EXP(-2*$O$4*(($H$4/$E$4)*G84/$L$10-1)))</f>
        <v>-6.8264185175370473</v>
      </c>
      <c r="N84" s="13">
        <f t="shared" ref="N84:N147" si="10">(M84-H84)^2*O84</f>
        <v>6.9886904708652215E-4</v>
      </c>
      <c r="O84" s="13">
        <v>1</v>
      </c>
    </row>
    <row r="85" spans="4:15" x14ac:dyDescent="0.4">
      <c r="D85" s="6">
        <v>0.32</v>
      </c>
      <c r="E85" s="7">
        <f t="shared" si="6"/>
        <v>-0.95970645151961365</v>
      </c>
      <c r="G85">
        <f t="shared" si="7"/>
        <v>2.6147358771569218</v>
      </c>
      <c r="H85" s="10">
        <f t="shared" ref="H85:H148" si="11">-(-$B$4)*(1+D85+$E$5*D85^3)*EXP(-D85)</f>
        <v>-6.8218813693368698</v>
      </c>
      <c r="I85">
        <f t="shared" si="8"/>
        <v>-81.862576432042431</v>
      </c>
      <c r="K85">
        <f t="shared" si="9"/>
        <v>-2.756621275603651</v>
      </c>
      <c r="M85">
        <f>($L$9/2)*$O$6*EXP(-$O$7*(G85/$L$10-1))+($L$9/2)*$O$6*EXP(-$O$7*(($H$4/$E$4)*G85/$L$10-1))-SQRT(($L$9/2)*$O$8^2*EXP(-2*$O$4*(G85/$L$10-1))+($L$9/2)*$O$8^2*EXP(-2*$O$4*(($H$4/$E$4)*G85/$L$10-1)))</f>
        <v>-6.7951075264149789</v>
      </c>
      <c r="N85" s="13">
        <f t="shared" si="10"/>
        <v>7.1683866480608683E-4</v>
      </c>
      <c r="O85" s="13">
        <v>1</v>
      </c>
    </row>
    <row r="86" spans="4:15" x14ac:dyDescent="0.4">
      <c r="D86" s="6">
        <v>0.34</v>
      </c>
      <c r="E86" s="7">
        <f t="shared" si="6"/>
        <v>-0.95517100354019013</v>
      </c>
      <c r="G86">
        <f t="shared" si="7"/>
        <v>2.6231420061503159</v>
      </c>
      <c r="H86" s="10">
        <f t="shared" si="11"/>
        <v>-6.789642044464733</v>
      </c>
      <c r="I86">
        <f t="shared" si="8"/>
        <v>-81.475704533576788</v>
      </c>
      <c r="K86">
        <f t="shared" si="9"/>
        <v>-2.7445489845073654</v>
      </c>
      <c r="M86">
        <f>($L$9/2)*$O$6*EXP(-$O$7*(G86/$L$10-1))+($L$9/2)*$O$6*EXP(-$O$7*(($H$4/$E$4)*G86/$L$10-1))-SQRT(($L$9/2)*$O$8^2*EXP(-2*$O$4*(G86/$L$10-1))+($L$9/2)*$O$8^2*EXP(-2*$O$4*(($H$4/$E$4)*G86/$L$10-1)))</f>
        <v>-6.7626350133976354</v>
      </c>
      <c r="N86" s="13">
        <f t="shared" si="10"/>
        <v>7.2937972705917301E-4</v>
      </c>
      <c r="O86" s="13">
        <v>1</v>
      </c>
    </row>
    <row r="87" spans="4:15" x14ac:dyDescent="0.4">
      <c r="D87" s="6">
        <v>0.36</v>
      </c>
      <c r="E87" s="7">
        <f t="shared" si="6"/>
        <v>-0.95046734279006062</v>
      </c>
      <c r="G87">
        <f t="shared" si="7"/>
        <v>2.63154813514371</v>
      </c>
      <c r="H87" s="10">
        <f t="shared" si="11"/>
        <v>-6.7562070127545883</v>
      </c>
      <c r="I87">
        <f t="shared" si="8"/>
        <v>-81.074484153055067</v>
      </c>
      <c r="K87">
        <f t="shared" si="9"/>
        <v>-2.7320385174996922</v>
      </c>
      <c r="M87">
        <f>($L$9/2)*$O$6*EXP(-$O$7*(G87/$L$10-1))+($L$9/2)*$O$6*EXP(-$O$7*(($H$4/$E$4)*G87/$L$10-1))-SQRT(($L$9/2)*$O$8^2*EXP(-2*$O$4*(G87/$L$10-1))+($L$9/2)*$O$8^2*EXP(-2*$O$4*(($H$4/$E$4)*G87/$L$10-1)))</f>
        <v>-6.7290641537508913</v>
      </c>
      <c r="N87" s="13">
        <f t="shared" si="10"/>
        <v>7.3673479489457861E-4</v>
      </c>
      <c r="O87" s="13">
        <v>1</v>
      </c>
    </row>
    <row r="88" spans="4:15" x14ac:dyDescent="0.4">
      <c r="D88" s="6">
        <v>0.38</v>
      </c>
      <c r="E88" s="7">
        <f t="shared" si="6"/>
        <v>-0.94560498687536609</v>
      </c>
      <c r="G88">
        <f t="shared" si="7"/>
        <v>2.6399542641371041</v>
      </c>
      <c r="H88" s="10">
        <f t="shared" si="11"/>
        <v>-6.7216439282061637</v>
      </c>
      <c r="I88">
        <f t="shared" si="8"/>
        <v>-80.659727138473968</v>
      </c>
      <c r="K88">
        <f t="shared" si="9"/>
        <v>-2.7191154426083739</v>
      </c>
      <c r="M88">
        <f>($L$9/2)*$O$6*EXP(-$O$7*(G88/$L$10-1))+($L$9/2)*$O$6*EXP(-$O$7*(($H$4/$E$4)*G88/$L$10-1))-SQRT(($L$9/2)*$O$8^2*EXP(-2*$O$4*(G88/$L$10-1))+($L$9/2)*$O$8^2*EXP(-2*$O$4*(($H$4/$E$4)*G88/$L$10-1)))</f>
        <v>-6.6944557563894733</v>
      </c>
      <c r="N88" s="13">
        <f t="shared" si="10"/>
        <v>7.391966867338793E-4</v>
      </c>
      <c r="O88" s="13">
        <v>1</v>
      </c>
    </row>
    <row r="89" spans="4:15" x14ac:dyDescent="0.4">
      <c r="D89" s="6">
        <v>0.4</v>
      </c>
      <c r="E89" s="7">
        <f t="shared" si="6"/>
        <v>-0.94059308859720914</v>
      </c>
      <c r="G89">
        <f t="shared" si="7"/>
        <v>2.6483603931304973</v>
      </c>
      <c r="H89" s="10">
        <f t="shared" si="11"/>
        <v>-6.6860178516755413</v>
      </c>
      <c r="I89">
        <f t="shared" si="8"/>
        <v>-80.232214220106499</v>
      </c>
      <c r="K89">
        <f t="shared" si="9"/>
        <v>-2.7058042585518773</v>
      </c>
      <c r="M89">
        <f>($L$9/2)*$O$6*EXP(-$O$7*(G89/$L$10-1))+($L$9/2)*$O$6*EXP(-$O$7*(($H$4/$E$4)*G89/$L$10-1))-SQRT(($L$9/2)*$O$8^2*EXP(-2*$O$4*(G89/$L$10-1))+($L$9/2)*$O$8^2*EXP(-2*$O$4*(($H$4/$E$4)*G89/$L$10-1)))</f>
        <v>-6.6588683451684885</v>
      </c>
      <c r="N89" s="13">
        <f t="shared" si="10"/>
        <v>7.3709570357650413E-4</v>
      </c>
      <c r="O89" s="13">
        <v>1</v>
      </c>
    </row>
    <row r="90" spans="4:15" x14ac:dyDescent="0.4">
      <c r="D90" s="6">
        <v>0.42</v>
      </c>
      <c r="E90" s="7">
        <f t="shared" si="6"/>
        <v>-0.93544044837670337</v>
      </c>
      <c r="G90">
        <f t="shared" si="7"/>
        <v>2.6567665221238914</v>
      </c>
      <c r="H90" s="10">
        <f t="shared" si="11"/>
        <v>-6.6493913391961206</v>
      </c>
      <c r="I90">
        <f t="shared" si="8"/>
        <v>-79.792696070353443</v>
      </c>
      <c r="K90">
        <f t="shared" si="9"/>
        <v>-2.6921284367816956</v>
      </c>
      <c r="M90">
        <f>($L$9/2)*$O$6*EXP(-$O$7*(G90/$L$10-1))+($L$9/2)*$O$6*EXP(-$O$7*(($H$4/$E$4)*G90/$L$10-1))-SQRT(($L$9/2)*$O$8^2*EXP(-2*$O$4*(G90/$L$10-1))+($L$9/2)*$O$8^2*EXP(-2*$O$4*(($H$4/$E$4)*G90/$L$10-1)))</f>
        <v>-6.6223582374555301</v>
      </c>
      <c r="N90" s="13">
        <f t="shared" si="10"/>
        <v>7.3078858971711608E-4</v>
      </c>
      <c r="O90" s="13">
        <v>1</v>
      </c>
    </row>
    <row r="91" spans="4:15" x14ac:dyDescent="0.4">
      <c r="D91" s="6">
        <v>0.44</v>
      </c>
      <c r="E91" s="7">
        <f t="shared" si="6"/>
        <v>-0.9301555262844009</v>
      </c>
      <c r="G91">
        <f t="shared" si="7"/>
        <v>2.6651726511172855</v>
      </c>
      <c r="H91" s="10">
        <f t="shared" si="11"/>
        <v>-6.611824527487407</v>
      </c>
      <c r="I91">
        <f t="shared" si="8"/>
        <v>-79.341894329848884</v>
      </c>
      <c r="K91">
        <f t="shared" si="9"/>
        <v>-2.6781104618953466</v>
      </c>
      <c r="M91">
        <f>($L$9/2)*$O$6*EXP(-$O$7*(G91/$L$10-1))+($L$9/2)*$O$6*EXP(-$O$7*(($H$4/$E$4)*G91/$L$10-1))-SQRT(($L$9/2)*$O$8^2*EXP(-2*$O$4*(G91/$L$10-1))+($L$9/2)*$O$8^2*EXP(-2*$O$4*(($H$4/$E$4)*G91/$L$10-1)))</f>
        <v>-6.5849796200735984</v>
      </c>
      <c r="N91" s="13">
        <f t="shared" si="10"/>
        <v>7.2064905405595737E-4</v>
      </c>
      <c r="O91" s="13">
        <v>1</v>
      </c>
    </row>
    <row r="92" spans="4:15" x14ac:dyDescent="0.4">
      <c r="D92" s="6">
        <v>0.46</v>
      </c>
      <c r="E92" s="7">
        <f t="shared" si="6"/>
        <v>-0.92474645368606501</v>
      </c>
      <c r="G92">
        <f t="shared" si="7"/>
        <v>2.6735787801106796</v>
      </c>
      <c r="H92" s="10">
        <f t="shared" si="11"/>
        <v>-6.5733752167366557</v>
      </c>
      <c r="I92">
        <f t="shared" si="8"/>
        <v>-78.880502600839861</v>
      </c>
      <c r="K92">
        <f t="shared" si="9"/>
        <v>-2.6637718704829614</v>
      </c>
      <c r="M92">
        <f>($L$9/2)*$O$6*EXP(-$O$7*(G92/$L$10-1))+($L$9/2)*$O$6*EXP(-$O$7*(($H$4/$E$4)*G92/$L$10-1))-SQRT(($L$9/2)*$O$8^2*EXP(-2*$O$4*(G92/$L$10-1))+($L$9/2)*$O$8^2*EXP(-2*$O$4*(($H$4/$E$4)*G92/$L$10-1)))</f>
        <v>-6.5467846227019262</v>
      </c>
      <c r="N92" s="13">
        <f t="shared" si="10"/>
        <v>7.0705969111979313E-4</v>
      </c>
      <c r="O92" s="13">
        <v>1</v>
      </c>
    </row>
    <row r="93" spans="4:15" x14ac:dyDescent="0.4">
      <c r="D93" s="6">
        <v>0.48</v>
      </c>
      <c r="E93" s="7">
        <f t="shared" si="6"/>
        <v>-0.91922104451641973</v>
      </c>
      <c r="G93">
        <f t="shared" si="7"/>
        <v>2.6819849091040737</v>
      </c>
      <c r="H93" s="10">
        <f t="shared" si="11"/>
        <v>-6.5340989507360652</v>
      </c>
      <c r="I93">
        <f t="shared" si="8"/>
        <v>-78.409187408832778</v>
      </c>
      <c r="K93">
        <f t="shared" si="9"/>
        <v>-2.6491332884679766</v>
      </c>
      <c r="M93">
        <f>($L$9/2)*$O$6*EXP(-$O$7*(G93/$L$10-1))+($L$9/2)*$O$6*EXP(-$O$7*(($H$4/$E$4)*G93/$L$10-1))-SQRT(($L$9/2)*$O$8^2*EXP(-2*$O$4*(G93/$L$10-1))+($L$9/2)*$O$8^2*EXP(-2*$O$4*(($H$4/$E$4)*G93/$L$10-1)))</f>
        <v>-6.507823388819105</v>
      </c>
      <c r="N93" s="13">
        <f t="shared" si="10"/>
        <v>6.9040515405200504E-4</v>
      </c>
      <c r="O93" s="13">
        <v>1</v>
      </c>
    </row>
    <row r="94" spans="4:15" x14ac:dyDescent="0.4">
      <c r="D94" s="6">
        <v>0.5</v>
      </c>
      <c r="E94" s="7">
        <f t="shared" si="6"/>
        <v>-0.91358680619215415</v>
      </c>
      <c r="G94">
        <f t="shared" si="7"/>
        <v>2.6903910380974678</v>
      </c>
      <c r="H94" s="10">
        <f t="shared" si="11"/>
        <v>-6.494049094455689</v>
      </c>
      <c r="I94">
        <f t="shared" si="8"/>
        <v>-77.928589133468265</v>
      </c>
      <c r="K94">
        <f t="shared" si="9"/>
        <v>-2.6342144670000827</v>
      </c>
      <c r="M94">
        <f>($L$9/2)*$O$6*EXP(-$O$7*(G94/$L$10-1))+($L$9/2)*$O$6*EXP(-$O$7*(($H$4/$E$4)*G94/$L$10-1))-SQRT(($L$9/2)*$O$8^2*EXP(-2*$O$4*(G94/$L$10-1))+($L$9/2)*$O$8^2*EXP(-2*$O$4*(($H$4/$E$4)*G94/$L$10-1)))</f>
        <v>-6.4681441442700027</v>
      </c>
      <c r="N94" s="13">
        <f t="shared" si="10"/>
        <v>6.7106644412288777E-4</v>
      </c>
      <c r="O94" s="13">
        <v>1</v>
      </c>
    </row>
    <row r="95" spans="4:15" x14ac:dyDescent="0.4">
      <c r="D95" s="6">
        <v>0.52</v>
      </c>
      <c r="E95" s="7">
        <f t="shared" si="6"/>
        <v>-0.90785095017514517</v>
      </c>
      <c r="G95">
        <f t="shared" si="7"/>
        <v>2.6987971670908619</v>
      </c>
      <c r="H95" s="10">
        <f t="shared" si="11"/>
        <v>-6.4532769091299835</v>
      </c>
      <c r="I95">
        <f t="shared" si="8"/>
        <v>-77.439322909559806</v>
      </c>
      <c r="K95">
        <f t="shared" si="9"/>
        <v>-2.619034316956339</v>
      </c>
      <c r="M95">
        <f>($L$9/2)*$O$6*EXP(-$O$7*(G95/$L$10-1))+($L$9/2)*$O$6*EXP(-$O$7*(($H$4/$E$4)*G95/$L$10-1))-SQRT(($L$9/2)*$O$8^2*EXP(-2*$O$4*(G95/$L$10-1))+($L$9/2)*$O$8^2*EXP(-2*$O$4*(($H$4/$E$4)*G95/$L$10-1)))</f>
        <v>-6.4277932635353068</v>
      </c>
      <c r="N95" s="13">
        <f t="shared" si="10"/>
        <v>6.4941619279508783E-4</v>
      </c>
      <c r="O95" s="13">
        <v>1</v>
      </c>
    </row>
    <row r="96" spans="4:15" x14ac:dyDescent="0.4">
      <c r="D96" s="6">
        <v>0.54</v>
      </c>
      <c r="E96" s="7">
        <f t="shared" si="6"/>
        <v>-0.9020204021965349</v>
      </c>
      <c r="G96">
        <f t="shared" si="7"/>
        <v>2.707203296084256</v>
      </c>
      <c r="H96" s="10">
        <f t="shared" si="11"/>
        <v>-6.4118316249336287</v>
      </c>
      <c r="I96">
        <f t="shared" si="8"/>
        <v>-76.941979499203541</v>
      </c>
      <c r="K96">
        <f t="shared" si="9"/>
        <v>-2.6036109421042246</v>
      </c>
      <c r="M96">
        <f>($L$9/2)*$O$6*EXP(-$O$7*(G96/$L$10-1))+($L$9/2)*$O$6*EXP(-$O$7*(($H$4/$E$4)*G96/$L$10-1))-SQRT(($L$9/2)*$O$8^2*EXP(-2*$O$4*(G96/$L$10-1))+($L$9/2)*$O$8^2*EXP(-2*$O$4*(($H$4/$E$4)*G96/$L$10-1)))</f>
        <v>-6.3868153337799178</v>
      </c>
      <c r="N96" s="13">
        <f t="shared" si="10"/>
        <v>6.2581482308723155E-4</v>
      </c>
      <c r="O96" s="13">
        <v>1</v>
      </c>
    </row>
    <row r="97" spans="4:15" x14ac:dyDescent="0.4">
      <c r="D97" s="6">
        <v>0.56000000000000005</v>
      </c>
      <c r="E97" s="7">
        <f t="shared" si="6"/>
        <v>-0.89610181215199491</v>
      </c>
      <c r="G97">
        <f t="shared" si="7"/>
        <v>2.7156094250776501</v>
      </c>
      <c r="H97" s="10">
        <f t="shared" si="11"/>
        <v>-6.3697605113200257</v>
      </c>
      <c r="I97">
        <f t="shared" si="8"/>
        <v>-76.437126135840316</v>
      </c>
      <c r="K97">
        <f t="shared" si="9"/>
        <v>-2.5879616709782942</v>
      </c>
      <c r="M97">
        <f>($L$9/2)*$O$6*EXP(-$O$7*(G97/$L$10-1))+($L$9/2)*$O$6*EXP(-$O$7*(($H$4/$E$4)*G97/$L$10-1))-SQRT(($L$9/2)*$O$8^2*EXP(-2*$O$4*(G97/$L$10-1))+($L$9/2)*$O$8^2*EXP(-2*$O$4*(($H$4/$E$4)*G97/$L$10-1)))</f>
        <v>-6.3452532167538722</v>
      </c>
      <c r="N97" s="13">
        <f t="shared" si="10"/>
        <v>6.006074869522181E-4</v>
      </c>
      <c r="O97" s="13">
        <v>1</v>
      </c>
    </row>
    <row r="98" spans="4:15" x14ac:dyDescent="0.4">
      <c r="D98" s="6">
        <v>0.57999999999999996</v>
      </c>
      <c r="E98" s="7">
        <f t="shared" si="6"/>
        <v>-0.8901015636782007</v>
      </c>
      <c r="G98">
        <f t="shared" si="7"/>
        <v>2.7240155540710438</v>
      </c>
      <c r="H98" s="10">
        <f t="shared" si="11"/>
        <v>-6.3271089450937534</v>
      </c>
      <c r="I98">
        <f t="shared" si="8"/>
        <v>-75.925307341125034</v>
      </c>
      <c r="K98">
        <f t="shared" si="9"/>
        <v>-2.5721030875201341</v>
      </c>
      <c r="M98">
        <f>($L$9/2)*$O$6*EXP(-$O$7*(G98/$L$10-1))+($L$9/2)*$O$6*EXP(-$O$7*(($H$4/$E$4)*G98/$L$10-1))-SQRT(($L$9/2)*$O$8^2*EXP(-2*$O$4*(G98/$L$10-1))+($L$9/2)*$O$8^2*EXP(-2*$O$4*(($H$4/$E$4)*G98/$L$10-1)))</f>
        <v>-6.3031481086171102</v>
      </c>
      <c r="N98" s="13">
        <f t="shared" si="10"/>
        <v>5.7412168466043851E-4</v>
      </c>
      <c r="O98" s="13">
        <v>1</v>
      </c>
    </row>
    <row r="99" spans="4:15" x14ac:dyDescent="0.4">
      <c r="D99" s="6">
        <v>0.6</v>
      </c>
      <c r="E99" s="7">
        <f t="shared" si="6"/>
        <v>-0.88402578342025773</v>
      </c>
      <c r="G99">
        <f t="shared" si="7"/>
        <v>2.7324216830644379</v>
      </c>
      <c r="H99" s="10">
        <f t="shared" si="11"/>
        <v>-6.2839204762862177</v>
      </c>
      <c r="I99">
        <f t="shared" si="8"/>
        <v>-75.407045715434606</v>
      </c>
      <c r="K99">
        <f t="shared" si="9"/>
        <v>-2.5560510605293936</v>
      </c>
      <c r="M99">
        <f>($L$9/2)*$O$6*EXP(-$O$7*(G99/$L$10-1))+($L$9/2)*$O$6*EXP(-$O$7*(($H$4/$E$4)*G99/$L$10-1))-SQRT(($L$9/2)*$O$8^2*EXP(-2*$O$4*(G99/$L$10-1))+($L$9/2)*$O$8^2*EXP(-2*$O$4*(($H$4/$E$4)*G99/$L$10-1)))</f>
        <v>-6.2605395977569334</v>
      </c>
      <c r="N99" s="13">
        <f t="shared" si="10"/>
        <v>5.4666548080115171E-4</v>
      </c>
      <c r="O99" s="13">
        <v>1</v>
      </c>
    </row>
    <row r="100" spans="4:15" x14ac:dyDescent="0.4">
      <c r="D100" s="6">
        <v>0.62</v>
      </c>
      <c r="E100" s="7">
        <f t="shared" si="6"/>
        <v>-0.87788034999952591</v>
      </c>
      <c r="G100">
        <f t="shared" si="7"/>
        <v>2.740827812057832</v>
      </c>
      <c r="H100" s="10">
        <f t="shared" si="11"/>
        <v>-6.2402368919016293</v>
      </c>
      <c r="I100">
        <f t="shared" si="8"/>
        <v>-74.882842702819545</v>
      </c>
      <c r="K100">
        <f t="shared" si="9"/>
        <v>-2.5398207719718187</v>
      </c>
      <c r="M100">
        <f>($L$9/2)*$O$6*EXP(-$O$7*(G100/$L$10-1))+($L$9/2)*$O$6*EXP(-$O$7*(($H$4/$E$4)*G100/$L$10-1))-SQRT(($L$9/2)*$O$8^2*EXP(-2*$O$4*(G100/$L$10-1))+($L$9/2)*$O$8^2*EXP(-2*$O$4*(($H$4/$E$4)*G100/$L$10-1)))</f>
        <v>-6.2174657206648281</v>
      </c>
      <c r="N100" s="13">
        <f t="shared" si="10"/>
        <v>5.1852623949572593E-4</v>
      </c>
      <c r="O100" s="13">
        <v>1</v>
      </c>
    </row>
    <row r="101" spans="4:15" x14ac:dyDescent="0.4">
      <c r="D101" s="6">
        <v>0.64</v>
      </c>
      <c r="E101" s="7">
        <f t="shared" si="6"/>
        <v>-0.87167090269101677</v>
      </c>
      <c r="G101">
        <f t="shared" si="7"/>
        <v>2.7492339410512261</v>
      </c>
      <c r="H101" s="10">
        <f t="shared" si="11"/>
        <v>-6.196098277598554</v>
      </c>
      <c r="I101">
        <f t="shared" si="8"/>
        <v>-74.353179331182645</v>
      </c>
      <c r="K101">
        <f t="shared" si="9"/>
        <v>-2.5234267441884337</v>
      </c>
      <c r="M101">
        <f>($L$9/2)*$O$6*EXP(-$O$7*(G101/$L$10-1))+($L$9/2)*$O$6*EXP(-$O$7*(($H$4/$E$4)*G101/$L$10-1))-SQRT(($L$9/2)*$O$8^2*EXP(-2*$O$4*(G101/$L$10-1))+($L$9/2)*$O$8^2*EXP(-2*$O$4*(($H$4/$E$4)*G101/$L$10-1)))</f>
        <v>-6.1739630159370558</v>
      </c>
      <c r="N101" s="13">
        <f t="shared" si="10"/>
        <v>4.8996980882299484E-4</v>
      </c>
      <c r="O101" s="13">
        <v>1</v>
      </c>
    </row>
    <row r="102" spans="4:15" x14ac:dyDescent="0.4">
      <c r="D102" s="6">
        <v>0.66</v>
      </c>
      <c r="E102" s="7">
        <f t="shared" si="6"/>
        <v>-0.86540284981927196</v>
      </c>
      <c r="G102">
        <f t="shared" si="7"/>
        <v>2.7576400700446198</v>
      </c>
      <c r="H102" s="10">
        <f t="shared" si="11"/>
        <v>-6.1515430773703308</v>
      </c>
      <c r="I102">
        <f t="shared" si="8"/>
        <v>-73.81851692844397</v>
      </c>
      <c r="K102">
        <f t="shared" si="9"/>
        <v>-2.5068828660483415</v>
      </c>
      <c r="M102">
        <f>($L$9/2)*$O$6*EXP(-$O$7*(G102/$L$10-1))+($L$9/2)*$O$6*EXP(-$O$7*(($H$4/$E$4)*G102/$L$10-1))-SQRT(($L$9/2)*$O$8^2*EXP(-2*$O$4*(G102/$L$10-1))+($L$9/2)*$O$8^2*EXP(-2*$O$4*(($H$4/$E$4)*G102/$L$10-1)))</f>
        <v>-6.1300665764613171</v>
      </c>
      <c r="N102" s="13">
        <f t="shared" si="10"/>
        <v>4.6124009129486421E-4</v>
      </c>
      <c r="O102" s="13">
        <v>1</v>
      </c>
    </row>
    <row r="103" spans="4:15" x14ac:dyDescent="0.4">
      <c r="D103" s="6">
        <v>0.68</v>
      </c>
      <c r="E103" s="7">
        <f t="shared" si="6"/>
        <v>-0.85908137688136532</v>
      </c>
      <c r="G103">
        <f t="shared" si="7"/>
        <v>2.7660461990380139</v>
      </c>
      <c r="H103" s="10">
        <f t="shared" si="11"/>
        <v>-6.1066081512858092</v>
      </c>
      <c r="I103">
        <f t="shared" si="8"/>
        <v>-73.279297815429715</v>
      </c>
      <c r="K103">
        <f t="shared" si="9"/>
        <v>-2.4902024180859317</v>
      </c>
      <c r="M103">
        <f>($L$9/2)*$O$6*EXP(-$O$7*(G103/$L$10-1))+($L$9/2)*$O$6*EXP(-$O$7*(($H$4/$E$4)*G103/$L$10-1))-SQRT(($L$9/2)*$O$8^2*EXP(-2*$O$4*(G103/$L$10-1))+($L$9/2)*$O$8^2*EXP(-2*$O$4*(($H$4/$E$4)*G103/$L$10-1)))</f>
        <v>-6.0858100998497022</v>
      </c>
      <c r="N103" s="13">
        <f t="shared" si="10"/>
        <v>4.3255894353895344E-4</v>
      </c>
      <c r="O103" s="13">
        <v>1</v>
      </c>
    </row>
    <row r="104" spans="4:15" x14ac:dyDescent="0.4">
      <c r="D104" s="6">
        <v>0.7</v>
      </c>
      <c r="E104" s="7">
        <f t="shared" si="6"/>
        <v>-0.85271145440541884</v>
      </c>
      <c r="G104">
        <f t="shared" si="7"/>
        <v>2.774452328031408</v>
      </c>
      <c r="H104" s="10">
        <f t="shared" si="11"/>
        <v>-6.0613288313500382</v>
      </c>
      <c r="I104">
        <f t="shared" si="8"/>
        <v>-72.735945976200455</v>
      </c>
      <c r="K104">
        <f t="shared" si="9"/>
        <v>-2.4733980966617679</v>
      </c>
      <c r="M104">
        <f>($L$9/2)*$O$6*EXP(-$O$7*(G104/$L$10-1))+($L$9/2)*$O$6*EXP(-$O$7*(($H$4/$E$4)*G104/$L$10-1))-SQRT(($L$9/2)*$O$8^2*EXP(-2*$O$4*(G104/$L$10-1))+($L$9/2)*$O$8^2*EXP(-2*$O$4*(($H$4/$E$4)*G104/$L$10-1)))</f>
        <v>-6.0412259371762032</v>
      </c>
      <c r="N104" s="13">
        <f t="shared" si="10"/>
        <v>4.0412635416441078E-4</v>
      </c>
      <c r="O104" s="13">
        <v>1</v>
      </c>
    </row>
    <row r="105" spans="4:15" x14ac:dyDescent="0.4">
      <c r="D105" s="6">
        <v>0.72</v>
      </c>
      <c r="E105" s="7">
        <f t="shared" si="6"/>
        <v>-0.84629784555277865</v>
      </c>
      <c r="G105">
        <f t="shared" si="7"/>
        <v>2.7828584570248016</v>
      </c>
      <c r="H105" s="10">
        <f t="shared" si="11"/>
        <v>-6.0157389755428161</v>
      </c>
      <c r="I105">
        <f t="shared" si="8"/>
        <v>-72.18886770651379</v>
      </c>
      <c r="K105">
        <f t="shared" si="9"/>
        <v>-2.4564820371848417</v>
      </c>
      <c r="M105">
        <f>($L$9/2)*$O$6*EXP(-$O$7*(G105/$L$10-1))+($L$9/2)*$O$6*EXP(-$O$7*(($H$4/$E$4)*G105/$L$10-1))-SQRT(($L$9/2)*$O$8^2*EXP(-2*$O$4*(G105/$L$10-1))+($L$9/2)*$O$8^2*EXP(-2*$O$4*(($H$4/$E$4)*G105/$L$10-1)))</f>
        <v>-5.9963451400750696</v>
      </c>
      <c r="N105" s="13">
        <f t="shared" si="10"/>
        <v>3.7612085415002341E-4</v>
      </c>
      <c r="O105" s="13">
        <v>1</v>
      </c>
    </row>
    <row r="106" spans="4:15" x14ac:dyDescent="0.4">
      <c r="D106" s="6">
        <v>0.74</v>
      </c>
      <c r="E106" s="7">
        <f t="shared" si="6"/>
        <v>-0.83984511347175461</v>
      </c>
      <c r="G106">
        <f t="shared" si="7"/>
        <v>2.7912645860181957</v>
      </c>
      <c r="H106" s="10">
        <f t="shared" si="11"/>
        <v>-5.969871020091273</v>
      </c>
      <c r="I106">
        <f t="shared" si="8"/>
        <v>-71.63845224109528</v>
      </c>
      <c r="K106">
        <f t="shared" si="9"/>
        <v>-2.4394658364324964</v>
      </c>
      <c r="M106">
        <f>($L$9/2)*$O$6*EXP(-$O$7*(G106/$L$10-1))+($L$9/2)*$O$6*EXP(-$O$7*(($H$4/$E$4)*G106/$L$10-1))-SQRT(($L$9/2)*$O$8^2*EXP(-2*$O$4*(G106/$L$10-1))+($L$9/2)*$O$8^2*EXP(-2*$O$4*(($H$4/$E$4)*G106/$L$10-1)))</f>
        <v>-5.951197506254478</v>
      </c>
      <c r="N106" s="13">
        <f t="shared" si="10"/>
        <v>3.4870011901297631E-4</v>
      </c>
      <c r="O106" s="13">
        <v>1</v>
      </c>
    </row>
    <row r="107" spans="4:15" x14ac:dyDescent="0.4">
      <c r="D107" s="6">
        <v>0.76</v>
      </c>
      <c r="E107" s="7">
        <f t="shared" si="6"/>
        <v>-0.83335762841059535</v>
      </c>
      <c r="G107">
        <f t="shared" si="7"/>
        <v>2.7996707150115898</v>
      </c>
      <c r="H107" s="10">
        <f t="shared" si="11"/>
        <v>-5.9237560300310346</v>
      </c>
      <c r="I107">
        <f t="shared" si="8"/>
        <v>-71.085072360372408</v>
      </c>
      <c r="K107">
        <f t="shared" si="9"/>
        <v>-2.4223605740028642</v>
      </c>
      <c r="M107">
        <f>($L$9/2)*$O$6*EXP(-$O$7*(G107/$L$10-1))+($L$9/2)*$O$6*EXP(-$O$7*(($H$4/$E$4)*G107/$L$10-1))-SQRT(($L$9/2)*$O$8^2*EXP(-2*$O$4*(G107/$L$10-1))+($L$9/2)*$O$8^2*EXP(-2*$O$4*(($H$4/$E$4)*G107/$L$10-1)))</f>
        <v>-5.905811623478157</v>
      </c>
      <c r="N107" s="13">
        <f t="shared" si="10"/>
        <v>3.2200172653495458E-4</v>
      </c>
      <c r="O107" s="13">
        <v>1</v>
      </c>
    </row>
    <row r="108" spans="4:15" x14ac:dyDescent="0.4">
      <c r="D108" s="6">
        <v>0.78</v>
      </c>
      <c r="E108" s="7">
        <f t="shared" si="6"/>
        <v>-0.82683957459714363</v>
      </c>
      <c r="G108">
        <f t="shared" si="7"/>
        <v>2.8080768440049839</v>
      </c>
      <c r="H108" s="10">
        <f t="shared" si="11"/>
        <v>-5.8774237481088765</v>
      </c>
      <c r="I108">
        <f t="shared" si="8"/>
        <v>-70.529084977306525</v>
      </c>
      <c r="K108">
        <f t="shared" si="9"/>
        <v>-2.405176832933356</v>
      </c>
      <c r="M108">
        <f>($L$9/2)*$O$6*EXP(-$O$7*(G108/$L$10-1))+($L$9/2)*$O$6*EXP(-$O$7*(($H$4/$E$4)*G108/$L$10-1))-SQRT(($L$9/2)*$O$8^2*EXP(-2*$O$4*(G108/$L$10-1))+($L$9/2)*$O$8^2*EXP(-2*$O$4*(($H$4/$E$4)*G108/$L$10-1)))</f>
        <v>-5.8602149120658868</v>
      </c>
      <c r="N108" s="13">
        <f t="shared" si="10"/>
        <v>2.9614403795449851E-4</v>
      </c>
      <c r="O108" s="13">
        <v>1</v>
      </c>
    </row>
    <row r="109" spans="4:15" x14ac:dyDescent="0.4">
      <c r="D109" s="6">
        <v>0.8</v>
      </c>
      <c r="E109" s="7">
        <f t="shared" si="6"/>
        <v>-0.82029495689239973</v>
      </c>
      <c r="G109">
        <f t="shared" si="7"/>
        <v>2.816482972998378</v>
      </c>
      <c r="H109" s="10">
        <f t="shared" si="11"/>
        <v>-5.8309026420782448</v>
      </c>
      <c r="I109">
        <f t="shared" si="8"/>
        <v>-69.970831704938945</v>
      </c>
      <c r="K109">
        <f t="shared" si="9"/>
        <v>-2.3879247195174305</v>
      </c>
      <c r="M109">
        <f>($L$9/2)*$O$6*EXP(-$O$7*(G109/$L$10-1))+($L$9/2)*$O$6*EXP(-$O$7*(($H$4/$E$4)*G109/$L$10-1))-SQRT(($L$9/2)*$O$8^2*EXP(-2*$O$4*(G109/$L$10-1))+($L$9/2)*$O$8^2*EXP(-2*$O$4*(($H$4/$E$4)*G109/$L$10-1)))</f>
        <v>-5.814433665962083</v>
      </c>
      <c r="N109" s="13">
        <f t="shared" si="10"/>
        <v>2.7122717431470869E-4</v>
      </c>
      <c r="O109" s="13">
        <v>1</v>
      </c>
    </row>
    <row r="110" spans="4:15" x14ac:dyDescent="0.4">
      <c r="D110" s="6">
        <v>0.82</v>
      </c>
      <c r="E110" s="7">
        <f t="shared" si="6"/>
        <v>-0.81372760722500193</v>
      </c>
      <c r="G110">
        <f t="shared" si="7"/>
        <v>2.8248891019917721</v>
      </c>
      <c r="H110" s="10">
        <f t="shared" si="11"/>
        <v>-5.7842199504374809</v>
      </c>
      <c r="I110">
        <f t="shared" si="8"/>
        <v>-69.410639405249768</v>
      </c>
      <c r="K110">
        <f t="shared" si="9"/>
        <v>-2.3706138823506167</v>
      </c>
      <c r="M110">
        <f>($L$9/2)*$O$6*EXP(-$O$7*(G110/$L$10-1))+($L$9/2)*$O$6*EXP(-$O$7*(($H$4/$E$4)*G110/$L$10-1))-SQRT(($L$9/2)*$O$8^2*EXP(-2*$O$4*(G110/$L$10-1))+($L$9/2)*$O$8^2*EXP(-2*$O$4*(($H$4/$E$4)*G110/$L$10-1)))</f>
        <v>-5.768493092420071</v>
      </c>
      <c r="N110" s="13">
        <f t="shared" si="10"/>
        <v>2.4733406309977057E-4</v>
      </c>
      <c r="O110" s="13">
        <v>1</v>
      </c>
    </row>
    <row r="111" spans="4:15" x14ac:dyDescent="0.4">
      <c r="D111" s="6">
        <v>0.84</v>
      </c>
      <c r="E111" s="7">
        <f t="shared" si="6"/>
        <v>-0.80714119081343205</v>
      </c>
      <c r="G111">
        <f t="shared" si="7"/>
        <v>2.8332952309851662</v>
      </c>
      <c r="H111" s="10">
        <f t="shared" si="11"/>
        <v>-5.7374017266591189</v>
      </c>
      <c r="I111">
        <f t="shared" si="8"/>
        <v>-68.848820719909426</v>
      </c>
      <c r="K111">
        <f t="shared" si="9"/>
        <v>-2.3532535306356048</v>
      </c>
      <c r="M111">
        <f>($L$9/2)*$O$6*EXP(-$O$7*(G111/$L$10-1))+($L$9/2)*$O$6*EXP(-$O$7*(($H$4/$E$4)*G111/$L$10-1))-SQRT(($L$9/2)*$O$8^2*EXP(-2*$O$4*(G111/$L$10-1))+($L$9/2)*$O$8^2*EXP(-2*$O$4*(($H$4/$E$4)*G111/$L$10-1)))</f>
        <v>-5.7224173503480715</v>
      </c>
      <c r="N111" s="13">
        <f t="shared" si="10"/>
        <v>2.2453153343107609E-4</v>
      </c>
      <c r="O111" s="13">
        <v>1</v>
      </c>
    </row>
    <row r="112" spans="4:15" x14ac:dyDescent="0.4">
      <c r="D112" s="6">
        <v>0.86</v>
      </c>
      <c r="E112" s="7">
        <f t="shared" si="6"/>
        <v>-0.80053921218254764</v>
      </c>
      <c r="G112">
        <f t="shared" si="7"/>
        <v>2.8417013599785603</v>
      </c>
      <c r="H112" s="10">
        <f t="shared" si="11"/>
        <v>-5.690472881957203</v>
      </c>
      <c r="I112">
        <f t="shared" si="8"/>
        <v>-68.28567458348644</v>
      </c>
      <c r="K112">
        <f t="shared" si="9"/>
        <v>-2.3358524517750197</v>
      </c>
      <c r="M112">
        <f>($L$9/2)*$O$6*EXP(-$O$7*(G112/$L$10-1))+($L$9/2)*$O$6*EXP(-$O$7*(($H$4/$E$4)*G112/$L$10-1))-SQRT(($L$9/2)*$O$8^2*EXP(-2*$O$4*(G112/$L$10-1))+($L$9/2)*$O$8^2*EXP(-2*$O$4*(($H$4/$E$4)*G112/$L$10-1)))</f>
        <v>-5.6762295873613855</v>
      </c>
      <c r="N112" s="13">
        <f t="shared" si="10"/>
        <v>0.20287144094324466</v>
      </c>
      <c r="O112" s="13">
        <v>1000</v>
      </c>
    </row>
    <row r="113" spans="3:16" x14ac:dyDescent="0.4">
      <c r="D113" s="6">
        <v>0.88</v>
      </c>
      <c r="E113" s="7">
        <f t="shared" si="6"/>
        <v>-0.7939250209808465</v>
      </c>
      <c r="G113">
        <f t="shared" si="7"/>
        <v>2.8501074889719535</v>
      </c>
      <c r="H113" s="10">
        <f t="shared" si="11"/>
        <v>-5.6434572266381506</v>
      </c>
      <c r="I113">
        <f t="shared" si="8"/>
        <v>-67.721486719657804</v>
      </c>
      <c r="K113">
        <f t="shared" si="9"/>
        <v>-2.3184190282794299</v>
      </c>
      <c r="M113">
        <f>($L$9/2)*$O$6*EXP(-$O$7*(G113/$L$10-1))+($L$9/2)*$O$6*EXP(-$O$7*(($H$4/$E$4)*G113/$L$10-1))-SQRT(($L$9/2)*$O$8^2*EXP(-2*$O$4*(G113/$L$10-1))+($L$9/2)*$O$8^2*EXP(-2*$O$4*(($H$4/$E$4)*G113/$L$10-1)))</f>
        <v>-5.6299519755838165</v>
      </c>
      <c r="N113" s="13">
        <f t="shared" si="10"/>
        <v>0.18239180604059199</v>
      </c>
      <c r="O113" s="13">
        <v>1000</v>
      </c>
    </row>
    <row r="114" spans="3:16" x14ac:dyDescent="0.4">
      <c r="D114" s="6">
        <v>0.9</v>
      </c>
      <c r="E114" s="7">
        <f t="shared" si="6"/>
        <v>-0.7873018176046831</v>
      </c>
      <c r="G114">
        <f t="shared" si="7"/>
        <v>2.8585136179653481</v>
      </c>
      <c r="H114" s="10">
        <f t="shared" si="11"/>
        <v>-5.5963775100793693</v>
      </c>
      <c r="I114">
        <f t="shared" si="8"/>
        <v>-67.156530120952425</v>
      </c>
      <c r="K114">
        <f t="shared" si="9"/>
        <v>-2.3009612540170523</v>
      </c>
      <c r="M114">
        <f>($L$9/2)*$O$6*EXP(-$O$7*(G114/$L$10-1))+($L$9/2)*$O$6*EXP(-$O$7*(($H$4/$E$4)*G114/$L$10-1))-SQRT(($L$9/2)*$O$8^2*EXP(-2*$O$4*(G114/$L$10-1))+($L$9/2)*$O$8^2*EXP(-2*$O$4*(($H$4/$E$4)*G114/$L$10-1)))</f>
        <v>-5.5836057462399076</v>
      </c>
      <c r="N114" s="13">
        <f t="shared" si="10"/>
        <v>0.16311795157098322</v>
      </c>
      <c r="O114" s="13">
        <v>1000</v>
      </c>
    </row>
    <row r="115" spans="3:16" x14ac:dyDescent="0.4">
      <c r="D115" s="6">
        <v>0.92</v>
      </c>
      <c r="E115" s="7">
        <f t="shared" si="6"/>
        <v>-0.78067265863546809</v>
      </c>
      <c r="G115">
        <f t="shared" si="7"/>
        <v>2.8669197469587417</v>
      </c>
      <c r="H115" s="10">
        <f t="shared" si="11"/>
        <v>-5.5492554593784975</v>
      </c>
      <c r="I115">
        <f t="shared" si="8"/>
        <v>-66.591065512541974</v>
      </c>
      <c r="K115">
        <f t="shared" si="9"/>
        <v>-2.2834867498306286</v>
      </c>
      <c r="M115">
        <f>($L$9/2)*$O$6*EXP(-$O$7*(G115/$L$10-1))+($L$9/2)*$O$6*EXP(-$O$7*(($H$4/$E$4)*G115/$L$10-1))-SQRT(($L$9/2)*$O$8^2*EXP(-2*$O$4*(G115/$L$10-1))+($L$9/2)*$O$8^2*EXP(-2*$O$4*(($H$4/$E$4)*G115/$L$10-1)))</f>
        <v>-5.5372112230782768</v>
      </c>
      <c r="N115" s="13">
        <f t="shared" si="10"/>
        <v>1.4506362805555325E-4</v>
      </c>
      <c r="O115" s="13">
        <v>1</v>
      </c>
    </row>
    <row r="116" spans="3:16" x14ac:dyDescent="0.4">
      <c r="D116" s="6">
        <v>0.94</v>
      </c>
      <c r="E116" s="7">
        <f t="shared" si="6"/>
        <v>-0.7740404620957021</v>
      </c>
      <c r="G116">
        <f t="shared" si="7"/>
        <v>2.8753258759521358</v>
      </c>
      <c r="H116" s="10">
        <f t="shared" si="11"/>
        <v>-5.502111816714879</v>
      </c>
      <c r="I116">
        <f t="shared" si="8"/>
        <v>-66.025341800578545</v>
      </c>
      <c r="K116">
        <f t="shared" si="9"/>
        <v>-2.2660027785458943</v>
      </c>
      <c r="M116">
        <f>($L$9/2)*$O$6*EXP(-$O$7*(G116/$L$10-1))+($L$9/2)*$O$6*EXP(-$O$7*(($H$4/$E$4)*G116/$L$10-1))-SQRT(($L$9/2)*$O$8^2*EXP(-2*$O$4*(G116/$L$10-1))+($L$9/2)*$O$8^2*EXP(-2*$O$4*(($H$4/$E$4)*G116/$L$10-1)))</f>
        <v>-5.490787854664851</v>
      </c>
      <c r="N116" s="13">
        <f t="shared" si="10"/>
        <v>1.2823211651047565E-4</v>
      </c>
      <c r="O116" s="13">
        <v>1</v>
      </c>
    </row>
    <row r="117" spans="3:16" x14ac:dyDescent="0.4">
      <c r="D117" s="6">
        <v>0.96</v>
      </c>
      <c r="E117" s="7">
        <f t="shared" si="6"/>
        <v>-0.76740801252952351</v>
      </c>
      <c r="G117">
        <f t="shared" si="7"/>
        <v>2.8837320049455299</v>
      </c>
      <c r="H117" s="10">
        <f t="shared" si="11"/>
        <v>-5.454966375463612</v>
      </c>
      <c r="I117">
        <f t="shared" si="8"/>
        <v>-65.45959650556334</v>
      </c>
      <c r="K117">
        <f t="shared" si="9"/>
        <v>-2.2485162593952195</v>
      </c>
      <c r="M117">
        <f>($L$9/2)*$O$6*EXP(-$O$7*(G117/$L$10-1))+($L$9/2)*$O$6*EXP(-$O$7*(($H$4/$E$4)*G117/$L$10-1))-SQRT(($L$9/2)*$O$8^2*EXP(-2*$O$4*(G117/$L$10-1))+($L$9/2)*$O$8^2*EXP(-2*$O$4*(($H$4/$E$4)*G117/$L$10-1)))</f>
        <v>-5.4443542455836917</v>
      </c>
      <c r="N117" s="13">
        <f t="shared" si="10"/>
        <v>1.126173005882955E-4</v>
      </c>
      <c r="O117" s="13">
        <v>1</v>
      </c>
    </row>
    <row r="118" spans="3:16" x14ac:dyDescent="0.4">
      <c r="D118" s="6">
        <v>0.98</v>
      </c>
      <c r="E118" s="7">
        <f t="shared" si="6"/>
        <v>-0.7607779659132784</v>
      </c>
      <c r="G118">
        <f t="shared" si="7"/>
        <v>2.892138133938924</v>
      </c>
      <c r="H118" s="10">
        <f t="shared" si="11"/>
        <v>-5.4078380151013565</v>
      </c>
      <c r="I118">
        <f t="shared" si="8"/>
        <v>-64.894056181216285</v>
      </c>
      <c r="K118">
        <f t="shared" si="9"/>
        <v>-2.2310337818789989</v>
      </c>
      <c r="M118">
        <f>($L$9/2)*$O$6*EXP(-$O$7*(G118/$L$10-1))+($L$9/2)*$O$6*EXP(-$O$7*(($H$4/$E$4)*G118/$L$10-1))-SQRT(($L$9/2)*$O$8^2*EXP(-2*$O$4*(G118/$L$10-1))+($L$9/2)*$O$8^2*EXP(-2*$O$4*(($H$4/$E$4)*G118/$L$10-1)))</f>
        <v>-5.3979281865817228</v>
      </c>
      <c r="N118" s="13">
        <f t="shared" si="10"/>
        <v>9.8204701288546125E-5</v>
      </c>
      <c r="O118" s="13">
        <v>1</v>
      </c>
    </row>
    <row r="119" spans="3:16" x14ac:dyDescent="0.4">
      <c r="C119" t="s">
        <v>291</v>
      </c>
      <c r="D119" s="6">
        <v>1</v>
      </c>
      <c r="E119" s="7">
        <f t="shared" si="6"/>
        <v>-0.75415285440145674</v>
      </c>
      <c r="G119">
        <f t="shared" si="7"/>
        <v>2.9005442629323182</v>
      </c>
      <c r="H119" s="10">
        <f t="shared" si="11"/>
        <v>-5.3607447349418749</v>
      </c>
      <c r="I119">
        <f t="shared" si="8"/>
        <v>-64.328936819302498</v>
      </c>
      <c r="K119">
        <f t="shared" si="9"/>
        <v>-2.2135616190865521</v>
      </c>
      <c r="M119">
        <f>($L$9/2)*$O$6*EXP(-$O$7*(G119/$L$10-1))+($L$9/2)*$O$6*EXP(-$O$7*(($H$4/$E$4)*G119/$L$10-1))-SQRT(($L$9/2)*$O$8^2*EXP(-2*$O$4*(G119/$L$10-1))+($L$9/2)*$O$8^2*EXP(-2*$O$4*(($H$4/$E$4)*G119/$L$10-1)))</f>
        <v>-5.351526683692537</v>
      </c>
      <c r="N119" s="13">
        <f t="shared" si="10"/>
        <v>8.4972468835418783E-5</v>
      </c>
      <c r="O119" s="13">
        <v>1</v>
      </c>
      <c r="P119" t="s">
        <v>292</v>
      </c>
    </row>
    <row r="120" spans="3:16" x14ac:dyDescent="0.4">
      <c r="D120" s="6">
        <v>1.02</v>
      </c>
      <c r="E120" s="7">
        <f t="shared" si="6"/>
        <v>-0.74753509091317782</v>
      </c>
      <c r="G120">
        <f t="shared" si="7"/>
        <v>2.9089503919257123</v>
      </c>
      <c r="H120" s="10">
        <f t="shared" si="11"/>
        <v>-5.3137036867381413</v>
      </c>
      <c r="I120">
        <f t="shared" si="8"/>
        <v>-63.764444240857699</v>
      </c>
      <c r="K120">
        <f t="shared" si="9"/>
        <v>-2.1961057404974289</v>
      </c>
      <c r="M120">
        <f>($L$9/2)*$O$6*EXP(-$O$7*(G120/$L$10-1))+($L$9/2)*$O$6*EXP(-$O$7*(($H$4/$E$4)*G120/$L$10-1))-SQRT(($L$9/2)*$O$8^2*EXP(-2*$O$4*(G120/$L$10-1))+($L$9/2)*$O$8^2*EXP(-2*$O$4*(($H$4/$E$4)*G120/$L$10-1)))</f>
        <v>-5.3051659863732663</v>
      </c>
      <c r="N120" s="13">
        <f t="shared" si="10"/>
        <v>7.2892327520386713E-5</v>
      </c>
      <c r="O120" s="13">
        <v>1</v>
      </c>
    </row>
    <row r="121" spans="3:16" x14ac:dyDescent="0.4">
      <c r="D121" s="6">
        <v>1.04</v>
      </c>
      <c r="E121" s="7">
        <f t="shared" si="6"/>
        <v>-0.74092697356425563</v>
      </c>
      <c r="G121">
        <f t="shared" si="7"/>
        <v>2.9173565209191059</v>
      </c>
      <c r="H121" s="10">
        <f t="shared" si="11"/>
        <v>-5.2667312061867975</v>
      </c>
      <c r="I121">
        <f t="shared" si="8"/>
        <v>-63.20077447424157</v>
      </c>
      <c r="K121">
        <f t="shared" si="9"/>
        <v>-2.1786718242832306</v>
      </c>
      <c r="M121">
        <f>($L$9/2)*$O$6*EXP(-$O$7*(G121/$L$10-1))+($L$9/2)*$O$6*EXP(-$O$7*(($H$4/$E$4)*G121/$L$10-1))-SQRT(($L$9/2)*$O$8^2*EXP(-2*$O$4*(G121/$L$10-1))+($L$9/2)*$O$8^2*EXP(-2*$O$4*(($H$4/$E$4)*G121/$L$10-1)))</f>
        <v>-5.2588616146874019</v>
      </c>
      <c r="N121" s="13">
        <f t="shared" si="10"/>
        <v>6.1930470367359318E-5</v>
      </c>
      <c r="O121" s="13">
        <v>1</v>
      </c>
    </row>
    <row r="122" spans="3:16" x14ac:dyDescent="0.4">
      <c r="D122" s="6">
        <v>1.06</v>
      </c>
      <c r="E122" s="7">
        <f t="shared" si="6"/>
        <v>-0.73433068994972139</v>
      </c>
      <c r="G122">
        <f t="shared" si="7"/>
        <v>2.9257626499125</v>
      </c>
      <c r="H122" s="10">
        <f t="shared" si="11"/>
        <v>-5.2198428433696042</v>
      </c>
      <c r="I122">
        <f t="shared" si="8"/>
        <v>-62.638114120435247</v>
      </c>
      <c r="K122">
        <f t="shared" si="9"/>
        <v>-2.1612652691292467</v>
      </c>
      <c r="M122">
        <f>($L$9/2)*$O$6*EXP(-$O$7*(G122/$L$10-1))+($L$9/2)*$O$6*EXP(-$O$7*(($H$4/$E$4)*G122/$L$10-1))-SQRT(($L$9/2)*$O$8^2*EXP(-2*$O$4*(G122/$L$10-1))+($L$9/2)*$O$8^2*EXP(-2*$O$4*(($H$4/$E$4)*G122/$L$10-1)))</f>
        <v>-5.2126283855652975</v>
      </c>
      <c r="N122" s="13">
        <f t="shared" si="10"/>
        <v>5.2048401410122427E-5</v>
      </c>
      <c r="O122" s="13">
        <v>1</v>
      </c>
    </row>
    <row r="123" spans="3:16" x14ac:dyDescent="0.4">
      <c r="D123" s="6">
        <v>1.08</v>
      </c>
      <c r="E123" s="7">
        <f t="shared" si="6"/>
        <v>-0.72774832128153533</v>
      </c>
      <c r="G123">
        <f t="shared" si="7"/>
        <v>2.9341687789058941</v>
      </c>
      <c r="H123" s="10">
        <f t="shared" si="11"/>
        <v>-5.1730533921655377</v>
      </c>
      <c r="I123">
        <f t="shared" si="8"/>
        <v>-62.076640705986449</v>
      </c>
      <c r="K123">
        <f t="shared" si="9"/>
        <v>-2.143891205594509</v>
      </c>
      <c r="M123">
        <f>($L$9/2)*$O$6*EXP(-$O$7*(G123/$L$10-1))+($L$9/2)*$O$6*EXP(-$O$7*(($H$4/$E$4)*G123/$L$10-1))-SQRT(($L$9/2)*$O$8^2*EXP(-2*$O$4*(G123/$L$10-1))+($L$9/2)*$O$8^2*EXP(-2*$O$4*(($H$4/$E$4)*G123/$L$10-1)))</f>
        <v>-5.1664804381731564</v>
      </c>
      <c r="N123" s="13">
        <f t="shared" si="10"/>
        <v>4.3203724185961747E-5</v>
      </c>
      <c r="O123" s="13">
        <v>1</v>
      </c>
    </row>
    <row r="124" spans="3:16" x14ac:dyDescent="0.4">
      <c r="D124" s="6">
        <v>1.1000000000000001</v>
      </c>
      <c r="E124" s="7">
        <f t="shared" si="6"/>
        <v>-0.72118184638607419</v>
      </c>
      <c r="G124">
        <f t="shared" si="7"/>
        <v>2.9425749078992882</v>
      </c>
      <c r="H124" s="10">
        <f t="shared" si="11"/>
        <v>-5.1263769186661312</v>
      </c>
      <c r="I124">
        <f t="shared" si="8"/>
        <v>-61.516523023993571</v>
      </c>
      <c r="K124">
        <f t="shared" si="9"/>
        <v>-2.1265545070280996</v>
      </c>
      <c r="M124">
        <f>($L$9/2)*$O$6*EXP(-$O$7*(G124/$L$10-1))+($L$9/2)*$O$6*EXP(-$O$7*(($H$4/$E$4)*G124/$L$10-1))-SQRT(($L$9/2)*$O$8^2*EXP(-2*$O$4*(G124/$L$10-1))+($L$9/2)*$O$8^2*EXP(-2*$O$4*(($H$4/$E$4)*G124/$L$10-1)))</f>
        <v>-5.1204312584201404</v>
      </c>
      <c r="N124" s="13">
        <f t="shared" si="10"/>
        <v>3.5350875760756074E-5</v>
      </c>
      <c r="O124" s="13">
        <v>1</v>
      </c>
    </row>
    <row r="125" spans="3:16" x14ac:dyDescent="0.4">
      <c r="D125" s="6">
        <v>1.1200000000000001</v>
      </c>
      <c r="E125" s="7">
        <f t="shared" si="6"/>
        <v>-0.71463314556585156</v>
      </c>
      <c r="G125">
        <f t="shared" si="7"/>
        <v>2.9509810368926823</v>
      </c>
      <c r="H125" s="10">
        <f t="shared" si="11"/>
        <v>-5.0798267886257422</v>
      </c>
      <c r="I125">
        <f t="shared" si="8"/>
        <v>-60.95792146350891</v>
      </c>
      <c r="K125">
        <f t="shared" si="9"/>
        <v>-2.1092598000588931</v>
      </c>
      <c r="M125">
        <f>($L$9/2)*$O$6*EXP(-$O$7*(G125/$L$10-1))+($L$9/2)*$O$6*EXP(-$O$7*(($H$4/$E$4)*G125/$L$10-1))-SQRT(($L$9/2)*$O$8^2*EXP(-2*$O$4*(G125/$L$10-1))+($L$9/2)*$O$8^2*EXP(-2*$O$4*(($H$4/$E$4)*G125/$L$10-1)))</f>
        <v>-5.0744937026323731</v>
      </c>
      <c r="N125" s="13">
        <f t="shared" si="10"/>
        <v>2.8441806212669941E-5</v>
      </c>
      <c r="O125" s="13">
        <v>1</v>
      </c>
    </row>
    <row r="126" spans="3:16" x14ac:dyDescent="0.4">
      <c r="D126" s="6">
        <v>1.1399999999999999</v>
      </c>
      <c r="E126" s="7">
        <f t="shared" si="6"/>
        <v>-0.70810400432978104</v>
      </c>
      <c r="G126">
        <f t="shared" si="7"/>
        <v>2.959387165886076</v>
      </c>
      <c r="H126" s="10">
        <f t="shared" si="11"/>
        <v>-5.0334156939773829</v>
      </c>
      <c r="I126">
        <f t="shared" si="8"/>
        <v>-60.400988327728598</v>
      </c>
      <c r="K126">
        <f t="shared" si="9"/>
        <v>-2.0920114746752434</v>
      </c>
      <c r="M126">
        <f>($L$9/2)*$O$6*EXP(-$O$7*(G126/$L$10-1))+($L$9/2)*$O$6*EXP(-$O$7*(($H$4/$E$4)*G126/$L$10-1))-SQRT(($L$9/2)*$O$8^2*EXP(-2*$O$4*(G126/$L$10-1))+($L$9/2)*$O$8^2*EXP(-2*$O$4*(($H$4/$E$4)*G126/$L$10-1)))</f>
        <v>-5.0286800204215938</v>
      </c>
      <c r="N126" s="13">
        <f t="shared" si="10"/>
        <v>2.2426604026999962E-5</v>
      </c>
      <c r="O126" s="13">
        <v>1</v>
      </c>
    </row>
    <row r="127" spans="3:16" x14ac:dyDescent="0.4">
      <c r="D127" s="6">
        <v>1.1599999999999999</v>
      </c>
      <c r="E127" s="7">
        <f t="shared" si="6"/>
        <v>-0.70159611699617419</v>
      </c>
      <c r="G127">
        <f t="shared" si="7"/>
        <v>2.9677932948794701</v>
      </c>
      <c r="H127" s="10">
        <f t="shared" si="11"/>
        <v>-4.9871556784439051</v>
      </c>
      <c r="I127">
        <f t="shared" si="8"/>
        <v>-59.845868141326861</v>
      </c>
      <c r="K127">
        <f t="shared" si="9"/>
        <v>-2.0748136939104631</v>
      </c>
      <c r="M127">
        <f>($L$9/2)*$O$6*EXP(-$O$7*(G127/$L$10-1))+($L$9/2)*$O$6*EXP(-$O$7*(($H$4/$E$4)*G127/$L$10-1))-SQRT(($L$9/2)*$O$8^2*EXP(-2*$O$4*(G127/$L$10-1))+($L$9/2)*$O$8^2*EXP(-2*$O$4*(($H$4/$E$4)*G127/$L$10-1)))</f>
        <v>-4.9830018767753002</v>
      </c>
      <c r="N127" s="13">
        <f t="shared" si="10"/>
        <v>1.7254068302104903E-5</v>
      </c>
      <c r="O127" s="13">
        <v>1</v>
      </c>
    </row>
    <row r="128" spans="3:16" x14ac:dyDescent="0.4">
      <c r="D128" s="6">
        <v>1.18</v>
      </c>
      <c r="E128" s="7">
        <f t="shared" si="6"/>
        <v>-0.6951110901725307</v>
      </c>
      <c r="G128">
        <f t="shared" si="7"/>
        <v>2.9761994238728637</v>
      </c>
      <c r="H128" s="10">
        <f t="shared" si="11"/>
        <v>-4.9410581622734009</v>
      </c>
      <c r="I128">
        <f t="shared" si="8"/>
        <v>-59.292697947280814</v>
      </c>
      <c r="K128">
        <f t="shared" si="9"/>
        <v>-2.0576704031493858</v>
      </c>
      <c r="M128">
        <f>($L$9/2)*$O$6*EXP(-$O$7*(G128/$L$10-1))+($L$9/2)*$O$6*EXP(-$O$7*(($H$4/$E$4)*G128/$L$10-1))-SQRT(($L$9/2)*$O$8^2*EXP(-2*$O$4*(G128/$L$10-1))+($L$9/2)*$O$8^2*EXP(-2*$O$4*(($H$4/$E$4)*G128/$L$10-1)))</f>
        <v>-4.9374703733944063</v>
      </c>
      <c r="N128" s="13">
        <f t="shared" si="10"/>
        <v>1.2872229040237185E-5</v>
      </c>
      <c r="O128" s="13">
        <v>1</v>
      </c>
    </row>
    <row r="129" spans="4:15" x14ac:dyDescent="0.4">
      <c r="D129" s="6">
        <v>1.2</v>
      </c>
      <c r="E129" s="7">
        <f t="shared" si="6"/>
        <v>-0.68865044611605897</v>
      </c>
      <c r="G129">
        <f t="shared" si="7"/>
        <v>2.9846055528662578</v>
      </c>
      <c r="H129" s="10">
        <f t="shared" si="11"/>
        <v>-4.8951339661267825</v>
      </c>
      <c r="I129">
        <f t="shared" si="8"/>
        <v>-58.741607593521394</v>
      </c>
      <c r="K129">
        <f t="shared" si="9"/>
        <v>-2.0405853390706463</v>
      </c>
      <c r="M129">
        <f>($L$9/2)*$O$6*EXP(-$O$7*(G129/$L$10-1))+($L$9/2)*$O$6*EXP(-$O$7*(($H$4/$E$4)*G129/$L$10-1))-SQRT(($L$9/2)*$O$8^2*EXP(-2*$O$4*(G129/$L$10-1))+($L$9/2)*$O$8^2*EXP(-2*$O$4*(($H$4/$E$4)*G129/$L$10-1)))</f>
        <v>-4.8920960693034328</v>
      </c>
      <c r="N129" s="13">
        <f t="shared" si="10"/>
        <v>9.2288171093185722E-6</v>
      </c>
      <c r="O129" s="13">
        <v>1</v>
      </c>
    </row>
    <row r="130" spans="4:15" x14ac:dyDescent="0.4">
      <c r="D130" s="6">
        <v>1.22</v>
      </c>
      <c r="E130" s="7">
        <f t="shared" si="6"/>
        <v>-0.6822156259787433</v>
      </c>
      <c r="G130">
        <f t="shared" si="7"/>
        <v>2.9930116818596519</v>
      </c>
      <c r="H130" s="10">
        <f t="shared" si="11"/>
        <v>-4.8493933341447004</v>
      </c>
      <c r="I130">
        <f t="shared" si="8"/>
        <v>-58.192720009736405</v>
      </c>
      <c r="K130">
        <f t="shared" si="9"/>
        <v>-2.0235620382388042</v>
      </c>
      <c r="M130">
        <f>($L$9/2)*$O$6*EXP(-$O$7*(G130/$L$10-1))+($L$9/2)*$O$6*EXP(-$O$7*(($H$4/$E$4)*G130/$L$10-1))-SQRT(($L$9/2)*$O$8^2*EXP(-2*$O$4*(G130/$L$10-1))+($L$9/2)*$O$8^2*EXP(-2*$O$4*(($H$4/$E$4)*G130/$L$10-1)))</f>
        <v>-4.8468890007575807</v>
      </c>
      <c r="N130" s="13">
        <f t="shared" si="10"/>
        <v>6.2716857138426815E-6</v>
      </c>
      <c r="O130" s="13">
        <v>1</v>
      </c>
    </row>
    <row r="131" spans="4:15" x14ac:dyDescent="0.4">
      <c r="D131" s="6">
        <v>1.24</v>
      </c>
      <c r="E131" s="7">
        <f t="shared" si="6"/>
        <v>-0.67580799294066463</v>
      </c>
      <c r="G131">
        <f t="shared" si="7"/>
        <v>3.001417810853046</v>
      </c>
      <c r="H131" s="10">
        <f t="shared" si="11"/>
        <v>-4.8038459562201261</v>
      </c>
      <c r="I131">
        <f t="shared" si="8"/>
        <v>-57.646151474641513</v>
      </c>
      <c r="K131">
        <f t="shared" si="9"/>
        <v>-2.0066038453598503</v>
      </c>
      <c r="M131">
        <f>($L$9/2)*$O$6*EXP(-$O$7*(G131/$L$10-1))+($L$9/2)*$O$6*EXP(-$O$7*(($H$4/$E$4)*G131/$L$10-1))-SQRT(($L$9/2)*$O$8^2*EXP(-2*$O$4*(G131/$L$10-1))+($L$9/2)*$O$8^2*EXP(-2*$O$4*(($H$4/$E$4)*G131/$L$10-1)))</f>
        <v>-4.8018587004701105</v>
      </c>
      <c r="N131" s="13">
        <f t="shared" si="10"/>
        <v>3.9491854159699488E-6</v>
      </c>
      <c r="O131" s="13">
        <v>1</v>
      </c>
    </row>
    <row r="132" spans="4:15" x14ac:dyDescent="0.4">
      <c r="D132" s="6">
        <v>1.26</v>
      </c>
      <c r="E132" s="7">
        <f t="shared" si="6"/>
        <v>-0.66942883523515628</v>
      </c>
      <c r="G132">
        <f t="shared" si="7"/>
        <v>3.0098239398464401</v>
      </c>
      <c r="H132" s="10">
        <f t="shared" si="11"/>
        <v>-4.7585009895020605</v>
      </c>
      <c r="I132">
        <f t="shared" si="8"/>
        <v>-57.102011874024726</v>
      </c>
      <c r="K132">
        <f t="shared" si="9"/>
        <v>-1.9897139212131409</v>
      </c>
      <c r="M132">
        <f>($L$9/2)*$O$6*EXP(-$O$7*(G132/$L$10-1))+($L$9/2)*$O$6*EXP(-$O$7*(($H$4/$E$4)*G132/$L$10-1))-SQRT(($L$9/2)*$O$8^2*EXP(-2*$O$4*(G132/$L$10-1))+($L$9/2)*$O$8^2*EXP(-2*$O$4*(($H$4/$E$4)*G132/$L$10-1)))</f>
        <v>-4.7570142161827293</v>
      </c>
      <c r="N132" s="13">
        <f t="shared" si="10"/>
        <v>2.2104949030748583E-6</v>
      </c>
      <c r="O132" s="13">
        <v>1</v>
      </c>
    </row>
    <row r="133" spans="4:15" x14ac:dyDescent="0.4">
      <c r="D133" s="6">
        <v>1.28</v>
      </c>
      <c r="E133" s="7">
        <f t="shared" si="6"/>
        <v>-0.66307936906928355</v>
      </c>
      <c r="G133">
        <f t="shared" si="7"/>
        <v>3.0182300688398342</v>
      </c>
      <c r="H133" s="10">
        <f t="shared" si="11"/>
        <v>-4.713367079155188</v>
      </c>
      <c r="I133">
        <f t="shared" si="8"/>
        <v>-56.56040494986226</v>
      </c>
      <c r="K133">
        <f t="shared" si="9"/>
        <v>-1.9728952502722858</v>
      </c>
      <c r="M133">
        <f>($L$9/2)*$O$6*EXP(-$O$7*(G133/$L$10-1))+($L$9/2)*$O$6*EXP(-$O$7*(($H$4/$E$4)*G133/$L$10-1))-SQRT(($L$9/2)*$O$8^2*EXP(-2*$O$4*(G133/$L$10-1))+($L$9/2)*$O$8^2*EXP(-2*$O$4*(($H$4/$E$4)*G133/$L$10-1)))</f>
        <v>-4.7123641286009468</v>
      </c>
      <c r="N133" s="13">
        <f t="shared" si="10"/>
        <v>1.0059098142528635E-6</v>
      </c>
      <c r="O133" s="13">
        <v>1</v>
      </c>
    </row>
    <row r="134" spans="4:15" x14ac:dyDescent="0.4">
      <c r="D134" s="6">
        <v>1.3</v>
      </c>
      <c r="E134" s="7">
        <f t="shared" si="6"/>
        <v>-0.65676074144301522</v>
      </c>
      <c r="G134">
        <f t="shared" si="7"/>
        <v>3.0266361978332283</v>
      </c>
      <c r="H134" s="10">
        <f t="shared" si="11"/>
        <v>-4.668452378399385</v>
      </c>
      <c r="I134">
        <f t="shared" si="8"/>
        <v>-56.02142854079262</v>
      </c>
      <c r="K134">
        <f t="shared" si="9"/>
        <v>-1.9561506480270381</v>
      </c>
      <c r="M134">
        <f>($L$9/2)*$O$6*EXP(-$O$7*(G134/$L$10-1))+($L$9/2)*$O$6*EXP(-$O$7*(($H$4/$E$4)*G134/$L$10-1))-SQRT(($L$9/2)*$O$8^2*EXP(-2*$O$4*(G134/$L$10-1))+($L$9/2)*$O$8^2*EXP(-2*$O$4*(($H$4/$E$4)*G134/$L$10-1)))</f>
        <v>-4.6679165687155724</v>
      </c>
      <c r="N134" s="13">
        <f t="shared" si="10"/>
        <v>2.8709201726737534E-7</v>
      </c>
      <c r="O134" s="13">
        <v>1</v>
      </c>
    </row>
    <row r="135" spans="4:15" x14ac:dyDescent="0.4">
      <c r="D135" s="6">
        <v>1.32</v>
      </c>
      <c r="E135" s="7">
        <f t="shared" si="6"/>
        <v>-0.65047403287036254</v>
      </c>
      <c r="G135">
        <f t="shared" si="7"/>
        <v>3.0350423268266224</v>
      </c>
      <c r="H135" s="10">
        <f t="shared" si="11"/>
        <v>-4.6237645678523984</v>
      </c>
      <c r="I135">
        <f t="shared" si="8"/>
        <v>-55.485174814228785</v>
      </c>
      <c r="K135">
        <f t="shared" si="9"/>
        <v>-1.9394827680177629</v>
      </c>
      <c r="M135">
        <f>($L$9/2)*$O$6*EXP(-$O$7*(G135/$L$10-1))+($L$9/2)*$O$6*EXP(-$O$7*(($H$4/$E$4)*G135/$L$10-1))-SQRT(($L$9/2)*$O$8^2*EXP(-2*$O$4*(G135/$L$10-1))+($L$9/2)*$O$8^2*EXP(-2*$O$4*(($H$4/$E$4)*G135/$L$10-1)))</f>
        <v>-4.623679234530905</v>
      </c>
      <c r="N135" s="13">
        <f t="shared" si="10"/>
        <v>7.2817757570973651E-9</v>
      </c>
      <c r="O135" s="13">
        <v>1</v>
      </c>
    </row>
    <row r="136" spans="4:15" x14ac:dyDescent="0.4">
      <c r="D136" s="6">
        <v>1.34</v>
      </c>
      <c r="E136" s="7">
        <f t="shared" si="6"/>
        <v>-0.64422026000565269</v>
      </c>
      <c r="G136">
        <f t="shared" si="7"/>
        <v>3.0434484558200166</v>
      </c>
      <c r="H136" s="10">
        <f t="shared" si="11"/>
        <v>-4.5793108741981809</v>
      </c>
      <c r="I136">
        <f t="shared" si="8"/>
        <v>-54.951730490378168</v>
      </c>
      <c r="K136">
        <f t="shared" si="9"/>
        <v>-1.9228941085936293</v>
      </c>
      <c r="M136">
        <f>($L$9/2)*$O$6*EXP(-$O$7*(G136/$L$10-1))+($L$9/2)*$O$6*EXP(-$O$7*(($H$4/$E$4)*G136/$L$10-1))-SQRT(($L$9/2)*$O$8^2*EXP(-2*$O$4*(G136/$L$10-1))+($L$9/2)*$O$8^2*EXP(-2*$O$4*(($H$4/$E$4)*G136/$L$10-1)))</f>
        <v>-4.5796594072194114</v>
      </c>
      <c r="N136" s="13">
        <f t="shared" si="10"/>
        <v>1.2147526688806124E-7</v>
      </c>
      <c r="O136" s="13">
        <v>1</v>
      </c>
    </row>
    <row r="137" spans="4:15" x14ac:dyDescent="0.4">
      <c r="D137" s="6">
        <v>1.36</v>
      </c>
      <c r="E137" s="7">
        <f t="shared" si="6"/>
        <v>-0.63800037817801614</v>
      </c>
      <c r="G137">
        <f t="shared" si="7"/>
        <v>3.0518545848134102</v>
      </c>
      <c r="H137" s="10">
        <f t="shared" si="11"/>
        <v>-4.5350980882027923</v>
      </c>
      <c r="I137">
        <f t="shared" si="8"/>
        <v>-54.421177058433507</v>
      </c>
      <c r="K137">
        <f t="shared" si="9"/>
        <v>-1.9063870194052168</v>
      </c>
      <c r="M137">
        <f>($L$9/2)*$O$6*EXP(-$O$7*(G137/$L$10-1))+($L$9/2)*$O$6*EXP(-$O$7*(($H$4/$E$4)*G137/$L$10-1))-SQRT(($L$9/2)*$O$8^2*EXP(-2*$O$4*(G137/$L$10-1))+($L$9/2)*$O$8^2*EXP(-2*$O$4*(($H$4/$E$4)*G137/$L$10-1)))</f>
        <v>-4.5358639667220899</v>
      </c>
      <c r="N137" s="13">
        <f t="shared" si="10"/>
        <v>5.8656990632157311E-7</v>
      </c>
      <c r="O137" s="13">
        <v>1</v>
      </c>
    </row>
    <row r="138" spans="4:15" x14ac:dyDescent="0.4">
      <c r="D138" s="6">
        <v>1.38</v>
      </c>
      <c r="E138" s="7">
        <f t="shared" si="6"/>
        <v>-0.63181528383706353</v>
      </c>
      <c r="G138">
        <f t="shared" si="7"/>
        <v>3.0602607138068043</v>
      </c>
      <c r="H138" s="10">
        <f t="shared" si="11"/>
        <v>-4.4911325820989987</v>
      </c>
      <c r="I138">
        <f t="shared" si="8"/>
        <v>-53.893590985187984</v>
      </c>
      <c r="K138">
        <f t="shared" si="9"/>
        <v>-1.8899637076418347</v>
      </c>
      <c r="M138">
        <f>($L$9/2)*$O$6*EXP(-$O$7*(G138/$L$10-1))+($L$9/2)*$O$6*EXP(-$O$7*(($H$4/$E$4)*G138/$L$10-1))-SQRT(($L$9/2)*$O$8^2*EXP(-2*$O$4*(G138/$L$10-1))+($L$9/2)*$O$8^2*EXP(-2*$O$4*(($H$4/$E$4)*G138/$L$10-1)))</f>
        <v>-4.4922994068130269</v>
      </c>
      <c r="N138" s="13">
        <f t="shared" si="10"/>
        <v>1.3614799132669455E-6</v>
      </c>
      <c r="O138" s="13">
        <v>1</v>
      </c>
    </row>
    <row r="139" spans="4:15" x14ac:dyDescent="0.4">
      <c r="D139" s="6">
        <v>1.4</v>
      </c>
      <c r="E139" s="7">
        <f t="shared" si="6"/>
        <v>-0.625665816912644</v>
      </c>
      <c r="G139">
        <f t="shared" si="7"/>
        <v>3.068666842800198</v>
      </c>
      <c r="H139" s="10">
        <f t="shared" si="11"/>
        <v>-4.4474203263601462</v>
      </c>
      <c r="I139">
        <f t="shared" si="8"/>
        <v>-53.369043916321758</v>
      </c>
      <c r="K139">
        <f t="shared" si="9"/>
        <v>-1.873626244023451</v>
      </c>
      <c r="M139">
        <f>($L$9/2)*$O$6*EXP(-$O$7*(G139/$L$10-1))+($L$9/2)*$O$6*EXP(-$O$7*(($H$4/$E$4)*G139/$L$10-1))-SQRT(($L$9/2)*$O$8^2*EXP(-2*$O$4*(G139/$L$10-1))+($L$9/2)*$O$8^2*EXP(-2*$O$4*(($H$4/$E$4)*G139/$L$10-1)))</f>
        <v>-4.4489718496461137</v>
      </c>
      <c r="N139" s="13">
        <f t="shared" si="10"/>
        <v>2.4072245068994712E-6</v>
      </c>
      <c r="O139" s="13">
        <v>1</v>
      </c>
    </row>
    <row r="140" spans="4:15" x14ac:dyDescent="0.4">
      <c r="D140" s="6">
        <v>1.42</v>
      </c>
      <c r="E140" s="7">
        <f t="shared" si="6"/>
        <v>-0.61955276309148222</v>
      </c>
      <c r="G140">
        <f t="shared" si="7"/>
        <v>3.0770729717935921</v>
      </c>
      <c r="H140" s="10">
        <f t="shared" si="11"/>
        <v>-4.4039669058831832</v>
      </c>
      <c r="I140">
        <f t="shared" si="8"/>
        <v>-52.847602870598195</v>
      </c>
      <c r="K140">
        <f t="shared" si="9"/>
        <v>-1.8573765685567325</v>
      </c>
      <c r="M140">
        <f>($L$9/2)*$O$6*EXP(-$O$7*(G140/$L$10-1))+($L$9/2)*$O$6*EXP(-$O$7*(($H$4/$E$4)*G140/$L$10-1))-SQRT(($L$9/2)*$O$8^2*EXP(-2*$O$4*(G140/$L$10-1))+($L$9/2)*$O$8^2*EXP(-2*$O$4*(($H$4/$E$4)*G140/$L$10-1)))</f>
        <v>-4.4058870598011968</v>
      </c>
      <c r="N140" s="13">
        <f t="shared" si="10"/>
        <v>3.6869910688629388E-6</v>
      </c>
      <c r="O140" s="13">
        <v>1</v>
      </c>
    </row>
    <row r="141" spans="4:15" x14ac:dyDescent="0.4">
      <c r="D141" s="6">
        <v>1.44</v>
      </c>
      <c r="E141" s="7">
        <f t="shared" si="6"/>
        <v>-0.61347685601341095</v>
      </c>
      <c r="G141">
        <f t="shared" si="7"/>
        <v>3.0854791007869862</v>
      </c>
      <c r="H141" s="10">
        <f t="shared" si="11"/>
        <v>-4.3607775356001293</v>
      </c>
      <c r="I141">
        <f t="shared" si="8"/>
        <v>-52.329330427201555</v>
      </c>
      <c r="K141">
        <f t="shared" si="9"/>
        <v>-1.8412164960643513</v>
      </c>
      <c r="M141">
        <f>($L$9/2)*$O$6*EXP(-$O$7*(G141/$L$10-1))+($L$9/2)*$O$6*EXP(-$O$7*(($H$4/$E$4)*G141/$L$10-1))-SQRT(($L$9/2)*$O$8^2*EXP(-2*$O$4*(G141/$L$10-1))+($L$9/2)*$O$8^2*EXP(-2*$O$4*(($H$4/$E$4)*G141/$L$10-1)))</f>
        <v>-4.3630504578464633</v>
      </c>
      <c r="N141" s="13">
        <f t="shared" si="10"/>
        <v>5.1661755378800845E-6</v>
      </c>
      <c r="O141" s="13">
        <v>1</v>
      </c>
    </row>
    <row r="142" spans="4:15" x14ac:dyDescent="0.4">
      <c r="D142" s="6">
        <v>1.46</v>
      </c>
      <c r="E142" s="7">
        <f t="shared" si="6"/>
        <v>-0.60743877938982538</v>
      </c>
      <c r="G142">
        <f t="shared" si="7"/>
        <v>3.0938852297803803</v>
      </c>
      <c r="H142" s="10">
        <f t="shared" si="11"/>
        <v>-4.3178570755366961</v>
      </c>
      <c r="I142">
        <f t="shared" si="8"/>
        <v>-51.814284906440349</v>
      </c>
      <c r="K142">
        <f t="shared" si="9"/>
        <v>-1.8251477214963385</v>
      </c>
      <c r="M142">
        <f>($L$9/2)*$O$6*EXP(-$O$7*(G142/$L$10-1))+($L$9/2)*$O$6*EXP(-$O$7*(($H$4/$E$4)*G142/$L$10-1))-SQRT(($L$9/2)*$O$8^2*EXP(-2*$O$4*(G142/$L$10-1))+($L$9/2)*$O$8^2*EXP(-2*$O$4*(($H$4/$E$4)*G142/$L$10-1)))</f>
        <v>-4.3204671334332225</v>
      </c>
      <c r="N142" s="13">
        <f t="shared" si="10"/>
        <v>6.812402223220145E-6</v>
      </c>
      <c r="O142" s="13">
        <v>1</v>
      </c>
    </row>
    <row r="143" spans="4:15" x14ac:dyDescent="0.4">
      <c r="D143" s="6">
        <v>1.48</v>
      </c>
      <c r="E143" s="7">
        <f t="shared" si="6"/>
        <v>-0.60143916904691241</v>
      </c>
      <c r="G143">
        <f t="shared" si="7"/>
        <v>3.1022913587737744</v>
      </c>
      <c r="H143" s="10">
        <f t="shared" si="11"/>
        <v>-4.2752100453361672</v>
      </c>
      <c r="I143">
        <f t="shared" si="8"/>
        <v>-51.30252054403401</v>
      </c>
      <c r="K143">
        <f t="shared" si="9"/>
        <v>-1.8091718250319448</v>
      </c>
      <c r="M143">
        <f>($L$9/2)*$O$6*EXP(-$O$7*(G143/$L$10-1))+($L$9/2)*$O$6*EXP(-$O$7*(($H$4/$E$4)*G143/$L$10-1))-SQRT(($L$9/2)*$O$8^2*EXP(-2*$O$4*(G143/$L$10-1))+($L$9/2)*$O$8^2*EXP(-2*$O$4*(($H$4/$E$4)*G143/$L$10-1)))</f>
        <v>-4.2781418579387651</v>
      </c>
      <c r="N143" s="13">
        <f t="shared" si="10"/>
        <v>8.5955251367518373E-6</v>
      </c>
      <c r="O143" s="13">
        <v>1</v>
      </c>
    </row>
    <row r="144" spans="4:15" x14ac:dyDescent="0.4">
      <c r="D144" s="6">
        <v>1.5</v>
      </c>
      <c r="E144" s="7">
        <f t="shared" si="6"/>
        <v>-0.59547861489612208</v>
      </c>
      <c r="G144">
        <f t="shared" si="7"/>
        <v>3.110697487767168</v>
      </c>
      <c r="H144" s="10">
        <f t="shared" si="11"/>
        <v>-4.2328406382661043</v>
      </c>
      <c r="I144">
        <f t="shared" si="8"/>
        <v>-50.794087659193252</v>
      </c>
      <c r="K144">
        <f t="shared" si="9"/>
        <v>-1.7932902769801287</v>
      </c>
      <c r="M144">
        <f>($L$9/2)*$O$6*EXP(-$O$7*(G144/$L$10-1))+($L$9/2)*$O$6*EXP(-$O$7*(($H$4/$E$4)*G144/$L$10-1))-SQRT(($L$9/2)*$O$8^2*EXP(-2*$O$4*(G144/$L$10-1))+($L$9/2)*$O$8^2*EXP(-2*$O$4*(($H$4/$E$4)*G144/$L$10-1)))</f>
        <v>-4.2360790966724391</v>
      </c>
      <c r="N144" s="13">
        <f t="shared" si="10"/>
        <v>1.0487612849560165E-5</v>
      </c>
      <c r="O144" s="13">
        <v>1</v>
      </c>
    </row>
    <row r="145" spans="4:15" x14ac:dyDescent="0.4">
      <c r="D145" s="6">
        <v>1.52</v>
      </c>
      <c r="E145" s="7">
        <f t="shared" si="6"/>
        <v>-0.58955766283427535</v>
      </c>
      <c r="G145">
        <f t="shared" si="7"/>
        <v>3.1191036167605621</v>
      </c>
      <c r="H145" s="10">
        <f t="shared" si="11"/>
        <v>-4.190752734724879</v>
      </c>
      <c r="I145">
        <f t="shared" si="8"/>
        <v>-50.289032816698551</v>
      </c>
      <c r="K145">
        <f t="shared" si="9"/>
        <v>-1.7775044424864808</v>
      </c>
      <c r="M145">
        <f>($L$9/2)*$O$6*EXP(-$O$7*(G145/$L$10-1))+($L$9/2)*$O$6*EXP(-$O$7*(($H$4/$E$4)*G145/$L$10-1))-SQRT(($L$9/2)*$O$8^2*EXP(-2*$O$4*(G145/$L$10-1))+($L$9/2)*$O$8^2*EXP(-2*$O$4*(($H$4/$E$4)*G145/$L$10-1)))</f>
        <v>-4.1942830206595572</v>
      </c>
      <c r="N145" s="13">
        <f t="shared" si="10"/>
        <v>1.2462918780586661E-5</v>
      </c>
      <c r="O145" s="13">
        <v>1</v>
      </c>
    </row>
    <row r="146" spans="4:15" x14ac:dyDescent="0.4">
      <c r="D146" s="6">
        <v>1.54</v>
      </c>
      <c r="E146" s="7">
        <f t="shared" si="6"/>
        <v>-0.58367681657562898</v>
      </c>
      <c r="G146">
        <f t="shared" si="7"/>
        <v>3.1275097457539562</v>
      </c>
      <c r="H146" s="10">
        <f t="shared" si="11"/>
        <v>-4.1489499152645433</v>
      </c>
      <c r="I146">
        <f t="shared" si="8"/>
        <v>-49.787398983174519</v>
      </c>
      <c r="K146">
        <f t="shared" si="9"/>
        <v>-1.7618155860541072</v>
      </c>
      <c r="M146">
        <f>($L$9/2)*$O$6*EXP(-$O$7*(G146/$L$10-1))+($L$9/2)*$O$6*EXP(-$O$7*(($H$4/$E$4)*G146/$L$10-1))-SQRT(($L$9/2)*$O$8^2*EXP(-2*$O$4*(G146/$L$10-1))+($L$9/2)*$O$8^2*EXP(-2*$O$4*(($H$4/$E$4)*G146/$L$10-1)))</f>
        <v>-4.1527575180173404</v>
      </c>
      <c r="N146" s="13">
        <f t="shared" si="10"/>
        <v>1.4497838723108232E-5</v>
      </c>
      <c r="O146" s="13">
        <v>1</v>
      </c>
    </row>
    <row r="147" spans="4:15" x14ac:dyDescent="0.4">
      <c r="D147" s="6">
        <v>1.56</v>
      </c>
      <c r="E147" s="7">
        <f t="shared" ref="E147:E210" si="12">-(1+D147+$E$5*D147^3)*EXP(-D147)</f>
        <v>-0.57783653941814384</v>
      </c>
      <c r="G147">
        <f t="shared" ref="G147:G210" si="13">$E$11*(D147/$E$12+1)</f>
        <v>3.1359158747473503</v>
      </c>
      <c r="H147" s="10">
        <f t="shared" si="11"/>
        <v>-4.1074354731459914</v>
      </c>
      <c r="I147">
        <f t="shared" si="8"/>
        <v>-49.289225677751901</v>
      </c>
      <c r="K147">
        <f t="shared" si="9"/>
        <v>-1.7462248758856693</v>
      </c>
      <c r="M147">
        <f>($L$9/2)*$O$6*EXP(-$O$7*(G147/$L$10-1))+($L$9/2)*$O$6*EXP(-$O$7*(($H$4/$E$4)*G147/$L$10-1))-SQRT(($L$9/2)*$O$8^2*EXP(-2*$O$4*(G147/$L$10-1))+($L$9/2)*$O$8^2*EXP(-2*$O$4*(($H$4/$E$4)*G147/$L$10-1)))</f>
        <v>-4.1115062049365134</v>
      </c>
      <c r="N147" s="13">
        <f t="shared" si="10"/>
        <v>1.6570857310366248E-5</v>
      </c>
      <c r="O147" s="13">
        <v>1</v>
      </c>
    </row>
    <row r="148" spans="4:15" x14ac:dyDescent="0.4">
      <c r="D148" s="6">
        <v>1.58</v>
      </c>
      <c r="E148" s="7">
        <f t="shared" si="12"/>
        <v>-0.5720372559461343</v>
      </c>
      <c r="G148">
        <f t="shared" si="13"/>
        <v>3.1443220037407444</v>
      </c>
      <c r="H148" s="10">
        <f t="shared" si="11"/>
        <v>-4.0662124264419059</v>
      </c>
      <c r="I148">
        <f t="shared" ref="I148:I211" si="14">H148*$E$6</f>
        <v>-48.794549117302871</v>
      </c>
      <c r="K148">
        <f t="shared" ref="K148:K211" si="15">($L$9/2)*$L$4*EXP(-$L$6*(G148/$L$10-1))+($L$9/2)*$L$4*EXP(-$L$6*(($H$4/$E$4)*G148/$L$10-1))-SQRT(($L$9/2)*$L$5^2*EXP(-2*$L$7*(G148/$L$10-1))+($L$9/2)*$L$5^2*EXP(-2*$L$7*(($H$4/$E$4)*G148/$L$10-1)))</f>
        <v>-1.730733388053542</v>
      </c>
      <c r="M148">
        <f>($L$9/2)*$O$6*EXP(-$O$7*(G148/$L$10-1))+($L$9/2)*$O$6*EXP(-$O$7*(($H$4/$E$4)*G148/$L$10-1))-SQRT(($L$9/2)*$O$8^2*EXP(-2*$O$4*(G148/$L$10-1))+($L$9/2)*$O$8^2*EXP(-2*$O$4*(($H$4/$E$4)*G148/$L$10-1)))</f>
        <v>-4.0705324362818338</v>
      </c>
      <c r="N148" s="13">
        <f t="shared" ref="N148:N211" si="16">(M148-H148)^2*O148</f>
        <v>1.866248501707356E-5</v>
      </c>
      <c r="O148" s="13">
        <v>1</v>
      </c>
    </row>
    <row r="149" spans="4:15" x14ac:dyDescent="0.4">
      <c r="D149" s="6">
        <v>1.6</v>
      </c>
      <c r="E149" s="7">
        <f t="shared" si="12"/>
        <v>-0.56627935367140947</v>
      </c>
      <c r="G149">
        <f t="shared" si="13"/>
        <v>3.1527281327341385</v>
      </c>
      <c r="H149" s="10">
        <f t="shared" ref="H149:H212" si="17">-(-$B$4)*(1+D149+$E$5*D149^3)*EXP(-D149)</f>
        <v>-4.0252835297024792</v>
      </c>
      <c r="I149">
        <f t="shared" si="14"/>
        <v>-48.30340235642975</v>
      </c>
      <c r="K149">
        <f t="shared" si="15"/>
        <v>-1.7153421105047493</v>
      </c>
      <c r="M149">
        <f>($L$9/2)*$O$6*EXP(-$O$7*(G149/$L$10-1))+($L$9/2)*$O$6*EXP(-$O$7*(($H$4/$E$4)*G149/$L$10-1))-SQRT(($L$9/2)*$O$8^2*EXP(-2*$O$4*(G149/$L$10-1))+($L$9/2)*$O$8^2*EXP(-2*$O$4*(($H$4/$E$4)*G149/$L$10-1)))</f>
        <v>-4.0298393158243249</v>
      </c>
      <c r="N149" s="13">
        <f t="shared" si="16"/>
        <v>2.0755187188001939E-5</v>
      </c>
      <c r="O149" s="13">
        <v>1</v>
      </c>
    </row>
    <row r="150" spans="4:15" x14ac:dyDescent="0.4">
      <c r="D150" s="6">
        <v>1.62</v>
      </c>
      <c r="E150" s="7">
        <f t="shared" si="12"/>
        <v>-0.56056318461494858</v>
      </c>
      <c r="G150">
        <f t="shared" si="13"/>
        <v>3.1611342617275326</v>
      </c>
      <c r="H150" s="10">
        <f t="shared" si="17"/>
        <v>-3.9846512851984386</v>
      </c>
      <c r="I150">
        <f t="shared" si="14"/>
        <v>-47.815815422381263</v>
      </c>
      <c r="K150">
        <f t="shared" si="15"/>
        <v>-1.7000519469070974</v>
      </c>
      <c r="M150">
        <f>($L$9/2)*$O$6*EXP(-$O$7*(G150/$L$10-1))+($L$9/2)*$O$6*EXP(-$O$7*(($H$4/$E$4)*G150/$L$10-1))-SQRT(($L$9/2)*$O$8^2*EXP(-2*$O$4*(G150/$L$10-1))+($L$9/2)*$O$8^2*EXP(-2*$O$4*(($H$4/$E$4)*G150/$L$10-1)))</f>
        <v>-3.9894297061175683</v>
      </c>
      <c r="N150" s="13">
        <f t="shared" si="16"/>
        <v>2.2833306480376539E-5</v>
      </c>
      <c r="O150" s="13">
        <v>1</v>
      </c>
    </row>
    <row r="151" spans="4:15" x14ac:dyDescent="0.4">
      <c r="D151" s="6">
        <v>1.64</v>
      </c>
      <c r="E151" s="7">
        <f t="shared" si="12"/>
        <v>-0.5548890668310924</v>
      </c>
      <c r="G151">
        <f t="shared" si="13"/>
        <v>3.1695403907209267</v>
      </c>
      <c r="H151" s="10">
        <f t="shared" si="17"/>
        <v>-3.944317953755454</v>
      </c>
      <c r="I151">
        <f t="shared" si="14"/>
        <v>-47.331815445065445</v>
      </c>
      <c r="K151">
        <f t="shared" si="15"/>
        <v>-1.6848637203426728</v>
      </c>
      <c r="M151">
        <f>($L$9/2)*$O$6*EXP(-$O$7*(G151/$L$10-1))+($L$9/2)*$O$6*EXP(-$O$7*(($H$4/$E$4)*G151/$L$10-1))-SQRT(($L$9/2)*$O$8^2*EXP(-2*$O$4*(G151/$L$10-1))+($L$9/2)*$O$8^2*EXP(-2*$O$4*(($H$4/$E$4)*G151/$L$10-1)))</f>
        <v>-3.9493062380300414</v>
      </c>
      <c r="N151" s="13">
        <f t="shared" si="16"/>
        <v>2.488298000409612E-5</v>
      </c>
      <c r="O151" s="13">
        <v>1</v>
      </c>
    </row>
    <row r="152" spans="4:15" x14ac:dyDescent="0.4">
      <c r="D152" s="6">
        <v>1.66</v>
      </c>
      <c r="E152" s="7">
        <f t="shared" si="12"/>
        <v>-0.54925728587616796</v>
      </c>
      <c r="G152">
        <f t="shared" si="13"/>
        <v>3.17794651971432</v>
      </c>
      <c r="H152" s="10">
        <f t="shared" si="17"/>
        <v>-3.9042855651935646</v>
      </c>
      <c r="I152">
        <f t="shared" si="14"/>
        <v>-46.851426782322775</v>
      </c>
      <c r="K152">
        <f t="shared" si="15"/>
        <v>-1.6697781768546285</v>
      </c>
      <c r="M152">
        <f>($L$9/2)*$O$6*EXP(-$O$7*(G152/$L$10-1))+($L$9/2)*$O$6*EXP(-$O$7*(($H$4/$E$4)*G152/$L$10-1))-SQRT(($L$9/2)*$O$8^2*EXP(-2*$O$4*(G152/$L$10-1))+($L$9/2)*$O$8^2*EXP(-2*$O$4*(($H$4/$E$4)*G152/$L$10-1)))</f>
        <v>-3.9094713199450144</v>
      </c>
      <c r="N152" s="13">
        <f t="shared" si="16"/>
        <v>2.6892052342183952E-5</v>
      </c>
      <c r="O152" s="13">
        <v>1</v>
      </c>
    </row>
    <row r="153" spans="4:15" x14ac:dyDescent="0.4">
      <c r="D153" s="6">
        <v>1.68</v>
      </c>
      <c r="E153" s="7">
        <f t="shared" si="12"/>
        <v>-0.54366809622340362</v>
      </c>
      <c r="G153">
        <f t="shared" si="13"/>
        <v>3.186352648707715</v>
      </c>
      <c r="H153" s="10">
        <f t="shared" si="17"/>
        <v>-3.8645559283848199</v>
      </c>
      <c r="I153">
        <f t="shared" si="14"/>
        <v>-46.374671140617835</v>
      </c>
      <c r="K153">
        <f t="shared" si="15"/>
        <v>-1.6547959888529586</v>
      </c>
      <c r="M153">
        <f>($L$9/2)*$O$6*EXP(-$O$7*(G153/$L$10-1))+($L$9/2)*$O$6*EXP(-$O$7*(($H$4/$E$4)*G153/$L$10-1))-SQRT(($L$9/2)*$O$8^2*EXP(-2*$O$4*(G153/$L$10-1))+($L$9/2)*$O$8^2*EXP(-2*$O$4*(($H$4/$E$4)*G153/$L$10-1)))</f>
        <v>-3.8699271466392013</v>
      </c>
      <c r="N153" s="13">
        <f t="shared" si="16"/>
        <v>2.8849985536200738E-5</v>
      </c>
      <c r="O153" s="13">
        <v>1</v>
      </c>
    </row>
    <row r="154" spans="4:15" x14ac:dyDescent="0.4">
      <c r="D154" s="6">
        <v>1.7</v>
      </c>
      <c r="E154" s="7">
        <f t="shared" si="12"/>
        <v>-0.53812172262593783</v>
      </c>
      <c r="G154">
        <f t="shared" si="13"/>
        <v>3.1947587777011082</v>
      </c>
      <c r="H154" s="10">
        <f t="shared" si="17"/>
        <v>-3.8251306409419543</v>
      </c>
      <c r="I154">
        <f t="shared" si="14"/>
        <v>-45.901567691303455</v>
      </c>
      <c r="K154">
        <f t="shared" si="15"/>
        <v>-1.6399177583847626</v>
      </c>
      <c r="M154">
        <f>($L$9/2)*$O$6*EXP(-$O$7*(G154/$L$10-1))+($L$9/2)*$O$6*EXP(-$O$7*(($H$4/$E$4)*G154/$L$10-1))-SQRT(($L$9/2)*$O$8^2*EXP(-2*$O$4*(G154/$L$10-1))+($L$9/2)*$O$8^2*EXP(-2*$O$4*(($H$4/$E$4)*G154/$L$10-1)))</f>
        <v>-3.8306757078510265</v>
      </c>
      <c r="N154" s="13">
        <f t="shared" si="16"/>
        <v>3.0747767026087456E-5</v>
      </c>
      <c r="O154" s="13">
        <v>1</v>
      </c>
    </row>
    <row r="155" spans="4:15" x14ac:dyDescent="0.4">
      <c r="D155" s="6">
        <v>1.72</v>
      </c>
      <c r="E155" s="7">
        <f t="shared" si="12"/>
        <v>-0.53261836142965868</v>
      </c>
      <c r="G155">
        <f t="shared" si="13"/>
        <v>3.2031649066945023</v>
      </c>
      <c r="H155" s="10">
        <f t="shared" si="17"/>
        <v>-3.7860110985504423</v>
      </c>
      <c r="I155">
        <f t="shared" si="14"/>
        <v>-45.432133182605305</v>
      </c>
      <c r="K155">
        <f t="shared" si="15"/>
        <v>-1.6251440202742142</v>
      </c>
      <c r="M155">
        <f>($L$9/2)*$O$6*EXP(-$O$7*(G155/$L$10-1))+($L$9/2)*$O$6*EXP(-$O$7*(($H$4/$E$4)*G155/$L$10-1))-SQRT(($L$9/2)*$O$8^2*EXP(-2*$O$4*(G155/$L$10-1))+($L$9/2)*$O$8^2*EXP(-2*$O$4*(($H$4/$E$4)*G155/$L$10-1)))</f>
        <v>-3.7917187965487931</v>
      </c>
      <c r="N155" s="13">
        <f t="shared" si="16"/>
        <v>3.2577816440377758E-5</v>
      </c>
      <c r="O155" s="13">
        <v>1</v>
      </c>
    </row>
    <row r="156" spans="4:15" x14ac:dyDescent="0.4">
      <c r="D156" s="6">
        <v>1.74</v>
      </c>
      <c r="E156" s="7">
        <f t="shared" si="12"/>
        <v>-0.52715818183756913</v>
      </c>
      <c r="G156">
        <f t="shared" si="13"/>
        <v>3.2115710356878964</v>
      </c>
      <c r="H156" s="10">
        <f t="shared" si="17"/>
        <v>-3.747198503955993</v>
      </c>
      <c r="I156">
        <f t="shared" si="14"/>
        <v>-44.966382047471917</v>
      </c>
      <c r="K156">
        <f t="shared" si="15"/>
        <v>-1.6104752451373658</v>
      </c>
      <c r="M156">
        <f>($L$9/2)*$O$6*EXP(-$O$7*(G156/$L$10-1))+($L$9/2)*$O$6*EXP(-$O$7*(($H$4/$E$4)*G156/$L$10-1))-SQRT(($L$9/2)*$O$8^2*EXP(-2*$O$4*(G156/$L$10-1))+($L$9/2)*$O$8^2*EXP(-2*$O$4*(($H$4/$E$4)*G156/$L$10-1)))</f>
        <v>-3.7530580169090539</v>
      </c>
      <c r="N156" s="13">
        <f t="shared" si="16"/>
        <v>3.4333892047089345E-5</v>
      </c>
      <c r="O156" s="13">
        <v>1</v>
      </c>
    </row>
    <row r="157" spans="4:15" x14ac:dyDescent="0.4">
      <c r="D157" s="6">
        <v>1.76</v>
      </c>
      <c r="E157" s="7">
        <f t="shared" si="12"/>
        <v>-0.52174132712730814</v>
      </c>
      <c r="G157">
        <f t="shared" si="13"/>
        <v>3.2199771646812905</v>
      </c>
      <c r="H157" s="10">
        <f t="shared" si="17"/>
        <v>-3.7086938756190446</v>
      </c>
      <c r="I157">
        <f t="shared" si="14"/>
        <v>-44.504326507428537</v>
      </c>
      <c r="K157">
        <f t="shared" si="15"/>
        <v>-1.5959118422766014</v>
      </c>
      <c r="M157">
        <f>($L$9/2)*$O$6*EXP(-$O$7*(G157/$L$10-1))+($L$9/2)*$O$6*EXP(-$O$7*(($H$4/$E$4)*G157/$L$10-1))-SQRT(($L$9/2)*$O$8^2*EXP(-2*$O$4*(G157/$L$10-1))+($L$9/2)*$O$8^2*EXP(-2*$O$4*(($H$4/$E$4)*G157/$L$10-1)))</f>
        <v>-3.7146947920147788</v>
      </c>
      <c r="N157" s="13">
        <f t="shared" si="16"/>
        <v>3.6010997588591428E-5</v>
      </c>
      <c r="O157" s="13">
        <v>1</v>
      </c>
    </row>
    <row r="158" spans="4:15" x14ac:dyDescent="0.4">
      <c r="D158" s="6">
        <v>1.78</v>
      </c>
      <c r="E158" s="7">
        <f t="shared" si="12"/>
        <v>-0.51636791582341335</v>
      </c>
      <c r="G158">
        <f t="shared" si="13"/>
        <v>3.2283832936746846</v>
      </c>
      <c r="H158" s="10">
        <f t="shared" si="17"/>
        <v>-3.6704980560475686</v>
      </c>
      <c r="I158">
        <f t="shared" si="14"/>
        <v>-44.045976672570823</v>
      </c>
      <c r="K158">
        <f t="shared" si="15"/>
        <v>-1.5814541624594483</v>
      </c>
      <c r="M158">
        <f>($L$9/2)*$O$6*EXP(-$O$7*(G158/$L$10-1))+($L$9/2)*$O$6*EXP(-$O$7*(($H$4/$E$4)*G158/$L$10-1))-SQRT(($L$9/2)*$O$8^2*EXP(-2*$O$4*(G158/$L$10-1))+($L$9/2)*$O$8^2*EXP(-2*$O$4*(($H$4/$E$4)*G158/$L$10-1)))</f>
        <v>-3.6766303712828461</v>
      </c>
      <c r="N158" s="13">
        <f t="shared" si="16"/>
        <v>3.7605290144816095E-5</v>
      </c>
      <c r="O158" s="13">
        <v>1</v>
      </c>
    </row>
    <row r="159" spans="4:15" x14ac:dyDescent="0.4">
      <c r="D159" s="6">
        <v>1.8</v>
      </c>
      <c r="E159" s="7">
        <f t="shared" si="12"/>
        <v>-0.51103804282585685</v>
      </c>
      <c r="G159">
        <f t="shared" si="13"/>
        <v>3.2367894226680787</v>
      </c>
      <c r="H159" s="10">
        <f t="shared" si="17"/>
        <v>-3.6326117198190384</v>
      </c>
      <c r="I159">
        <f t="shared" si="14"/>
        <v>-43.591340637828459</v>
      </c>
      <c r="K159">
        <f t="shared" si="15"/>
        <v>-1.5671025005862369</v>
      </c>
      <c r="M159">
        <f>($L$9/2)*$O$6*EXP(-$O$7*(G159/$L$10-1))+($L$9/2)*$O$6*EXP(-$O$7*(($H$4/$E$4)*G159/$L$10-1))-SQRT(($L$9/2)*$O$8^2*EXP(-2*$O$4*(G159/$L$10-1))+($L$9/2)*$O$8^2*EXP(-2*$O$4*(($H$4/$E$4)*G159/$L$10-1)))</f>
        <v>-3.6388658376299476</v>
      </c>
      <c r="N159" s="13">
        <f t="shared" si="16"/>
        <v>3.9113989592732083E-5</v>
      </c>
      <c r="O159" s="13">
        <v>1</v>
      </c>
    </row>
    <row r="160" spans="4:15" x14ac:dyDescent="0.4">
      <c r="D160" s="6">
        <v>1.82</v>
      </c>
      <c r="E160" s="7">
        <f t="shared" si="12"/>
        <v>-0.50575178049634195</v>
      </c>
      <c r="G160">
        <f t="shared" si="13"/>
        <v>3.2451955516614728</v>
      </c>
      <c r="H160" s="10">
        <f t="shared" si="17"/>
        <v>-3.5950353813021474</v>
      </c>
      <c r="I160">
        <f t="shared" si="14"/>
        <v>-43.140424575625772</v>
      </c>
      <c r="K160">
        <f t="shared" si="15"/>
        <v>-1.5528570982509353</v>
      </c>
      <c r="M160">
        <f>($L$9/2)*$O$6*EXP(-$O$7*(G160/$L$10-1))+($L$9/2)*$O$6*EXP(-$O$7*(($H$4/$E$4)*G160/$L$10-1))-SQRT(($L$9/2)*$O$8^2*EXP(-2*$O$4*(G160/$L$10-1))+($L$9/2)*$O$8^2*EXP(-2*$O$4*(($H$4/$E$4)*G160/$L$10-1)))</f>
        <v>-3.601402114385746</v>
      </c>
      <c r="N160" s="13">
        <f t="shared" si="16"/>
        <v>4.0535290157788757E-5</v>
      </c>
      <c r="O160" s="13">
        <v>1</v>
      </c>
    </row>
    <row r="161" spans="4:15" x14ac:dyDescent="0.4">
      <c r="D161" s="6">
        <v>1.84</v>
      </c>
      <c r="E161" s="7">
        <f t="shared" si="12"/>
        <v>-0.50050917970379305</v>
      </c>
      <c r="G161">
        <f t="shared" si="13"/>
        <v>3.2536016806548664</v>
      </c>
      <c r="H161" s="10">
        <f t="shared" si="17"/>
        <v>-3.5577694020884723</v>
      </c>
      <c r="I161">
        <f t="shared" si="14"/>
        <v>-42.693232825061671</v>
      </c>
      <c r="K161">
        <f t="shared" si="15"/>
        <v>-1.5387181461993173</v>
      </c>
      <c r="M161">
        <f>($L$9/2)*$O$6*EXP(-$O$7*(G161/$L$10-1))+($L$9/2)*$O$6*EXP(-$O$7*(($H$4/$E$4)*G161/$L$10-1))-SQRT(($L$9/2)*$O$8^2*EXP(-2*$O$4*(G161/$L$10-1))+($L$9/2)*$O$8^2*EXP(-2*$O$4*(($H$4/$E$4)*G161/$L$10-1)))</f>
        <v>-3.5642399719617925</v>
      </c>
      <c r="N161" s="13">
        <f t="shared" si="16"/>
        <v>4.1868274485520108E-5</v>
      </c>
      <c r="O161" s="13">
        <v>1</v>
      </c>
    </row>
    <row r="162" spans="4:15" x14ac:dyDescent="0.4">
      <c r="D162" s="6">
        <v>1.86</v>
      </c>
      <c r="E162" s="7">
        <f t="shared" si="12"/>
        <v>-0.49531027083043683</v>
      </c>
      <c r="G162">
        <f t="shared" si="13"/>
        <v>3.2620078096482605</v>
      </c>
      <c r="H162" s="10">
        <f t="shared" si="17"/>
        <v>-3.5208139981439937</v>
      </c>
      <c r="I162">
        <f t="shared" si="14"/>
        <v>-42.249767977727927</v>
      </c>
      <c r="K162">
        <f t="shared" si="15"/>
        <v>-1.524685786688458</v>
      </c>
      <c r="M162">
        <f>($L$9/2)*$O$6*EXP(-$O$7*(G162/$L$10-1))+($L$9/2)*$O$6*EXP(-$O$7*(($H$4/$E$4)*G162/$L$10-1))-SQRT(($L$9/2)*$O$8^2*EXP(-2*$O$4*(G162/$L$10-1))+($L$9/2)*$O$8^2*EXP(-2*$O$4*(($H$4/$E$4)*G162/$L$10-1)))</f>
        <v>-3.5273800342844521</v>
      </c>
      <c r="N162" s="13">
        <f t="shared" si="16"/>
        <v>4.3112830597806832E-5</v>
      </c>
      <c r="O162" s="13">
        <v>1</v>
      </c>
    </row>
    <row r="163" spans="4:15" x14ac:dyDescent="0.4">
      <c r="D163" s="6">
        <v>1.88</v>
      </c>
      <c r="E163" s="7">
        <f t="shared" si="12"/>
        <v>-0.49015506473981585</v>
      </c>
      <c r="G163">
        <f t="shared" si="13"/>
        <v>3.2704139386416542</v>
      </c>
      <c r="H163" s="10">
        <f t="shared" si="17"/>
        <v>-3.4841692466900329</v>
      </c>
      <c r="I163">
        <f t="shared" si="14"/>
        <v>-41.810030960280393</v>
      </c>
      <c r="K163">
        <f t="shared" si="15"/>
        <v>-1.5107601157514075</v>
      </c>
      <c r="M163">
        <f>($L$9/2)*$O$6*EXP(-$O$7*(G163/$L$10-1))+($L$9/2)*$O$6*EXP(-$O$7*(($H$4/$E$4)*G163/$L$10-1))-SQRT(($L$9/2)*$O$8^2*EXP(-2*$O$4*(G163/$L$10-1))+($L$9/2)*$O$8^2*EXP(-2*$O$4*(($H$4/$E$4)*G163/$L$10-1)))</f>
        <v>-3.4908227849998328</v>
      </c>
      <c r="N163" s="13">
        <f t="shared" si="16"/>
        <v>4.426957203997447E-5</v>
      </c>
      <c r="O163" s="13">
        <v>1</v>
      </c>
    </row>
    <row r="164" spans="4:15" x14ac:dyDescent="0.4">
      <c r="D164" s="6">
        <v>1.9</v>
      </c>
      <c r="E164" s="7">
        <f t="shared" si="12"/>
        <v>-0.48504355370804436</v>
      </c>
      <c r="G164">
        <f t="shared" si="13"/>
        <v>3.2788200676350487</v>
      </c>
      <c r="H164" s="10">
        <f t="shared" si="17"/>
        <v>-3.447835092822892</v>
      </c>
      <c r="I164">
        <f t="shared" si="14"/>
        <v>-41.374021113874704</v>
      </c>
      <c r="K164">
        <f t="shared" si="15"/>
        <v>-1.4969411853707237</v>
      </c>
      <c r="M164">
        <f>($L$9/2)*$O$6*EXP(-$O$7*(G164/$L$10-1))+($L$9/2)*$O$6*EXP(-$O$7*(($H$4/$E$4)*G164/$L$10-1))-SQRT(($L$9/2)*$O$8^2*EXP(-2*$O$4*(G164/$L$10-1))+($L$9/2)*$O$8^2*EXP(-2*$O$4*(($H$4/$E$4)*G164/$L$10-1)))</f>
        <v>-3.4545685734583667</v>
      </c>
      <c r="N164" s="13">
        <f t="shared" si="16"/>
        <v>4.5339761468311847E-5</v>
      </c>
      <c r="O164" s="13">
        <v>1</v>
      </c>
    </row>
    <row r="165" spans="4:15" x14ac:dyDescent="0.4">
      <c r="D165" s="6">
        <v>1.92</v>
      </c>
      <c r="E165" s="7">
        <f t="shared" si="12"/>
        <v>-0.47997571231956543</v>
      </c>
      <c r="G165">
        <f t="shared" si="13"/>
        <v>3.2872261966284424</v>
      </c>
      <c r="H165" s="10">
        <f t="shared" si="17"/>
        <v>-3.4118113558811674</v>
      </c>
      <c r="I165">
        <f t="shared" si="14"/>
        <v>-40.941736270574012</v>
      </c>
      <c r="K165">
        <f t="shared" si="15"/>
        <v>-1.4832290055644388</v>
      </c>
      <c r="M165">
        <f>($L$9/2)*$O$6*EXP(-$O$7*(G165/$L$10-1))+($L$9/2)*$O$6*EXP(-$O$7*(($H$4/$E$4)*G165/$L$10-1))-SQRT(($L$9/2)*$O$8^2*EXP(-2*$O$4*(G165/$L$10-1))+($L$9/2)*$O$8^2*EXP(-2*$O$4*(($H$4/$E$4)*G165/$L$10-1)))</f>
        <v>-3.4186176204865677</v>
      </c>
      <c r="N165" s="13">
        <f t="shared" si="16"/>
        <v>4.6325237878725548E-5</v>
      </c>
      <c r="O165" s="13">
        <v>1</v>
      </c>
    </row>
    <row r="166" spans="4:15" x14ac:dyDescent="0.4">
      <c r="D166" s="6">
        <v>1.94</v>
      </c>
      <c r="E166" s="7">
        <f t="shared" si="12"/>
        <v>-0.47495149832863282</v>
      </c>
      <c r="G166">
        <f t="shared" si="13"/>
        <v>3.2956323256218365</v>
      </c>
      <c r="H166" s="10">
        <f t="shared" si="17"/>
        <v>-3.3760977355694206</v>
      </c>
      <c r="I166">
        <f t="shared" si="14"/>
        <v>-40.513172826833049</v>
      </c>
      <c r="K166">
        <f t="shared" si="15"/>
        <v>-1.4696235463878371</v>
      </c>
      <c r="M166">
        <f>($L$9/2)*$O$6*EXP(-$O$7*(G166/$L$10-1))+($L$9/2)*$O$6*EXP(-$O$7*(($H$4/$E$4)*G166/$L$10-1))-SQRT(($L$9/2)*$O$8^2*EXP(-2*$O$4*(G166/$L$10-1))+($L$9/2)*$O$8^2*EXP(-2*$O$4*(($H$4/$E$4)*G166/$L$10-1)))</f>
        <v>-3.3829700239530727</v>
      </c>
      <c r="N166" s="13">
        <f t="shared" si="16"/>
        <v>4.7228347628079028E-5</v>
      </c>
      <c r="O166" s="13">
        <v>1</v>
      </c>
    </row>
    <row r="167" spans="4:15" x14ac:dyDescent="0.4">
      <c r="D167" s="6">
        <v>1.96</v>
      </c>
      <c r="E167" s="7">
        <f t="shared" si="12"/>
        <v>-0.46997085348770123</v>
      </c>
      <c r="G167">
        <f t="shared" si="13"/>
        <v>3.3040384546152306</v>
      </c>
      <c r="H167" s="10">
        <f t="shared" si="17"/>
        <v>-3.3406938178466268</v>
      </c>
      <c r="I167">
        <f t="shared" si="14"/>
        <v>-40.088325814159518</v>
      </c>
      <c r="K167">
        <f t="shared" si="15"/>
        <v>-1.456124739854366</v>
      </c>
      <c r="M167">
        <f>($L$9/2)*$O$6*EXP(-$O$7*(G167/$L$10-1))+($L$9/2)*$O$6*EXP(-$O$7*(($H$4/$E$4)*G167/$L$10-1))-SQRT(($L$9/2)*$O$8^2*EXP(-2*$O$4*(G167/$L$10-1))+($L$9/2)*$O$8^2*EXP(-2*$O$4*(($H$4/$E$4)*G167/$L$10-1)))</f>
        <v>-3.3476257641360219</v>
      </c>
      <c r="N167" s="13">
        <f t="shared" si="16"/>
        <v>4.8051879359058299E-5</v>
      </c>
      <c r="O167" s="13">
        <v>1</v>
      </c>
    </row>
    <row r="168" spans="4:15" x14ac:dyDescent="0.4">
      <c r="D168" s="6">
        <v>1.98</v>
      </c>
      <c r="E168" s="7">
        <f t="shared" si="12"/>
        <v>-0.46503370434386943</v>
      </c>
      <c r="G168">
        <f t="shared" si="13"/>
        <v>3.3124445836086243</v>
      </c>
      <c r="H168" s="10">
        <f t="shared" si="17"/>
        <v>-3.3055990805875264</v>
      </c>
      <c r="I168">
        <f t="shared" si="14"/>
        <v>-39.667188967050315</v>
      </c>
      <c r="K168">
        <f t="shared" si="15"/>
        <v>-1.4427324817788092</v>
      </c>
      <c r="M168">
        <f>($L$9/2)*$O$6*EXP(-$O$7*(G168/$L$10-1))+($L$9/2)*$O$6*EXP(-$O$7*(($H$4/$E$4)*G168/$L$10-1))-SQRT(($L$9/2)*$O$8^2*EXP(-2*$O$4*(G168/$L$10-1))+($L$9/2)*$O$8^2*EXP(-2*$O$4*(($H$4/$E$4)*G168/$L$10-1)))</f>
        <v>-3.3125847088984326</v>
      </c>
      <c r="N168" s="13">
        <f t="shared" si="16"/>
        <v>4.8799002898134367E-5</v>
      </c>
      <c r="O168" s="13">
        <v>1</v>
      </c>
    </row>
    <row r="169" spans="4:15" x14ac:dyDescent="0.4">
      <c r="D169" s="6">
        <v>2</v>
      </c>
      <c r="E169" s="7">
        <f t="shared" si="12"/>
        <v>-0.46013996300448318</v>
      </c>
      <c r="G169">
        <f t="shared" si="13"/>
        <v>3.3208507126020184</v>
      </c>
      <c r="H169" s="10">
        <f t="shared" si="17"/>
        <v>-3.2708128990247678</v>
      </c>
      <c r="I169">
        <f t="shared" si="14"/>
        <v>-39.24975478829721</v>
      </c>
      <c r="K169">
        <f t="shared" si="15"/>
        <v>-1.4294466335457603</v>
      </c>
      <c r="M169">
        <f>($L$9/2)*$O$6*EXP(-$O$7*(G169/$L$10-1))+($L$9/2)*$O$6*EXP(-$O$7*(($H$4/$E$4)*G169/$L$10-1))-SQRT(($L$9/2)*$O$8^2*EXP(-2*$O$4*(G169/$L$10-1))+($L$9/2)*$O$8^2*EXP(-2*$O$4*(($H$4/$E$4)*G169/$L$10-1)))</f>
        <v>-3.2778466186781099</v>
      </c>
      <c r="N169" s="13">
        <f t="shared" si="16"/>
        <v>4.9473212161810864E-5</v>
      </c>
      <c r="O169" s="13">
        <v>1</v>
      </c>
    </row>
    <row r="170" spans="4:15" x14ac:dyDescent="0.4">
      <c r="D170" s="6">
        <v>2.02</v>
      </c>
      <c r="E170" s="7">
        <f t="shared" si="12"/>
        <v>-0.45528952787297339</v>
      </c>
      <c r="G170">
        <f t="shared" si="13"/>
        <v>3.3292568415954125</v>
      </c>
      <c r="H170" s="10">
        <f t="shared" si="17"/>
        <v>-3.2363345509794565</v>
      </c>
      <c r="I170">
        <f t="shared" si="14"/>
        <v>-38.836014611753477</v>
      </c>
      <c r="K170">
        <f t="shared" si="15"/>
        <v>-1.4162670238063213</v>
      </c>
      <c r="M170">
        <f>($L$9/2)*$O$6*EXP(-$O$7*(G170/$L$10-1))+($L$9/2)*$O$6*EXP(-$O$7*(($H$4/$E$4)*G170/$L$10-1))-SQRT(($L$9/2)*$O$8^2*EXP(-2*$O$4*(G170/$L$10-1))+($L$9/2)*$O$8^2*EXP(-2*$O$4*(($H$4/$E$4)*G170/$L$10-1)))</f>
        <v>-3.2434111512983752</v>
      </c>
      <c r="N170" s="13">
        <f t="shared" si="16"/>
        <v>5.007827207371965E-5</v>
      </c>
      <c r="O170" s="13">
        <v>1</v>
      </c>
    </row>
    <row r="171" spans="4:15" x14ac:dyDescent="0.4">
      <c r="D171" s="6">
        <v>2.04</v>
      </c>
      <c r="E171" s="7">
        <f t="shared" si="12"/>
        <v>-0.45048228435596382</v>
      </c>
      <c r="G171">
        <f t="shared" si="13"/>
        <v>3.3376629705888066</v>
      </c>
      <c r="H171" s="10">
        <f t="shared" si="17"/>
        <v>-3.2021632218874978</v>
      </c>
      <c r="I171">
        <f t="shared" si="14"/>
        <v>-38.425958662649975</v>
      </c>
      <c r="K171">
        <f t="shared" si="15"/>
        <v>-1.4031934501058183</v>
      </c>
      <c r="M171">
        <f>($L$9/2)*$O$6*EXP(-$O$7*(G171/$L$10-1))+($L$9/2)*$O$6*EXP(-$O$7*(($H$4/$E$4)*G171/$L$10-1))-SQRT(($L$9/2)*$O$8^2*EXP(-2*$O$4*(G171/$L$10-1))+($L$9/2)*$O$8^2*EXP(-2*$O$4*(($H$4/$E$4)*G171/$L$10-1)))</f>
        <v>-3.2092778666056829</v>
      </c>
      <c r="N171" s="13">
        <f t="shared" si="16"/>
        <v>5.0618169465999511E-5</v>
      </c>
      <c r="O171" s="13">
        <v>1</v>
      </c>
    </row>
    <row r="172" spans="4:15" x14ac:dyDescent="0.4">
      <c r="D172" s="6">
        <v>2.06</v>
      </c>
      <c r="E172" s="7">
        <f t="shared" si="12"/>
        <v>-0.44571810554265462</v>
      </c>
      <c r="G172">
        <f t="shared" si="13"/>
        <v>3.3460690995822007</v>
      </c>
      <c r="H172" s="10">
        <f t="shared" si="17"/>
        <v>-3.1682980096288516</v>
      </c>
      <c r="I172">
        <f t="shared" si="14"/>
        <v>-38.019576115546215</v>
      </c>
      <c r="K172">
        <f t="shared" si="15"/>
        <v>-1.390225680445234</v>
      </c>
      <c r="M172">
        <f>($L$9/2)*$O$6*EXP(-$O$7*(G172/$L$10-1))+($L$9/2)*$O$6*EXP(-$O$7*(($H$4/$E$4)*G172/$L$10-1))-SQRT(($L$9/2)*$O$8^2*EXP(-2*$O$4*(G172/$L$10-1))+($L$9/2)*$O$8^2*EXP(-2*$O$4*(($H$4/$E$4)*G172/$L$10-1)))</f>
        <v>-3.1754462309400071</v>
      </c>
      <c r="N172" s="13">
        <f t="shared" si="16"/>
        <v>5.1097067913258454E-5</v>
      </c>
      <c r="O172" s="13">
        <v>1</v>
      </c>
    </row>
    <row r="173" spans="4:15" x14ac:dyDescent="0.4">
      <c r="D173" s="6">
        <v>2.08</v>
      </c>
      <c r="E173" s="7">
        <f t="shared" si="12"/>
        <v>-0.44099685285745233</v>
      </c>
      <c r="G173">
        <f t="shared" si="13"/>
        <v>3.3544752285755948</v>
      </c>
      <c r="H173" s="10">
        <f t="shared" si="17"/>
        <v>-3.1347379291666284</v>
      </c>
      <c r="I173">
        <f t="shared" si="14"/>
        <v>-37.616855149999537</v>
      </c>
      <c r="K173">
        <f t="shared" si="15"/>
        <v>-1.377363454778946</v>
      </c>
      <c r="M173">
        <f>($L$9/2)*$O$6*EXP(-$O$7*(G173/$L$10-1))+($L$9/2)*$O$6*EXP(-$O$7*(($H$4/$E$4)*G173/$L$10-1))-SQRT(($L$9/2)*$O$8^2*EXP(-2*$O$4*(G173/$L$10-1))+($L$9/2)*$O$8^2*EXP(-2*$O$4*(($H$4/$E$4)*G173/$L$10-1)))</f>
        <v>-3.1419156214436796</v>
      </c>
      <c r="N173" s="13">
        <f t="shared" si="16"/>
        <v>5.1519266424040848E-5</v>
      </c>
      <c r="O173" s="13">
        <v>1</v>
      </c>
    </row>
    <row r="174" spans="4:15" x14ac:dyDescent="0.4">
      <c r="D174" s="6">
        <v>2.1</v>
      </c>
      <c r="E174" s="7">
        <f t="shared" si="12"/>
        <v>-0.43631837668678719</v>
      </c>
      <c r="G174">
        <f t="shared" si="13"/>
        <v>3.3628813575689889</v>
      </c>
      <c r="H174" s="10">
        <f t="shared" si="17"/>
        <v>-3.101481917002689</v>
      </c>
      <c r="I174">
        <f t="shared" si="14"/>
        <v>-37.21778300403227</v>
      </c>
      <c r="K174">
        <f t="shared" si="15"/>
        <v>-1.3646064864512635</v>
      </c>
      <c r="M174">
        <f>($L$9/2)*$O$6*EXP(-$O$7*(G174/$L$10-1))+($L$9/2)*$O$6*EXP(-$O$7*(($H$4/$E$4)*G174/$L$10-1))-SQRT(($L$9/2)*$O$8^2*EXP(-2*$O$4*(G174/$L$10-1))+($L$9/2)*$O$8^2*EXP(-2*$O$4*(($H$4/$E$4)*G174/$L$10-1)))</f>
        <v>-3.1086853302141684</v>
      </c>
      <c r="N174" s="13">
        <f t="shared" si="16"/>
        <v>5.1889161895314894E-5</v>
      </c>
      <c r="O174" s="13">
        <v>1</v>
      </c>
    </row>
    <row r="175" spans="4:15" x14ac:dyDescent="0.4">
      <c r="D175" s="6">
        <v>2.12</v>
      </c>
      <c r="E175" s="7">
        <f t="shared" si="12"/>
        <v>-0.43168251698102544</v>
      </c>
      <c r="G175">
        <f t="shared" si="13"/>
        <v>3.371287486562383</v>
      </c>
      <c r="H175" s="10">
        <f t="shared" si="17"/>
        <v>-3.0685288354562235</v>
      </c>
      <c r="I175">
        <f t="shared" si="14"/>
        <v>-36.82234602547468</v>
      </c>
      <c r="K175">
        <f t="shared" si="15"/>
        <v>-1.3519544635741507</v>
      </c>
      <c r="M175">
        <f>($L$9/2)*$O$6*EXP(-$O$7*(G175/$L$10-1))+($L$9/2)*$O$6*EXP(-$O$7*(($H$4/$E$4)*G175/$L$10-1))-SQRT(($L$9/2)*$O$8^2*EXP(-2*$O$4*(G175/$L$10-1))+($L$9/2)*$O$8^2*EXP(-2*$O$4*(($H$4/$E$4)*G175/$L$10-1)))</f>
        <v>-3.0757545683061061</v>
      </c>
      <c r="N175" s="13">
        <f t="shared" si="16"/>
        <v>5.2211215217872426E-5</v>
      </c>
      <c r="O175" s="13">
        <v>1</v>
      </c>
    </row>
    <row r="176" spans="4:15" x14ac:dyDescent="0.4">
      <c r="D176" s="6">
        <v>2.14</v>
      </c>
      <c r="E176" s="7">
        <f t="shared" si="12"/>
        <v>-0.42708910383235843</v>
      </c>
      <c r="G176">
        <f t="shared" si="13"/>
        <v>3.3796936155557771</v>
      </c>
      <c r="H176" s="10">
        <f t="shared" si="17"/>
        <v>-3.0358774767715535</v>
      </c>
      <c r="I176">
        <f t="shared" si="14"/>
        <v>-36.430529721258644</v>
      </c>
      <c r="K176">
        <f t="shared" si="15"/>
        <v>-1.339407050348445</v>
      </c>
      <c r="M176">
        <f>($L$9/2)*$O$6*EXP(-$O$7*(G176/$L$10-1))+($L$9/2)*$O$6*EXP(-$O$7*(($H$4/$E$4)*G176/$L$10-1))-SQRT(($L$9/2)*$O$8^2*EXP(-2*$O$4*(G176/$L$10-1))+($L$9/2)*$O$8^2*EXP(-2*$O$4*(($H$4/$E$4)*G176/$L$10-1)))</f>
        <v>-3.0431224695876922</v>
      </c>
      <c r="N176" s="13">
        <f t="shared" si="16"/>
        <v>5.2489920905900824E-5</v>
      </c>
      <c r="O176" s="13">
        <v>1</v>
      </c>
    </row>
    <row r="177" spans="4:15" x14ac:dyDescent="0.4">
      <c r="D177" s="6">
        <v>2.16</v>
      </c>
      <c r="E177" s="7">
        <f t="shared" si="12"/>
        <v>-0.42253795802951749</v>
      </c>
      <c r="G177">
        <f t="shared" si="13"/>
        <v>3.3880997445491707</v>
      </c>
      <c r="H177" s="10">
        <f t="shared" si="17"/>
        <v>-3.0035265670612192</v>
      </c>
      <c r="I177">
        <f t="shared" si="14"/>
        <v>-36.042318804734634</v>
      </c>
      <c r="K177">
        <f t="shared" si="15"/>
        <v>-1.3269638883307728</v>
      </c>
      <c r="M177">
        <f>($L$9/2)*$O$6*EXP(-$O$7*(G177/$L$10-1))+($L$9/2)*$O$6*EXP(-$O$7*(($H$4/$E$4)*G177/$L$10-1))-SQRT(($L$9/2)*$O$8^2*EXP(-2*$O$4*(G177/$L$10-1))+($L$9/2)*$O$8^2*EXP(-2*$O$4*(($H$4/$E$4)*G177/$L$10-1)))</f>
        <v>-3.0107880944564416</v>
      </c>
      <c r="N177" s="13">
        <f t="shared" si="16"/>
        <v>5.272978011156461E-5</v>
      </c>
      <c r="O177" s="13">
        <v>1</v>
      </c>
    </row>
    <row r="178" spans="4:15" x14ac:dyDescent="0.4">
      <c r="D178" s="6">
        <v>2.1800000000000002</v>
      </c>
      <c r="E178" s="7">
        <f t="shared" si="12"/>
        <v>-0.41802889159013895</v>
      </c>
      <c r="G178">
        <f t="shared" si="13"/>
        <v>3.3965058735425644</v>
      </c>
      <c r="H178" s="10">
        <f t="shared" si="17"/>
        <v>-2.9714747700901847</v>
      </c>
      <c r="I178">
        <f t="shared" si="14"/>
        <v>-35.657697241082218</v>
      </c>
      <c r="K178">
        <f t="shared" si="15"/>
        <v>-1.3146245976482993</v>
      </c>
      <c r="M178">
        <f>($L$9/2)*$O$6*EXP(-$O$7*(G178/$L$10-1))+($L$9/2)*$O$6*EXP(-$O$7*(($H$4/$E$4)*G178/$L$10-1))-SQRT(($L$9/2)*$O$8^2*EXP(-2*$O$4*(G178/$L$10-1))+($L$9/2)*$O$8^2*EXP(-2*$O$4*(($H$4/$E$4)*G178/$L$10-1)))</f>
        <v>-2.9787504334190604</v>
      </c>
      <c r="N178" s="13">
        <f t="shared" si="16"/>
        <v>5.2935276875147328E-5</v>
      </c>
      <c r="O178" s="13">
        <v>1</v>
      </c>
    </row>
    <row r="179" spans="4:15" x14ac:dyDescent="0.4">
      <c r="D179" s="6">
        <v>2.2000000000000002</v>
      </c>
      <c r="E179" s="7">
        <f t="shared" si="12"/>
        <v>-0.41356170827157496</v>
      </c>
      <c r="G179">
        <f t="shared" si="13"/>
        <v>3.4049120025359589</v>
      </c>
      <c r="H179" s="10">
        <f t="shared" si="17"/>
        <v>-2.9397206909068361</v>
      </c>
      <c r="I179">
        <f t="shared" si="14"/>
        <v>-35.276648290882036</v>
      </c>
      <c r="K179">
        <f t="shared" si="15"/>
        <v>-1.3023887781633452</v>
      </c>
      <c r="M179">
        <f>($L$9/2)*$O$6*EXP(-$O$7*(G179/$L$10-1))+($L$9/2)*$O$6*EXP(-$O$7*(($H$4/$E$4)*G179/$L$10-1))-SQRT(($L$9/2)*$O$8^2*EXP(-2*$O$4*(G179/$L$10-1))+($L$9/2)*$O$8^2*EXP(-2*$O$4*(($H$4/$E$4)*G179/$L$10-1)))</f>
        <v>-2.9470084105400871</v>
      </c>
      <c r="N179" s="13">
        <f t="shared" si="16"/>
        <v>5.3110857452872571E-5</v>
      </c>
      <c r="O179" s="13">
        <v>1</v>
      </c>
    </row>
    <row r="180" spans="4:15" x14ac:dyDescent="0.4">
      <c r="D180" s="6">
        <v>2.2200000000000002</v>
      </c>
      <c r="E180" s="7">
        <f t="shared" si="12"/>
        <v>-0.40913620406091911</v>
      </c>
      <c r="G180">
        <f t="shared" si="13"/>
        <v>3.4133181315293526</v>
      </c>
      <c r="H180" s="10">
        <f t="shared" si="17"/>
        <v>-2.9082628793262311</v>
      </c>
      <c r="I180">
        <f t="shared" si="14"/>
        <v>-34.899154551914776</v>
      </c>
      <c r="K180">
        <f t="shared" si="15"/>
        <v>-1.2902560105898544</v>
      </c>
      <c r="M180">
        <f>($L$9/2)*$O$6*EXP(-$O$7*(G180/$L$10-1))+($L$9/2)*$O$6*EXP(-$O$7*(($H$4/$E$4)*G180/$L$10-1))-SQRT(($L$9/2)*$O$8^2*EXP(-2*$O$4*(G180/$L$10-1))+($L$9/2)*$O$8^2*EXP(-2*$O$4*(($H$4/$E$4)*G180/$L$10-1)))</f>
        <v>-2.9155608867638061</v>
      </c>
      <c r="N180" s="13">
        <f t="shared" si="16"/>
        <v>5.3260912558900409E-5</v>
      </c>
      <c r="O180" s="13">
        <v>1</v>
      </c>
    </row>
    <row r="181" spans="4:15" x14ac:dyDescent="0.4">
      <c r="D181" s="6">
        <v>2.2400000000000002</v>
      </c>
      <c r="E181" s="7">
        <f t="shared" si="12"/>
        <v>-0.40475216764499311</v>
      </c>
      <c r="G181">
        <f t="shared" si="13"/>
        <v>3.4217242605227471</v>
      </c>
      <c r="H181" s="10">
        <f t="shared" si="17"/>
        <v>-2.8770998332709041</v>
      </c>
      <c r="I181">
        <f t="shared" si="14"/>
        <v>-34.52519799925085</v>
      </c>
      <c r="K181">
        <f t="shared" si="15"/>
        <v>-1.278225857563567</v>
      </c>
      <c r="M181">
        <f>($L$9/2)*$O$6*EXP(-$O$7*(G181/$L$10-1))+($L$9/2)*$O$6*EXP(-$O$7*(($H$4/$E$4)*G181/$L$10-1))-SQRT(($L$9/2)*$O$8^2*EXP(-2*$O$4*(G181/$L$10-1))+($L$9/2)*$O$8^2*EXP(-2*$O$4*(($H$4/$E$4)*G181/$L$10-1)))</f>
        <v>-2.8844066631136918</v>
      </c>
      <c r="N181" s="13">
        <f t="shared" si="16"/>
        <v>5.3389762351451931E-5</v>
      </c>
      <c r="O181" s="13">
        <v>1</v>
      </c>
    </row>
    <row r="182" spans="4:15" x14ac:dyDescent="0.4">
      <c r="D182" s="6">
        <v>2.2599999999999998</v>
      </c>
      <c r="E182" s="7">
        <f t="shared" si="12"/>
        <v>-0.40040938086101246</v>
      </c>
      <c r="G182">
        <f t="shared" si="13"/>
        <v>3.4301303895161408</v>
      </c>
      <c r="H182" s="10">
        <f t="shared" si="17"/>
        <v>-2.8462300019743347</v>
      </c>
      <c r="I182">
        <f t="shared" si="14"/>
        <v>-34.15476002369202</v>
      </c>
      <c r="K182">
        <f t="shared" si="15"/>
        <v>-1.2662978646677598</v>
      </c>
      <c r="M182">
        <f>($L$9/2)*$O$6*EXP(-$O$7*(G182/$L$10-1))+($L$9/2)*$O$6*EXP(-$O$7*(($H$4/$E$4)*G182/$L$10-1))-SQRT(($L$9/2)*$O$8^2*EXP(-2*$O$4*(G182/$L$10-1))+($L$9/2)*$O$8^2*EXP(-2*$O$4*(($H$4/$E$4)*G182/$L$10-1)))</f>
        <v>-2.8535444837736703</v>
      </c>
      <c r="N182" s="13">
        <f t="shared" si="16"/>
        <v>5.3501643992811485E-5</v>
      </c>
      <c r="O182" s="13">
        <v>1</v>
      </c>
    </row>
    <row r="183" spans="4:15" x14ac:dyDescent="0.4">
      <c r="D183" s="6">
        <v>2.2799999999999998</v>
      </c>
      <c r="E183" s="7">
        <f t="shared" si="12"/>
        <v>-0.39610761912862863</v>
      </c>
      <c r="G183">
        <f t="shared" si="13"/>
        <v>3.4385365185095349</v>
      </c>
      <c r="H183" s="10">
        <f t="shared" si="17"/>
        <v>-2.8156517890520307</v>
      </c>
      <c r="I183">
        <f t="shared" si="14"/>
        <v>-33.787821468624372</v>
      </c>
      <c r="K183">
        <f t="shared" si="15"/>
        <v>-1.254471561416248</v>
      </c>
      <c r="M183">
        <f>($L$9/2)*$O$6*EXP(-$O$7*(G183/$L$10-1))+($L$9/2)*$O$6*EXP(-$O$7*(($H$4/$E$4)*G183/$L$10-1))-SQRT(($L$9/2)*$O$8^2*EXP(-2*$O$4*(G183/$L$10-1))+($L$9/2)*$O$8^2*EXP(-2*$O$4*(($H$4/$E$4)*G183/$L$10-1)))</f>
        <v>-2.8229730390551335</v>
      </c>
      <c r="N183" s="13">
        <f t="shared" si="16"/>
        <v>5.360070160793271E-5</v>
      </c>
      <c r="O183" s="13">
        <v>1</v>
      </c>
    </row>
    <row r="184" spans="4:15" x14ac:dyDescent="0.4">
      <c r="D184" s="6">
        <v>2.2999999999999998</v>
      </c>
      <c r="E184" s="7">
        <f t="shared" si="12"/>
        <v>-0.39184665186401996</v>
      </c>
      <c r="G184">
        <f t="shared" si="13"/>
        <v>3.4469426475029286</v>
      </c>
      <c r="H184" s="10">
        <f t="shared" si="17"/>
        <v>-2.7853635554450134</v>
      </c>
      <c r="I184">
        <f t="shared" si="14"/>
        <v>-33.424362665340162</v>
      </c>
      <c r="K184">
        <f t="shared" si="15"/>
        <v>-1.2427464621953763</v>
      </c>
      <c r="M184">
        <f>($L$9/2)*$O$6*EXP(-$O$7*(G184/$L$10-1))+($L$9/2)*$O$6*EXP(-$O$7*(($H$4/$E$4)*G184/$L$10-1))-SQRT(($L$9/2)*$O$8^2*EXP(-2*$O$4*(G184/$L$10-1))+($L$9/2)*$O$8^2*EXP(-2*$O$4*(($H$4/$E$4)*G184/$L$10-1)))</f>
        <v>-2.7926909682537304</v>
      </c>
      <c r="N184" s="13">
        <f t="shared" si="16"/>
        <v>5.3690978469350996E-5</v>
      </c>
      <c r="O184" s="13">
        <v>1</v>
      </c>
    </row>
    <row r="185" spans="4:15" x14ac:dyDescent="0.4">
      <c r="D185" s="6">
        <v>2.3199999999999998</v>
      </c>
      <c r="E185" s="7">
        <f t="shared" si="12"/>
        <v>-0.38762624287668251</v>
      </c>
      <c r="G185">
        <f t="shared" si="13"/>
        <v>3.4553487764963227</v>
      </c>
      <c r="H185" s="10">
        <f t="shared" si="17"/>
        <v>-2.7553636222403219</v>
      </c>
      <c r="I185">
        <f t="shared" si="14"/>
        <v>-33.064363466883862</v>
      </c>
      <c r="K185">
        <f t="shared" si="15"/>
        <v>-1.2311220671665701</v>
      </c>
      <c r="M185">
        <f>($L$9/2)*$O$6*EXP(-$O$7*(G185/$L$10-1))+($L$9/2)*$O$6*EXP(-$O$7*(($H$4/$E$4)*G185/$L$10-1))-SQRT(($L$9/2)*$O$8^2*EXP(-2*$O$4*(G185/$L$10-1))+($L$9/2)*$O$8^2*EXP(-2*$O$4*(($H$4/$E$4)*G185/$L$10-1)))</f>
        <v>-2.7626968623996078</v>
      </c>
      <c r="N185" s="13">
        <f t="shared" si="16"/>
        <v>5.3776411233762397E-5</v>
      </c>
      <c r="O185" s="13">
        <v>1</v>
      </c>
    </row>
    <row r="186" spans="4:15" x14ac:dyDescent="0.4">
      <c r="D186" s="6">
        <v>2.34</v>
      </c>
      <c r="E186" s="7">
        <f t="shared" si="12"/>
        <v>-0.38344615074954858</v>
      </c>
      <c r="G186">
        <f t="shared" si="13"/>
        <v>3.4637549054897168</v>
      </c>
      <c r="H186" s="10">
        <f t="shared" si="17"/>
        <v>-2.7256502733730161</v>
      </c>
      <c r="I186">
        <f t="shared" si="14"/>
        <v>-32.707803280476192</v>
      </c>
      <c r="K186">
        <f t="shared" si="15"/>
        <v>-1.2195978631310265</v>
      </c>
      <c r="M186">
        <f>($L$9/2)*$O$6*EXP(-$O$7*(G186/$L$10-1))+($L$9/2)*$O$6*EXP(-$O$7*(($H$4/$E$4)*G186/$L$10-1))-SQRT(($L$9/2)*$O$8^2*EXP(-2*$O$4*(G186/$L$10-1))+($L$9/2)*$O$8^2*EXP(-2*$O$4*(($H$4/$E$4)*G186/$L$10-1)))</f>
        <v>-2.7329892669048421</v>
      </c>
      <c r="N186" s="13">
        <f t="shared" si="16"/>
        <v>5.3860826060183692E-5</v>
      </c>
      <c r="O186" s="13">
        <v>1</v>
      </c>
    </row>
    <row r="187" spans="4:15" x14ac:dyDescent="0.4">
      <c r="D187" s="6">
        <v>2.36</v>
      </c>
      <c r="E187" s="7">
        <f t="shared" si="12"/>
        <v>-0.37930612920304263</v>
      </c>
      <c r="G187">
        <f t="shared" si="13"/>
        <v>3.4721610344831109</v>
      </c>
      <c r="H187" s="10">
        <f t="shared" si="17"/>
        <v>-2.696221758213988</v>
      </c>
      <c r="I187">
        <f t="shared" si="14"/>
        <v>-32.35466109856786</v>
      </c>
      <c r="K187">
        <f t="shared" si="15"/>
        <v>-1.2081733243580135</v>
      </c>
      <c r="M187">
        <f>($L$9/2)*$O$6*EXP(-$O$7*(G187/$L$10-1))+($L$9/2)*$O$6*EXP(-$O$7*(($H$4/$E$4)*G187/$L$10-1))-SQRT(($L$9/2)*$O$8^2*EXP(-2*$O$4*(G187/$L$10-1))+($L$9/2)*$O$8^2*EXP(-2*$O$4*(($H$4/$E$4)*G187/$L$10-1)))</f>
        <v>-2.703566684111526</v>
      </c>
      <c r="N187" s="13">
        <f t="shared" si="16"/>
        <v>5.3947936440324254E-5</v>
      </c>
      <c r="O187" s="13">
        <v>1</v>
      </c>
    </row>
    <row r="188" spans="4:15" x14ac:dyDescent="0.4">
      <c r="D188" s="6">
        <v>2.38</v>
      </c>
      <c r="E188" s="7">
        <f t="shared" si="12"/>
        <v>-0.37520592744366138</v>
      </c>
      <c r="G188">
        <f t="shared" si="13"/>
        <v>3.480567163476505</v>
      </c>
      <c r="H188" s="10">
        <f t="shared" si="17"/>
        <v>-2.6670762940477784</v>
      </c>
      <c r="I188">
        <f t="shared" si="14"/>
        <v>-32.004915528573342</v>
      </c>
      <c r="K188">
        <f t="shared" si="15"/>
        <v>-1.1968479133782277</v>
      </c>
      <c r="M188">
        <f>($L$9/2)*$O$6*EXP(-$O$7*(G188/$L$10-1))+($L$9/2)*$O$6*EXP(-$O$7*(($H$4/$E$4)*G188/$L$10-1))-SQRT(($L$9/2)*$O$8^2*EXP(-2*$O$4*(G188/$L$10-1))+($L$9/2)*$O$8^2*EXP(-2*$O$4*(($H$4/$E$4)*G188/$L$10-1)))</f>
        <v>-2.6744275757439726</v>
      </c>
      <c r="N188" s="13">
        <f t="shared" si="16"/>
        <v>5.4041342576800701E-5</v>
      </c>
      <c r="O188" s="13">
        <v>1</v>
      </c>
    </row>
    <row r="189" spans="4:15" x14ac:dyDescent="0.4">
      <c r="D189" s="6">
        <v>2.4</v>
      </c>
      <c r="E189" s="7">
        <f t="shared" si="12"/>
        <v>-0.37114529049764444</v>
      </c>
      <c r="G189">
        <f t="shared" si="13"/>
        <v>3.4889732924698986</v>
      </c>
      <c r="H189" s="10">
        <f t="shared" si="17"/>
        <v>-2.6382120684444059</v>
      </c>
      <c r="I189">
        <f t="shared" si="14"/>
        <v>-31.658544821332871</v>
      </c>
      <c r="K189">
        <f t="shared" si="15"/>
        <v>-1.1856210817435762</v>
      </c>
      <c r="M189">
        <f>($L$9/2)*$O$6*EXP(-$O$7*(G189/$L$10-1))+($L$9/2)*$O$6*EXP(-$O$7*(($H$4/$E$4)*G189/$L$10-1))-SQRT(($L$9/2)*$O$8^2*EXP(-2*$O$4*(G189/$L$10-1))+($L$9/2)*$O$8^2*EXP(-2*$O$4*(($H$4/$E$4)*G189/$L$10-1)))</f>
        <v>-2.6455703652683069</v>
      </c>
      <c r="N189" s="13">
        <f t="shared" si="16"/>
        <v>5.4144532148631389E-5</v>
      </c>
      <c r="O189" s="13">
        <v>1</v>
      </c>
    </row>
    <row r="190" spans="4:15" x14ac:dyDescent="0.4">
      <c r="D190" s="6">
        <v>2.42</v>
      </c>
      <c r="E190" s="7">
        <f t="shared" si="12"/>
        <v>-0.36712395953028842</v>
      </c>
      <c r="G190">
        <f t="shared" si="13"/>
        <v>3.4973794214632932</v>
      </c>
      <c r="H190" s="10">
        <f t="shared" si="17"/>
        <v>-2.6096272415291493</v>
      </c>
      <c r="I190">
        <f t="shared" si="14"/>
        <v>-31.315526898349791</v>
      </c>
      <c r="K190">
        <f t="shared" si="15"/>
        <v>-1.1744922707547036</v>
      </c>
      <c r="M190">
        <f>($L$9/2)*$O$6*EXP(-$O$7*(G190/$L$10-1))+($L$9/2)*$O$6*EXP(-$O$7*(($H$4/$E$4)*G190/$L$10-1))-SQRT(($L$9/2)*$O$8^2*EXP(-2*$O$4*(G190/$L$10-1))+($L$9/2)*$O$8^2*EXP(-2*$O$4*(($H$4/$E$4)*G190/$L$10-1)))</f>
        <v>-2.61699344016264</v>
      </c>
      <c r="N190" s="13">
        <f t="shared" si="16"/>
        <v>5.4260882308040999E-5</v>
      </c>
      <c r="O190" s="13">
        <v>1</v>
      </c>
    </row>
    <row r="191" spans="4:15" x14ac:dyDescent="0.4">
      <c r="D191" s="6">
        <v>2.44</v>
      </c>
      <c r="E191" s="7">
        <f t="shared" si="12"/>
        <v>-0.36314167215142995</v>
      </c>
      <c r="G191">
        <f t="shared" si="13"/>
        <v>3.5057855504566864</v>
      </c>
      <c r="H191" s="10">
        <f t="shared" si="17"/>
        <v>-2.5813199481540092</v>
      </c>
      <c r="I191">
        <f t="shared" si="14"/>
        <v>-30.975839377848111</v>
      </c>
      <c r="K191">
        <f t="shared" si="15"/>
        <v>-1.1634609121575596</v>
      </c>
      <c r="M191">
        <f>($L$9/2)*$O$6*EXP(-$O$7*(G191/$L$10-1))+($L$9/2)*$O$6*EXP(-$O$7*(($H$4/$E$4)*G191/$L$10-1))-SQRT(($L$9/2)*$O$8^2*EXP(-2*$O$4*(G191/$L$10-1))+($L$9/2)*$O$8^2*EXP(-2*$O$4*(($H$4/$E$4)*G191/$L$10-1)))</f>
        <v>-2.5886951541009346</v>
      </c>
      <c r="N191" s="13">
        <f t="shared" si="16"/>
        <v>5.439366275956412E-5</v>
      </c>
      <c r="O191" s="13">
        <v>1</v>
      </c>
    </row>
    <row r="192" spans="4:15" x14ac:dyDescent="0.4">
      <c r="D192" s="6">
        <v>2.46</v>
      </c>
      <c r="E192" s="7">
        <f t="shared" si="12"/>
        <v>-0.3591981627076139</v>
      </c>
      <c r="G192">
        <f t="shared" si="13"/>
        <v>3.5141916794500805</v>
      </c>
      <c r="H192" s="10">
        <f t="shared" si="17"/>
        <v>-2.5532882999745317</v>
      </c>
      <c r="I192">
        <f t="shared" si="14"/>
        <v>-30.63945959969438</v>
      </c>
      <c r="K192">
        <f t="shared" si="15"/>
        <v>-1.1525264288101842</v>
      </c>
      <c r="M192">
        <f>($L$9/2)*$O$6*EXP(-$O$7*(G192/$L$10-1))+($L$9/2)*$O$6*EXP(-$O$7*(($H$4/$E$4)*G192/$L$10-1))-SQRT(($L$9/2)*$O$8^2*EXP(-2*$O$4*(G192/$L$10-1))+($L$9/2)*$O$8^2*EXP(-2*$O$4*(($H$4/$E$4)*G192/$L$10-1)))</f>
        <v>-2.5606738290534663</v>
      </c>
      <c r="N192" s="13">
        <f t="shared" si="16"/>
        <v>5.4546039775789131E-5</v>
      </c>
      <c r="O192" s="13">
        <v>1</v>
      </c>
    </row>
    <row r="193" spans="4:15" x14ac:dyDescent="0.4">
      <c r="D193" s="6">
        <v>2.48</v>
      </c>
      <c r="E193" s="7">
        <f t="shared" si="12"/>
        <v>-0.35529316256143995</v>
      </c>
      <c r="G193">
        <f t="shared" si="13"/>
        <v>3.5225978084434746</v>
      </c>
      <c r="H193" s="10">
        <f t="shared" si="17"/>
        <v>-2.5255303874354835</v>
      </c>
      <c r="I193">
        <f t="shared" si="14"/>
        <v>-30.306364649225802</v>
      </c>
      <c r="K193">
        <f t="shared" si="15"/>
        <v>-1.1416882353209408</v>
      </c>
      <c r="M193">
        <f>($L$9/2)*$O$6*EXP(-$O$7*(G193/$L$10-1))+($L$9/2)*$O$6*EXP(-$O$7*(($H$4/$E$4)*G193/$L$10-1))-SQRT(($L$9/2)*$O$8^2*EXP(-2*$O$4*(G193/$L$10-1))+($L$9/2)*$O$8^2*EXP(-2*$O$4*(($H$4/$E$4)*G193/$L$10-1)))</f>
        <v>-2.5329277573068678</v>
      </c>
      <c r="N193" s="13">
        <f t="shared" si="16"/>
        <v>5.4721081014063954E-5</v>
      </c>
      <c r="O193" s="13">
        <v>1</v>
      </c>
    </row>
    <row r="194" spans="4:15" x14ac:dyDescent="0.4">
      <c r="D194" s="6">
        <v>2.5</v>
      </c>
      <c r="E194" s="7">
        <f t="shared" si="12"/>
        <v>-0.35142640035856676</v>
      </c>
      <c r="G194">
        <f t="shared" si="13"/>
        <v>3.5310039374368687</v>
      </c>
      <c r="H194" s="10">
        <f t="shared" si="17"/>
        <v>-2.4980442816688</v>
      </c>
      <c r="I194">
        <f t="shared" si="14"/>
        <v>-29.976531380025598</v>
      </c>
      <c r="K194">
        <f t="shared" si="15"/>
        <v>-1.1309457386592856</v>
      </c>
      <c r="M194">
        <f>($L$9/2)*$O$6*EXP(-$O$7*(G194/$L$10-1))+($L$9/2)*$O$6*EXP(-$O$7*(($H$4/$E$4)*G194/$L$10-1))-SQRT(($L$9/2)*$O$8^2*EXP(-2*$O$4*(G194/$L$10-1))+($L$9/2)*$O$8^2*EXP(-2*$O$4*(($H$4/$E$4)*G194/$L$10-1)))</f>
        <v>-2.5054552034064406</v>
      </c>
      <c r="N194" s="13">
        <f t="shared" si="16"/>
        <v>5.4921761001433593E-5</v>
      </c>
      <c r="O194" s="13">
        <v>1</v>
      </c>
    </row>
    <row r="195" spans="4:15" x14ac:dyDescent="0.4">
      <c r="D195" s="6">
        <v>2.52</v>
      </c>
      <c r="E195" s="7">
        <f t="shared" si="12"/>
        <v>-0.34759760228283526</v>
      </c>
      <c r="G195">
        <f t="shared" si="13"/>
        <v>3.5394100664302628</v>
      </c>
      <c r="H195" s="10">
        <f t="shared" si="17"/>
        <v>-2.4708280363070778</v>
      </c>
      <c r="I195">
        <f t="shared" si="14"/>
        <v>-29.649936435684936</v>
      </c>
      <c r="K195">
        <f t="shared" si="15"/>
        <v>-1.1202983387401737</v>
      </c>
      <c r="M195">
        <f>($L$9/2)*$O$6*EXP(-$O$7*(G195/$L$10-1))+($L$9/2)*$O$6*EXP(-$O$7*(($H$4/$E$4)*G195/$L$10-1))-SQRT(($L$9/2)*$O$8^2*EXP(-2*$O$4*(G195/$L$10-1))+($L$9/2)*$O$8^2*EXP(-2*$O$4*(($H$4/$E$4)*G195/$L$10-1)))</f>
        <v>-2.4782544060234777</v>
      </c>
      <c r="N195" s="13">
        <f t="shared" si="16"/>
        <v>5.5150967164661115E-5</v>
      </c>
      <c r="O195" s="13">
        <v>1</v>
      </c>
    </row>
    <row r="196" spans="4:15" x14ac:dyDescent="0.4">
      <c r="D196" s="6">
        <v>2.54</v>
      </c>
      <c r="E196" s="7">
        <f t="shared" si="12"/>
        <v>-0.34380649229995819</v>
      </c>
      <c r="G196">
        <f t="shared" si="13"/>
        <v>3.5478161954236569</v>
      </c>
      <c r="H196" s="10">
        <f t="shared" si="17"/>
        <v>-2.4438796892157928</v>
      </c>
      <c r="I196">
        <f t="shared" si="14"/>
        <v>-29.326556270589514</v>
      </c>
      <c r="K196">
        <f t="shared" si="15"/>
        <v>-1.1097454289831541</v>
      </c>
      <c r="M196">
        <f>($L$9/2)*$O$6*EXP(-$O$7*(G196/$L$10-1))+($L$9/2)*$O$6*EXP(-$O$7*(($H$4/$E$4)*G196/$L$10-1))-SQRT(($L$9/2)*$O$8^2*EXP(-2*$O$4*(G196/$L$10-1))+($L$9/2)*$O$8^2*EXP(-2*$O$4*(($H$4/$E$4)*G196/$L$10-1)))</f>
        <v>-2.4513235797501838</v>
      </c>
      <c r="N196" s="13">
        <f t="shared" si="16"/>
        <v>5.5411506287995694E-5</v>
      </c>
      <c r="O196" s="13">
        <v>1</v>
      </c>
    </row>
    <row r="197" spans="4:15" x14ac:dyDescent="0.4">
      <c r="D197" s="6">
        <v>2.56</v>
      </c>
      <c r="E197" s="7">
        <f t="shared" si="12"/>
        <v>-0.34005279239020592</v>
      </c>
      <c r="G197">
        <f t="shared" si="13"/>
        <v>3.556222324417051</v>
      </c>
      <c r="H197" s="10">
        <f t="shared" si="17"/>
        <v>-2.4171972641473003</v>
      </c>
      <c r="I197">
        <f t="shared" si="14"/>
        <v>-29.006367169767604</v>
      </c>
      <c r="K197">
        <f t="shared" si="15"/>
        <v>-1.0992863968471358</v>
      </c>
      <c r="M197">
        <f>($L$9/2)*$O$6*EXP(-$O$7*(G197/$L$10-1))+($L$9/2)*$O$6*EXP(-$O$7*(($H$4/$E$4)*G197/$L$10-1))-SQRT(($L$9/2)*$O$8^2*EXP(-2*$O$4*(G197/$L$10-1))+($L$9/2)*$O$8^2*EXP(-2*$O$4*(($H$4/$E$4)*G197/$L$10-1)))</f>
        <v>-2.4246609168246929</v>
      </c>
      <c r="N197" s="13">
        <f t="shared" si="16"/>
        <v>5.5706111288749332E-5</v>
      </c>
      <c r="O197" s="13">
        <v>1</v>
      </c>
    </row>
    <row r="198" spans="4:15" x14ac:dyDescent="0.4">
      <c r="D198" s="6">
        <v>2.58</v>
      </c>
      <c r="E198" s="7">
        <f t="shared" si="12"/>
        <v>-0.33633622277050607</v>
      </c>
      <c r="G198">
        <f t="shared" si="13"/>
        <v>3.5646284534104451</v>
      </c>
      <c r="H198" s="10">
        <f t="shared" si="17"/>
        <v>-2.3907787723195884</v>
      </c>
      <c r="I198">
        <f t="shared" si="14"/>
        <v>-28.689345267835058</v>
      </c>
      <c r="K198">
        <f t="shared" si="15"/>
        <v>-1.0889206243418146</v>
      </c>
      <c r="M198">
        <f>($L$9/2)*$O$6*EXP(-$O$7*(G198/$L$10-1))+($L$9/2)*$O$6*EXP(-$O$7*(($H$4/$E$4)*G198/$L$10-1))-SQRT(($L$9/2)*$O$8^2*EXP(-2*$O$4*(G198/$L$10-1))+($L$9/2)*$O$8^2*EXP(-2*$O$4*(($H$4/$E$4)*G198/$L$10-1)))</f>
        <v>-2.3982645887886305</v>
      </c>
      <c r="N198" s="13">
        <f t="shared" si="16"/>
        <v>5.603744820818219E-5</v>
      </c>
      <c r="O198" s="13">
        <v>1</v>
      </c>
    </row>
    <row r="199" spans="4:15" x14ac:dyDescent="0.4">
      <c r="D199" s="6">
        <v>2.6</v>
      </c>
      <c r="E199" s="7">
        <f t="shared" si="12"/>
        <v>-0.33265650210635861</v>
      </c>
      <c r="G199">
        <f t="shared" si="13"/>
        <v>3.5730345824038392</v>
      </c>
      <c r="H199" s="10">
        <f t="shared" si="17"/>
        <v>-2.3646222139226287</v>
      </c>
      <c r="I199">
        <f t="shared" si="14"/>
        <v>-28.375466567071545</v>
      </c>
      <c r="K199">
        <f t="shared" si="15"/>
        <v>-1.0786474885166644</v>
      </c>
      <c r="M199">
        <f>($L$9/2)*$O$6*EXP(-$O$7*(G199/$L$10-1))+($L$9/2)*$O$6*EXP(-$O$7*(($H$4/$E$4)*G199/$L$10-1))-SQRT(($L$9/2)*$O$8^2*EXP(-2*$O$4*(G199/$L$10-1))+($L$9/2)*$O$8^2*EXP(-2*$O$4*(($H$4/$E$4)*G199/$L$10-1)))</f>
        <v>-2.372132748079554</v>
      </c>
      <c r="N199" s="13">
        <f t="shared" si="16"/>
        <v>5.6408123322341081E-5</v>
      </c>
      <c r="O199" s="13">
        <v>1</v>
      </c>
    </row>
    <row r="200" spans="4:15" x14ac:dyDescent="0.4">
      <c r="D200" s="6">
        <v>2.62</v>
      </c>
      <c r="E200" s="7">
        <f t="shared" si="12"/>
        <v>-0.32901334771395385</v>
      </c>
      <c r="G200">
        <f t="shared" si="13"/>
        <v>3.5814407113972329</v>
      </c>
      <c r="H200" s="10">
        <f t="shared" si="17"/>
        <v>-2.3387255795550983</v>
      </c>
      <c r="I200">
        <f t="shared" si="14"/>
        <v>-28.06470695466118</v>
      </c>
      <c r="K200">
        <f t="shared" si="15"/>
        <v>-1.0684663619284009</v>
      </c>
      <c r="M200">
        <f>($L$9/2)*$O$6*EXP(-$O$7*(G200/$L$10-1))+($L$9/2)*$O$6*EXP(-$O$7*(($H$4/$E$4)*G200/$L$10-1))-SQRT(($L$9/2)*$O$8^2*EXP(-2*$O$4*(G200/$L$10-1))+($L$9/2)*$O$8^2*EXP(-2*$O$4*(($H$4/$E$4)*G200/$L$10-1)))</f>
        <v>-2.3462635295605345</v>
      </c>
      <c r="N200" s="13">
        <f t="shared" si="16"/>
        <v>5.6820690284455946E-5</v>
      </c>
      <c r="O200" s="13">
        <v>1</v>
      </c>
    </row>
    <row r="201" spans="4:15" x14ac:dyDescent="0.4">
      <c r="D201" s="6">
        <v>2.64</v>
      </c>
      <c r="E201" s="7">
        <f t="shared" si="12"/>
        <v>-0.32540647575287007</v>
      </c>
      <c r="G201">
        <f t="shared" si="13"/>
        <v>3.589846840390627</v>
      </c>
      <c r="H201" s="10">
        <f t="shared" si="17"/>
        <v>-2.3130868515941261</v>
      </c>
      <c r="I201">
        <f t="shared" si="14"/>
        <v>-27.757042219129513</v>
      </c>
      <c r="K201">
        <f t="shared" si="15"/>
        <v>-1.0583766130877632</v>
      </c>
      <c r="M201">
        <f>($L$9/2)*$O$6*EXP(-$O$7*(G201/$L$10-1))+($L$9/2)*$O$6*EXP(-$O$7*(($H$4/$E$4)*G201/$L$10-1))-SQRT(($L$9/2)*$O$8^2*EXP(-2*$O$4*(G201/$L$10-1))+($L$9/2)*$O$8^2*EXP(-2*$O$4*(($H$4/$E$4)*G201/$L$10-1)))</f>
        <v>-2.3206550519890934</v>
      </c>
      <c r="N201" s="13">
        <f t="shared" si="16"/>
        <v>5.7277657218383286E-5</v>
      </c>
      <c r="O201" s="13">
        <v>1</v>
      </c>
    </row>
    <row r="202" spans="4:15" x14ac:dyDescent="0.4">
      <c r="D202" s="6">
        <v>2.66</v>
      </c>
      <c r="E202" s="7">
        <f t="shared" si="12"/>
        <v>-0.3218356014097109</v>
      </c>
      <c r="G202">
        <f t="shared" si="13"/>
        <v>3.5982529693840211</v>
      </c>
      <c r="H202" s="10">
        <f t="shared" si="17"/>
        <v>-2.2877040055006477</v>
      </c>
      <c r="I202">
        <f t="shared" si="14"/>
        <v>-27.452448066007772</v>
      </c>
      <c r="K202">
        <f t="shared" si="15"/>
        <v>-1.0483776068864412</v>
      </c>
      <c r="M202">
        <f>($L$9/2)*$O$6*EXP(-$O$7*(G202/$L$10-1))+($L$9/2)*$O$6*EXP(-$O$7*(($H$4/$E$4)*G202/$L$10-1))-SQRT(($L$9/2)*$O$8^2*EXP(-2*$O$4*(G202/$L$10-1))+($L$9/2)*$O$8^2*EXP(-2*$O$4*(($H$4/$E$4)*G202/$L$10-1)))</f>
        <v>-2.2953054194275739</v>
      </c>
      <c r="N202" s="13">
        <f t="shared" si="16"/>
        <v>5.7781493688468491E-5</v>
      </c>
      <c r="O202" s="13">
        <v>1</v>
      </c>
    </row>
    <row r="203" spans="4:15" x14ac:dyDescent="0.4">
      <c r="D203" s="6">
        <v>2.68</v>
      </c>
      <c r="E203" s="7">
        <f t="shared" si="12"/>
        <v>-0.31830043907303263</v>
      </c>
      <c r="G203">
        <f t="shared" si="13"/>
        <v>3.6066590983774152</v>
      </c>
      <c r="H203" s="10">
        <f t="shared" si="17"/>
        <v>-2.2625750110628378</v>
      </c>
      <c r="I203">
        <f t="shared" si="14"/>
        <v>-27.150900132754053</v>
      </c>
      <c r="K203">
        <f t="shared" si="15"/>
        <v>-1.0384687050049402</v>
      </c>
      <c r="M203">
        <f>($L$9/2)*$O$6*EXP(-$O$7*(G203/$L$10-1))+($L$9/2)*$O$6*EXP(-$O$7*(($H$4/$E$4)*G203/$L$10-1))-SQRT(($L$9/2)*$O$8^2*EXP(-2*$O$4*(G203/$L$10-1))+($L$9/2)*$O$8^2*EXP(-2*$O$4*(($H$4/$E$4)*G203/$L$10-1)))</f>
        <v>-2.2702127225970372</v>
      </c>
      <c r="N203" s="13">
        <f t="shared" si="16"/>
        <v>5.8334637479643374E-5</v>
      </c>
      <c r="O203" s="13">
        <v>1</v>
      </c>
    </row>
    <row r="204" spans="4:15" x14ac:dyDescent="0.4">
      <c r="D204" s="6">
        <v>2.7</v>
      </c>
      <c r="E204" s="7">
        <f t="shared" si="12"/>
        <v>-0.31480070249989889</v>
      </c>
      <c r="G204">
        <f t="shared" si="13"/>
        <v>3.6150652273708088</v>
      </c>
      <c r="H204" s="10">
        <f t="shared" si="17"/>
        <v>-2.237697833580031</v>
      </c>
      <c r="I204">
        <f t="shared" si="14"/>
        <v>-26.852374002960374</v>
      </c>
      <c r="K204">
        <f t="shared" si="15"/>
        <v>-1.0286492663021383</v>
      </c>
      <c r="M204">
        <f>($L$9/2)*$O$6*EXP(-$O$7*(G204/$L$10-1))+($L$9/2)*$O$6*EXP(-$O$7*(($H$4/$E$4)*G204/$L$10-1))-SQRT(($L$9/2)*$O$8^2*EXP(-2*$O$4*(G204/$L$10-1))+($L$9/2)*$O$8^2*EXP(-2*$O$4*(($H$4/$E$4)*G204/$L$10-1)))</f>
        <v>-2.2453750401766222</v>
      </c>
      <c r="N204" s="13">
        <f t="shared" si="16"/>
        <v>5.8939501126741929E-5</v>
      </c>
      <c r="O204" s="13">
        <v>1</v>
      </c>
    </row>
    <row r="205" spans="4:15" x14ac:dyDescent="0.4">
      <c r="D205" s="6">
        <v>2.72</v>
      </c>
      <c r="E205" s="7">
        <f t="shared" si="12"/>
        <v>-0.31133610497438774</v>
      </c>
      <c r="G205">
        <f t="shared" si="13"/>
        <v>3.6234713563642034</v>
      </c>
      <c r="H205" s="10">
        <f t="shared" si="17"/>
        <v>-2.2130704349894406</v>
      </c>
      <c r="I205">
        <f t="shared" si="14"/>
        <v>-26.556845219873288</v>
      </c>
      <c r="K205">
        <f t="shared" si="15"/>
        <v>-1.0189186471872733</v>
      </c>
      <c r="M205">
        <f>($L$9/2)*$O$6*EXP(-$O$7*(G205/$L$10-1))+($L$9/2)*$O$6*EXP(-$O$7*(($H$4/$E$4)*G205/$L$10-1))-SQRT(($L$9/2)*$O$8^2*EXP(-2*$O$4*(G205/$L$10-1))+($L$9/2)*$O$8^2*EXP(-2*$O$4*(($H$4/$E$4)*G205/$L$10-1)))</f>
        <v>-2.2207904400503016</v>
      </c>
      <c r="N205" s="13">
        <f t="shared" si="16"/>
        <v>5.9598478139719645E-5</v>
      </c>
      <c r="O205" s="13">
        <v>1</v>
      </c>
    </row>
    <row r="206" spans="4:15" x14ac:dyDescent="0.4">
      <c r="D206" s="6">
        <v>2.74</v>
      </c>
      <c r="E206" s="7">
        <f t="shared" si="12"/>
        <v>-0.30790635945836586</v>
      </c>
      <c r="G206">
        <f t="shared" si="13"/>
        <v>3.631877485357597</v>
      </c>
      <c r="H206" s="10">
        <f t="shared" si="17"/>
        <v>-2.1886907749379021</v>
      </c>
      <c r="I206">
        <f t="shared" si="14"/>
        <v>-26.264289299254827</v>
      </c>
      <c r="K206">
        <f t="shared" si="15"/>
        <v>-1.0092762019750599</v>
      </c>
      <c r="M206">
        <f>($L$9/2)*$O$6*EXP(-$O$7*(G206/$L$10-1))+($L$9/2)*$O$6*EXP(-$O$7*(($H$4/$E$4)*G206/$L$10-1))-SQRT(($L$9/2)*$O$8^2*EXP(-2*$O$4*(G206/$L$10-1))+($L$9/2)*$O$8^2*EXP(-2*$O$4*(($H$4/$E$4)*G206/$L$10-1)))</f>
        <v>-2.1964569805028904</v>
      </c>
      <c r="N206" s="13">
        <f t="shared" si="16"/>
        <v>6.0313948877655306E-5</v>
      </c>
      <c r="O206" s="13">
        <v>1</v>
      </c>
    </row>
    <row r="207" spans="4:15" x14ac:dyDescent="0.4">
      <c r="D207" s="6">
        <v>2.76</v>
      </c>
      <c r="E207" s="7">
        <f t="shared" si="12"/>
        <v>-0.30451117873483219</v>
      </c>
      <c r="G207">
        <f t="shared" si="13"/>
        <v>3.6402836143509911</v>
      </c>
      <c r="H207" s="10">
        <f t="shared" si="17"/>
        <v>-2.1645568118008076</v>
      </c>
      <c r="I207">
        <f t="shared" si="14"/>
        <v>-25.974681741609693</v>
      </c>
      <c r="K207">
        <f t="shared" si="15"/>
        <v>-0.99972128322460196</v>
      </c>
      <c r="M207">
        <f>($L$9/2)*$O$6*EXP(-$O$7*(G207/$L$10-1))+($L$9/2)*$O$6*EXP(-$O$7*(($H$4/$E$4)*G207/$L$10-1))-SQRT(($L$9/2)*$O$8^2*EXP(-2*$O$4*(G207/$L$10-1))+($L$9/2)*$O$8^2*EXP(-2*$O$4*(($H$4/$E$4)*G207/$L$10-1)))</f>
        <v>-2.1723727113670397</v>
      </c>
      <c r="N207" s="13">
        <f t="shared" si="16"/>
        <v>6.1088286029426756E-5</v>
      </c>
      <c r="O207" s="13">
        <v>1</v>
      </c>
    </row>
    <row r="208" spans="4:15" x14ac:dyDescent="0.4">
      <c r="D208" s="6">
        <v>2.78</v>
      </c>
      <c r="E208" s="7">
        <f t="shared" si="12"/>
        <v>-0.30115027554412388</v>
      </c>
      <c r="G208">
        <f t="shared" si="13"/>
        <v>3.6486897433443848</v>
      </c>
      <c r="H208" s="10">
        <f t="shared" si="17"/>
        <v>-2.1406665036502961</v>
      </c>
      <c r="I208">
        <f t="shared" si="14"/>
        <v>-25.687998043803553</v>
      </c>
      <c r="K208">
        <f t="shared" si="15"/>
        <v>-0.99025324206277088</v>
      </c>
      <c r="M208">
        <f>($L$9/2)*$O$6*EXP(-$O$7*(G208/$L$10-1))+($L$9/2)*$O$6*EXP(-$O$7*(($H$4/$E$4)*G208/$L$10-1))-SQRT(($L$9/2)*$O$8^2*EXP(-2*$O$4*(G208/$L$10-1))+($L$9/2)*$O$8^2*EXP(-2*$O$4*(($H$4/$E$4)*G208/$L$10-1)))</f>
        <v>-2.1485356751230196</v>
      </c>
      <c r="N208" s="13">
        <f t="shared" si="16"/>
        <v>6.1923859667125012E-5</v>
      </c>
      <c r="O208" s="13">
        <v>1</v>
      </c>
    </row>
    <row r="209" spans="4:15" x14ac:dyDescent="0.4">
      <c r="D209" s="6">
        <v>2.8</v>
      </c>
      <c r="E209" s="7">
        <f t="shared" si="12"/>
        <v>-0.29782336271326754</v>
      </c>
      <c r="G209">
        <f t="shared" si="13"/>
        <v>3.6570958723377789</v>
      </c>
      <c r="H209" s="10">
        <f t="shared" si="17"/>
        <v>-2.1170178091747194</v>
      </c>
      <c r="I209">
        <f t="shared" si="14"/>
        <v>-25.404213710096634</v>
      </c>
      <c r="K209">
        <f t="shared" si="15"/>
        <v>-0.98087142849264675</v>
      </c>
      <c r="M209">
        <f>($L$9/2)*$O$6*EXP(-$O$7*(G209/$L$10-1))+($L$9/2)*$O$6*EXP(-$O$7*(($H$4/$E$4)*G209/$L$10-1))-SQRT(($L$9/2)*$O$8^2*EXP(-2*$O$4*(G209/$L$10-1))+($L$9/2)*$O$8^2*EXP(-2*$O$4*(($H$4/$E$4)*G209/$L$10-1)))</f>
        <v>-2.124943907952884</v>
      </c>
      <c r="N209" s="13">
        <f t="shared" si="16"/>
        <v>6.2823041841222942E-5</v>
      </c>
      <c r="O209" s="13">
        <v>1</v>
      </c>
    </row>
    <row r="210" spans="4:15" x14ac:dyDescent="0.4">
      <c r="D210" s="6">
        <v>2.82</v>
      </c>
      <c r="E210" s="7">
        <f t="shared" si="12"/>
        <v>-0.29453015327874665</v>
      </c>
      <c r="G210">
        <f t="shared" si="13"/>
        <v>3.665502001331173</v>
      </c>
      <c r="H210" s="10">
        <f t="shared" si="17"/>
        <v>-2.0936086885513143</v>
      </c>
      <c r="I210">
        <f t="shared" si="14"/>
        <v>-25.123304262615772</v>
      </c>
      <c r="K210">
        <f t="shared" si="15"/>
        <v>-0.97157519168764361</v>
      </c>
      <c r="M210">
        <f>($L$9/2)*$O$6*EXP(-$O$7*(G210/$L$10-1))+($L$9/2)*$O$6*EXP(-$O$7*(($H$4/$E$4)*G210/$L$10-1))-SQRT(($L$9/2)*$O$8^2*EXP(-2*$O$4*(G210/$L$10-1))+($L$9/2)*$O$8^2*EXP(-2*$O$4*(($H$4/$E$4)*G210/$L$10-1)))</f>
        <v>-2.1015954407506707</v>
      </c>
      <c r="N210" s="13">
        <f t="shared" si="16"/>
        <v>6.3788210693924391E-5</v>
      </c>
      <c r="O210" s="13">
        <v>1</v>
      </c>
    </row>
    <row r="211" spans="4:15" x14ac:dyDescent="0.4">
      <c r="D211" s="6">
        <v>2.84</v>
      </c>
      <c r="E211" s="7">
        <f t="shared" ref="E211:E274" si="18">-(1+D211+$E$5*D211^3)*EXP(-D211)</f>
        <v>-0.29127036060294864</v>
      </c>
      <c r="G211">
        <f t="shared" ref="G211:G274" si="19">$E$11*(D211/$E$12+1)</f>
        <v>3.6739081303245671</v>
      </c>
      <c r="H211" s="10">
        <f t="shared" si="17"/>
        <v>-2.0704371042739398</v>
      </c>
      <c r="I211">
        <f t="shared" si="14"/>
        <v>-24.845245251287277</v>
      </c>
      <c r="K211">
        <f t="shared" si="15"/>
        <v>-0.9623638802718818</v>
      </c>
      <c r="M211">
        <f>($L$9/2)*$O$6*EXP(-$O$7*(G211/$L$10-1))+($L$9/2)*$O$6*EXP(-$O$7*(($H$4/$E$4)*G211/$L$10-1))-SQRT(($L$9/2)*$O$8^2*EXP(-2*$O$4*(G211/$L$10-1))+($L$9/2)*$O$8^2*EXP(-2*$O$4*(($H$4/$E$4)*G211/$L$10-1)))</f>
        <v>-2.0784883000901786</v>
      </c>
      <c r="N211" s="13">
        <f t="shared" si="16"/>
        <v>6.4821754071421307E-5</v>
      </c>
      <c r="O211" s="13">
        <v>1</v>
      </c>
    </row>
    <row r="212" spans="4:15" x14ac:dyDescent="0.4">
      <c r="D212" s="6">
        <v>2.86</v>
      </c>
      <c r="E212" s="7">
        <f t="shared" si="18"/>
        <v>-0.28804369848454459</v>
      </c>
      <c r="G212">
        <f t="shared" si="19"/>
        <v>3.6823142593179612</v>
      </c>
      <c r="H212" s="10">
        <f t="shared" si="17"/>
        <v>-2.0475010219376881</v>
      </c>
      <c r="I212">
        <f t="shared" ref="I212:I275" si="20">H212*$E$6</f>
        <v>-24.570012263252259</v>
      </c>
      <c r="K212">
        <f t="shared" ref="K212:K275" si="21">($L$9/2)*$L$4*EXP(-$L$6*(G212/$L$10-1))+($L$9/2)*$L$4*EXP(-$L$6*(($H$4/$E$4)*G212/$L$10-1))-SQRT(($L$9/2)*$L$5^2*EXP(-2*$L$7*(G212/$L$10-1))+($L$9/2)*$L$5^2*EXP(-2*$L$7*(($H$4/$E$4)*G212/$L$10-1)))</f>
        <v>-0.95323684258736374</v>
      </c>
      <c r="M212">
        <f>($L$9/2)*$O$6*EXP(-$O$7*(G212/$L$10-1))+($L$9/2)*$O$6*EXP(-$O$7*(($H$4/$E$4)*G212/$L$10-1))-SQRT(($L$9/2)*$O$8^2*EXP(-2*$O$4*(G212/$L$10-1))+($L$9/2)*$O$8^2*EXP(-2*$O$4*(($H$4/$E$4)*G212/$L$10-1)))</f>
        <v>-2.0556205091518152</v>
      </c>
      <c r="N212" s="13">
        <f t="shared" ref="N212:N275" si="22">(M212-H212)^2*O212</f>
        <v>6.5926072620372327E-5</v>
      </c>
      <c r="O212" s="13">
        <v>1</v>
      </c>
    </row>
    <row r="213" spans="4:15" x14ac:dyDescent="0.4">
      <c r="D213" s="6">
        <v>2.88</v>
      </c>
      <c r="E213" s="7">
        <f t="shared" si="18"/>
        <v>-0.284849881263046</v>
      </c>
      <c r="G213">
        <f t="shared" si="19"/>
        <v>3.6907203883113553</v>
      </c>
      <c r="H213" s="10">
        <f t="shared" ref="H213:H276" si="23">-(-$B$4)*(1+D213+$E$5*D213^3)*EXP(-D213)</f>
        <v>-2.0247984109821098</v>
      </c>
      <c r="I213">
        <f t="shared" si="20"/>
        <v>-24.297580931785319</v>
      </c>
      <c r="K213">
        <f t="shared" si="21"/>
        <v>-0.94419342694848685</v>
      </c>
      <c r="M213">
        <f>($L$9/2)*$O$6*EXP(-$O$7*(G213/$L$10-1))+($L$9/2)*$O$6*EXP(-$O$7*(($H$4/$E$4)*G213/$L$10-1))-SQRT(($L$9/2)*$O$8^2*EXP(-2*$O$4*(G213/$L$10-1))+($L$9/2)*$O$8^2*EXP(-2*$O$4*(($H$4/$E$4)*G213/$L$10-1)))</f>
        <v>-2.0329900886099916</v>
      </c>
      <c r="N213" s="13">
        <f t="shared" si="22"/>
        <v>6.7103582359140279E-5</v>
      </c>
      <c r="O213" s="13">
        <v>1</v>
      </c>
    </row>
    <row r="214" spans="4:15" x14ac:dyDescent="0.4">
      <c r="D214" s="6">
        <v>2.9</v>
      </c>
      <c r="E214" s="7">
        <f t="shared" si="18"/>
        <v>-0.28168862391777405</v>
      </c>
      <c r="G214">
        <f t="shared" si="19"/>
        <v>3.6991265173047494</v>
      </c>
      <c r="H214" s="10">
        <f t="shared" si="23"/>
        <v>-2.0023272453947132</v>
      </c>
      <c r="I214">
        <f t="shared" si="20"/>
        <v>-24.027926944736556</v>
      </c>
      <c r="K214">
        <f t="shared" si="21"/>
        <v>-0.93523298188440518</v>
      </c>
      <c r="M214">
        <f>($L$9/2)*$O$6*EXP(-$O$7*(G214/$L$10-1))+($L$9/2)*$O$6*EXP(-$O$7*(($H$4/$E$4)*G214/$L$10-1))-SQRT(($L$9/2)*$O$8^2*EXP(-2*$O$4*(G214/$L$10-1))+($L$9/2)*$O$8^2*EXP(-2*$O$4*(($H$4/$E$4)*G214/$L$10-1)))</f>
        <v>-2.0105950574824445</v>
      </c>
      <c r="N214" s="13">
        <f t="shared" si="22"/>
        <v>6.8356716718035921E-5</v>
      </c>
      <c r="O214" s="13">
        <v>1</v>
      </c>
    </row>
    <row r="215" spans="4:15" x14ac:dyDescent="0.4">
      <c r="D215" s="6">
        <v>2.92</v>
      </c>
      <c r="E215" s="7">
        <f t="shared" si="18"/>
        <v>-0.27855964216146789</v>
      </c>
      <c r="G215">
        <f t="shared" si="19"/>
        <v>3.7075326462981426</v>
      </c>
      <c r="H215" s="10">
        <f t="shared" si="23"/>
        <v>-1.9800855043763621</v>
      </c>
      <c r="I215">
        <f t="shared" si="20"/>
        <v>-23.761026052516346</v>
      </c>
      <c r="K215">
        <f t="shared" si="21"/>
        <v>-0.9263548563697267</v>
      </c>
      <c r="M215">
        <f>($L$9/2)*$O$6*EXP(-$O$7*(G215/$L$10-1))+($L$9/2)*$O$6*EXP(-$O$7*(($H$4/$E$4)*G215/$L$10-1))-SQRT(($L$9/2)*$O$8^2*EXP(-2*$O$4*(G215/$L$10-1))+($L$9/2)*$O$8^2*EXP(-2*$O$4*(($H$4/$E$4)*G215/$L$10-1)))</f>
        <v>-1.9884334339428515</v>
      </c>
      <c r="N215" s="13">
        <f t="shared" si="22"/>
        <v>6.9687928047068608E-5</v>
      </c>
      <c r="O215" s="13">
        <v>1</v>
      </c>
    </row>
    <row r="216" spans="4:15" x14ac:dyDescent="0.4">
      <c r="D216" s="6">
        <v>2.94</v>
      </c>
      <c r="E216" s="7">
        <f t="shared" si="18"/>
        <v>-0.27546265252875285</v>
      </c>
      <c r="G216">
        <f t="shared" si="19"/>
        <v>3.7159387752915376</v>
      </c>
      <c r="H216" s="10">
        <f t="shared" si="23"/>
        <v>-1.9580711729701337</v>
      </c>
      <c r="I216">
        <f t="shared" si="20"/>
        <v>-23.496854075641604</v>
      </c>
      <c r="K216">
        <f t="shared" si="21"/>
        <v>-0.91755840004401912</v>
      </c>
      <c r="M216">
        <f>($L$9/2)*$O$6*EXP(-$O$7*(G216/$L$10-1))+($L$9/2)*$O$6*EXP(-$O$7*(($H$4/$E$4)*G216/$L$10-1))-SQRT(($L$9/2)*$O$8^2*EXP(-2*$O$4*(G216/$L$10-1))+($L$9/2)*$O$8^2*EXP(-2*$O$4*(($H$4/$E$4)*G216/$L$10-1)))</f>
        <v>-1.9665032360980428</v>
      </c>
      <c r="N216" s="13">
        <f t="shared" si="22"/>
        <v>7.1099688593044487E-5</v>
      </c>
      <c r="O216" s="13">
        <v>1</v>
      </c>
    </row>
    <row r="217" spans="4:15" x14ac:dyDescent="0.4">
      <c r="D217" s="6">
        <v>2.96</v>
      </c>
      <c r="E217" s="7">
        <f t="shared" si="18"/>
        <v>-0.27239737245967638</v>
      </c>
      <c r="G217">
        <f t="shared" si="19"/>
        <v>3.7243449042849308</v>
      </c>
      <c r="H217" s="10">
        <f t="shared" si="23"/>
        <v>-1.9362822426551176</v>
      </c>
      <c r="I217">
        <f t="shared" si="20"/>
        <v>-23.235386911861411</v>
      </c>
      <c r="K217">
        <f t="shared" si="21"/>
        <v>-0.9088429634205899</v>
      </c>
      <c r="M217">
        <f>($L$9/2)*$O$6*EXP(-$O$7*(G217/$L$10-1))+($L$9/2)*$O$6*EXP(-$O$7*(($H$4/$E$4)*G217/$L$10-1))-SQRT(($L$9/2)*$O$8^2*EXP(-2*$O$4*(G217/$L$10-1))+($L$9/2)*$O$8^2*EXP(-2*$O$4*(($H$4/$E$4)*G217/$L$10-1)))</f>
        <v>-1.9448024827311017</v>
      </c>
      <c r="N217" s="13">
        <f t="shared" si="22"/>
        <v>7.2594490952404941E-5</v>
      </c>
      <c r="O217" s="13">
        <v>1</v>
      </c>
    </row>
    <row r="218" spans="4:15" x14ac:dyDescent="0.4">
      <c r="D218" s="6">
        <v>2.98</v>
      </c>
      <c r="E218" s="7">
        <f t="shared" si="18"/>
        <v>-0.26936352037851891</v>
      </c>
      <c r="G218">
        <f t="shared" si="19"/>
        <v>3.7327510332783254</v>
      </c>
      <c r="H218" s="10">
        <f t="shared" si="23"/>
        <v>-1.9147167119066257</v>
      </c>
      <c r="I218">
        <f t="shared" si="20"/>
        <v>-22.97660054287951</v>
      </c>
      <c r="K218">
        <f t="shared" si="21"/>
        <v>-0.90020789808494661</v>
      </c>
      <c r="M218">
        <f>($L$9/2)*$O$6*EXP(-$O$7*(G218/$L$10-1))+($L$9/2)*$O$6*EXP(-$O$7*(($H$4/$E$4)*G218/$L$10-1))-SQRT(($L$9/2)*$O$8^2*EXP(-2*$O$4*(G218/$L$10-1))+($L$9/2)*$O$8^2*EXP(-2*$O$4*(($H$4/$E$4)*G218/$L$10-1)))</f>
        <v>-1.9233291940115136</v>
      </c>
      <c r="N218" s="13">
        <f t="shared" si="22"/>
        <v>7.4174848007013499E-5</v>
      </c>
      <c r="O218" s="13">
        <v>1</v>
      </c>
    </row>
    <row r="219" spans="4:15" x14ac:dyDescent="0.4">
      <c r="D219" s="6">
        <v>3</v>
      </c>
      <c r="E219" s="7">
        <f t="shared" si="18"/>
        <v>-0.26636081576807208</v>
      </c>
      <c r="G219">
        <f t="shared" si="19"/>
        <v>3.741157162271719</v>
      </c>
      <c r="H219" s="10">
        <f t="shared" si="23"/>
        <v>-1.8933725867241868</v>
      </c>
      <c r="I219">
        <f t="shared" si="20"/>
        <v>-22.720471040690242</v>
      </c>
      <c r="K219">
        <f t="shared" si="21"/>
        <v>-0.89165255688339906</v>
      </c>
      <c r="M219">
        <f>($L$9/2)*$O$6*EXP(-$O$7*(G219/$L$10-1))+($L$9/2)*$O$6*EXP(-$O$7*(($H$4/$E$4)*G219/$L$10-1))-SQRT(($L$9/2)*$O$8^2*EXP(-2*$O$4*(G219/$L$10-1))+($L$9/2)*$O$8^2*EXP(-2*$O$4*(($H$4/$E$4)*G219/$L$10-1)))</f>
        <v>-1.9020813921736364</v>
      </c>
      <c r="N219" s="13">
        <f t="shared" si="22"/>
        <v>7.5843292356361639E-5</v>
      </c>
      <c r="O219" s="13">
        <v>1</v>
      </c>
    </row>
    <row r="220" spans="4:15" x14ac:dyDescent="0.4">
      <c r="D220" s="6">
        <v>3.02</v>
      </c>
      <c r="E220" s="7">
        <f t="shared" si="18"/>
        <v>-0.26338897923957644</v>
      </c>
      <c r="G220">
        <f t="shared" si="19"/>
        <v>3.7495632912651131</v>
      </c>
      <c r="H220" s="10">
        <f t="shared" si="23"/>
        <v>-1.8722478811286813</v>
      </c>
      <c r="I220">
        <f t="shared" si="20"/>
        <v>-22.466974573544178</v>
      </c>
      <c r="K220">
        <f t="shared" si="21"/>
        <v>-0.88317629410216103</v>
      </c>
      <c r="M220">
        <f>($L$9/2)*$O$6*EXP(-$O$7*(G220/$L$10-1))+($L$9/2)*$O$6*EXP(-$O$7*(($H$4/$E$4)*G220/$L$10-1))-SQRT(($L$9/2)*$O$8^2*EXP(-2*$O$4*(G220/$L$10-1))+($L$9/2)*$O$8^2*EXP(-2*$O$4*(($H$4/$E$4)*G220/$L$10-1)))</f>
        <v>-1.8810571021645324</v>
      </c>
      <c r="N220" s="13">
        <f t="shared" si="22"/>
        <v>7.7602375258480167E-5</v>
      </c>
      <c r="O220" s="13">
        <v>1</v>
      </c>
    </row>
    <row r="221" spans="4:15" x14ac:dyDescent="0.4">
      <c r="D221" s="6">
        <v>3.04</v>
      </c>
      <c r="E221" s="7">
        <f t="shared" si="18"/>
        <v>-0.26044773259849813</v>
      </c>
      <c r="G221">
        <f t="shared" si="19"/>
        <v>3.7579694202585072</v>
      </c>
      <c r="H221" s="10">
        <f t="shared" si="23"/>
        <v>-1.8513406176299041</v>
      </c>
      <c r="I221">
        <f t="shared" si="20"/>
        <v>-22.216087411558849</v>
      </c>
      <c r="K221">
        <f t="shared" si="21"/>
        <v>-0.87477846563737593</v>
      </c>
      <c r="M221">
        <f>($L$9/2)*$O$6*EXP(-$O$7*(G221/$L$10-1))+($L$9/2)*$O$6*EXP(-$O$7*(($H$4/$E$4)*G221/$L$10-1))-SQRT(($L$9/2)*$O$8^2*EXP(-2*$O$4*(G221/$L$10-1))+($L$9/2)*$O$8^2*EXP(-2*$O$4*(($H$4/$E$4)*G221/$L$10-1)))</f>
        <v>-1.86025435226236</v>
      </c>
      <c r="N221" s="13">
        <f t="shared" si="22"/>
        <v>7.9454665097844206E-5</v>
      </c>
      <c r="O221" s="13">
        <v>1</v>
      </c>
    </row>
    <row r="222" spans="4:15" x14ac:dyDescent="0.4">
      <c r="D222" s="6">
        <v>3.06</v>
      </c>
      <c r="E222" s="7">
        <f t="shared" si="18"/>
        <v>-0.25753679890632158</v>
      </c>
      <c r="G222">
        <f t="shared" si="19"/>
        <v>3.7663755492519013</v>
      </c>
      <c r="H222" s="10">
        <f t="shared" si="23"/>
        <v>-1.8306488276658055</v>
      </c>
      <c r="I222">
        <f t="shared" si="20"/>
        <v>-21.967785931989667</v>
      </c>
      <c r="K222">
        <f t="shared" si="21"/>
        <v>-0.8664584291564118</v>
      </c>
      <c r="M222">
        <f>($L$9/2)*$O$6*EXP(-$O$7*(G222/$L$10-1))+($L$9/2)*$O$6*EXP(-$O$7*(($H$4/$E$4)*G222/$L$10-1))-SQRT(($L$9/2)*$O$8^2*EXP(-2*$O$4*(G222/$L$10-1))+($L$9/2)*$O$8^2*EXP(-2*$O$4*(($H$4/$E$4)*G222/$L$10-1)))</f>
        <v>-1.8396711746663097</v>
      </c>
      <c r="N222" s="13">
        <f t="shared" si="22"/>
        <v>8.1402745397507028E-5</v>
      </c>
      <c r="O222" s="13">
        <v>1</v>
      </c>
    </row>
    <row r="223" spans="4:15" x14ac:dyDescent="0.4">
      <c r="D223" s="6">
        <v>3.08</v>
      </c>
      <c r="E223" s="7">
        <f t="shared" si="18"/>
        <v>-0.25465590253852627</v>
      </c>
      <c r="G223">
        <f t="shared" si="19"/>
        <v>3.7747816782452954</v>
      </c>
      <c r="H223" s="10">
        <f t="shared" si="23"/>
        <v>-1.8101705520146061</v>
      </c>
      <c r="I223">
        <f t="shared" si="20"/>
        <v>-21.722046624175274</v>
      </c>
      <c r="K223">
        <f t="shared" si="21"/>
        <v>-0.85821554425079716</v>
      </c>
      <c r="M223">
        <f>($L$9/2)*$O$6*EXP(-$O$7*(G223/$L$10-1))+($L$9/2)*$O$6*EXP(-$O$7*(($H$4/$E$4)*G223/$L$10-1))-SQRT(($L$9/2)*$O$8^2*EXP(-2*$O$4*(G223/$L$10-1))+($L$9/2)*$O$8^2*EXP(-2*$O$4*(($H$4/$E$4)*G223/$L$10-1)))</f>
        <v>-1.8193056060591661</v>
      </c>
      <c r="N223" s="13">
        <f t="shared" si="22"/>
        <v>8.3449212397032992E-5</v>
      </c>
      <c r="O223" s="13">
        <v>1</v>
      </c>
    </row>
    <row r="224" spans="4:15" x14ac:dyDescent="0.4">
      <c r="D224" s="6">
        <v>3.1</v>
      </c>
      <c r="E224" s="7">
        <f t="shared" si="18"/>
        <v>-0.25180476923891099</v>
      </c>
      <c r="G224">
        <f t="shared" si="19"/>
        <v>3.7831878072386891</v>
      </c>
      <c r="H224" s="10">
        <f t="shared" si="23"/>
        <v>-1.7899038411809511</v>
      </c>
      <c r="I224">
        <f t="shared" si="20"/>
        <v>-21.478846094171413</v>
      </c>
      <c r="K224">
        <f t="shared" si="21"/>
        <v>-0.85004917258113566</v>
      </c>
      <c r="M224">
        <f>($L$9/2)*$O$6*EXP(-$O$7*(G224/$L$10-1))+($L$9/2)*$O$6*EXP(-$O$7*(($H$4/$E$4)*G224/$L$10-1))-SQRT(($L$9/2)*$O$8^2*EXP(-2*$O$4*(G224/$L$10-1))+($L$9/2)*$O$8^2*EXP(-2*$O$4*(($H$4/$E$4)*G224/$L$10-1)))</f>
        <v>-1.7991556881434683</v>
      </c>
      <c r="N224" s="13">
        <f t="shared" si="22"/>
        <v>8.5596672217837436E-5</v>
      </c>
      <c r="O224" s="13">
        <v>1</v>
      </c>
    </row>
    <row r="225" spans="4:15" x14ac:dyDescent="0.4">
      <c r="D225" s="6">
        <v>3.12</v>
      </c>
      <c r="E225" s="7">
        <f t="shared" si="18"/>
        <v>-0.24898312617042126</v>
      </c>
      <c r="G225">
        <f t="shared" si="19"/>
        <v>3.7915939362320832</v>
      </c>
      <c r="H225" s="10">
        <f t="shared" si="23"/>
        <v>-1.7698467557572055</v>
      </c>
      <c r="I225">
        <f t="shared" si="20"/>
        <v>-21.238161069086466</v>
      </c>
      <c r="K225">
        <f t="shared" si="21"/>
        <v>-0.84195867801432833</v>
      </c>
      <c r="M225">
        <f>($L$9/2)*$O$6*EXP(-$O$7*(G225/$L$10-1))+($L$9/2)*$O$6*EXP(-$O$7*(($H$4/$E$4)*G225/$L$10-1))-SQRT(($L$9/2)*$O$8^2*EXP(-2*$O$4*(G225/$L$10-1))+($L$9/2)*$O$8^2*EXP(-2*$O$4*(($H$4/$E$4)*G225/$L$10-1)))</f>
        <v>-1.7792194681522262</v>
      </c>
      <c r="N225" s="13">
        <f t="shared" si="22"/>
        <v>8.7847737639774445E-5</v>
      </c>
      <c r="O225" s="13">
        <v>1</v>
      </c>
    </row>
    <row r="226" spans="4:15" x14ac:dyDescent="0.4">
      <c r="D226" s="6">
        <v>3.14</v>
      </c>
      <c r="E226" s="7">
        <f t="shared" si="18"/>
        <v>-0.24619070196263182</v>
      </c>
      <c r="G226">
        <f t="shared" si="19"/>
        <v>3.8000000652254773</v>
      </c>
      <c r="H226" s="10">
        <f t="shared" si="23"/>
        <v>-1.7499973667609758</v>
      </c>
      <c r="I226">
        <f t="shared" si="20"/>
        <v>-20.99996840113171</v>
      </c>
      <c r="K226">
        <f t="shared" si="21"/>
        <v>-0.83394342675342648</v>
      </c>
      <c r="M226">
        <f>($L$9/2)*$O$6*EXP(-$O$7*(G226/$L$10-1))+($L$9/2)*$O$6*EXP(-$O$7*(($H$4/$E$4)*G226/$L$10-1))-SQRT(($L$9/2)*$O$8^2*EXP(-2*$O$4*(G226/$L$10-1))+($L$9/2)*$O$8^2*EXP(-2*$O$4*(($H$4/$E$4)*G226/$L$10-1)))</f>
        <v>-1.7594949993351388</v>
      </c>
      <c r="N226" s="13">
        <f t="shared" si="22"/>
        <v>9.020502451380053E-5</v>
      </c>
      <c r="O226" s="13">
        <v>1</v>
      </c>
    </row>
    <row r="227" spans="4:15" x14ac:dyDescent="0.4">
      <c r="D227" s="6">
        <v>3.16</v>
      </c>
      <c r="E227" s="7">
        <f t="shared" si="18"/>
        <v>-0.24342722675602899</v>
      </c>
      <c r="G227">
        <f t="shared" si="19"/>
        <v>3.8084061942188714</v>
      </c>
      <c r="H227" s="10">
        <f t="shared" si="23"/>
        <v>-1.7303537559498807</v>
      </c>
      <c r="I227">
        <f t="shared" si="20"/>
        <v>-20.76424507139857</v>
      </c>
      <c r="K227">
        <f t="shared" si="21"/>
        <v>-0.82600278746040856</v>
      </c>
      <c r="M227">
        <f>($L$9/2)*$O$6*EXP(-$O$7*(G227/$L$10-1))+($L$9/2)*$O$6*EXP(-$O$7*(($H$4/$E$4)*G227/$L$10-1))-SQRT(($L$9/2)*$O$8^2*EXP(-2*$O$4*(G227/$L$10-1))+($L$9/2)*$O$8^2*EXP(-2*$O$4*(($H$4/$E$4)*G227/$L$10-1)))</f>
        <v>-1.7399803414211794</v>
      </c>
      <c r="N227" s="13">
        <f t="shared" si="22"/>
        <v>9.2671147836218969E-5</v>
      </c>
      <c r="O227" s="13">
        <v>1</v>
      </c>
    </row>
    <row r="228" spans="4:15" x14ac:dyDescent="0.4">
      <c r="D228" s="6">
        <v>3.18</v>
      </c>
      <c r="E228" s="7">
        <f t="shared" si="18"/>
        <v>-0.2406924322432327</v>
      </c>
      <c r="G228">
        <f t="shared" si="19"/>
        <v>3.816812323212265</v>
      </c>
      <c r="H228" s="10">
        <f t="shared" si="23"/>
        <v>-1.7109140161145711</v>
      </c>
      <c r="I228">
        <f t="shared" si="20"/>
        <v>-20.530968193374854</v>
      </c>
      <c r="K228">
        <f t="shared" si="21"/>
        <v>-0.81813613137218577</v>
      </c>
      <c r="M228">
        <f>($L$9/2)*$O$6*EXP(-$O$7*(G228/$L$10-1))+($L$9/2)*$O$6*EXP(-$O$7*(($H$4/$E$4)*G228/$L$10-1))-SQRT(($L$9/2)*$O$8^2*EXP(-2*$O$4*(G228/$L$10-1))+($L$9/2)*$O$8^2*EXP(-2*$O$4*(($H$4/$E$4)*G228/$L$10-1)))</f>
        <v>-1.7206735610584472</v>
      </c>
      <c r="N228" s="13">
        <f t="shared" si="22"/>
        <v>9.5248717511537496E-5</v>
      </c>
      <c r="O228" s="13">
        <v>1</v>
      </c>
    </row>
    <row r="229" spans="4:15" x14ac:dyDescent="0.4">
      <c r="D229" s="6">
        <v>3.2</v>
      </c>
      <c r="E229" s="7">
        <f t="shared" si="18"/>
        <v>-0.23798605170729334</v>
      </c>
      <c r="G229">
        <f t="shared" si="19"/>
        <v>3.8252184522056596</v>
      </c>
      <c r="H229" s="10">
        <f t="shared" si="23"/>
        <v>-1.6916762513509533</v>
      </c>
      <c r="I229">
        <f t="shared" si="20"/>
        <v>-20.300115016211439</v>
      </c>
      <c r="K229">
        <f t="shared" si="21"/>
        <v>-0.81034283241010552</v>
      </c>
      <c r="M229">
        <f>($L$9/2)*$O$6*EXP(-$O$7*(G229/$L$10-1))+($L$9/2)*$O$6*EXP(-$O$7*(($H$4/$E$4)*G229/$L$10-1))-SQRT(($L$9/2)*$O$8^2*EXP(-2*$O$4*(G229/$L$10-1))+($L$9/2)*$O$8^2*EXP(-2*$O$4*(($H$4/$E$4)*G229/$L$10-1)))</f>
        <v>-1.7015727322320866</v>
      </c>
      <c r="N229" s="13">
        <f t="shared" si="22"/>
        <v>9.7940333830636204E-5</v>
      </c>
      <c r="O229" s="13">
        <v>1</v>
      </c>
    </row>
    <row r="230" spans="4:15" x14ac:dyDescent="0.4">
      <c r="D230" s="6">
        <v>3.22</v>
      </c>
      <c r="E230" s="7">
        <f t="shared" si="18"/>
        <v>-0.23530782005719147</v>
      </c>
      <c r="G230">
        <f t="shared" si="19"/>
        <v>3.8336245811990532</v>
      </c>
      <c r="H230" s="10">
        <f t="shared" si="23"/>
        <v>-1.6726385773125343</v>
      </c>
      <c r="I230">
        <f t="shared" si="20"/>
        <v>-20.07166292775041</v>
      </c>
      <c r="K230">
        <f t="shared" si="21"/>
        <v>-0.80262226728323871</v>
      </c>
      <c r="M230">
        <f>($L$9/2)*$O$6*EXP(-$O$7*(G230/$L$10-1))+($L$9/2)*$O$6*EXP(-$O$7*(($H$4/$E$4)*G230/$L$10-1))-SQRT(($L$9/2)*$O$8^2*EXP(-2*$O$4*(G230/$L$10-1))+($L$9/2)*$O$8^2*EXP(-2*$O$4*(($H$4/$E$4)*G230/$L$10-1)))</f>
        <v>-1.6826759366611266</v>
      </c>
      <c r="N230" s="13">
        <f t="shared" si="22"/>
        <v>1.0074858269277304E-4</v>
      </c>
      <c r="O230" s="13">
        <v>1</v>
      </c>
    </row>
    <row r="231" spans="4:15" x14ac:dyDescent="0.4">
      <c r="D231" s="6">
        <v>3.24</v>
      </c>
      <c r="E231" s="7">
        <f t="shared" si="18"/>
        <v>-0.23265747386066771</v>
      </c>
      <c r="G231">
        <f t="shared" si="19"/>
        <v>3.8420307101924478</v>
      </c>
      <c r="H231" s="10">
        <f t="shared" si="23"/>
        <v>-1.6537991214437842</v>
      </c>
      <c r="I231">
        <f t="shared" si="20"/>
        <v>-19.84558945732541</v>
      </c>
      <c r="K231">
        <f t="shared" si="21"/>
        <v>-0.79497381558568525</v>
      </c>
      <c r="M231">
        <f>($L$9/2)*$O$6*EXP(-$O$7*(G231/$L$10-1))+($L$9/2)*$O$6*EXP(-$O$7*(($H$4/$E$4)*G231/$L$10-1))-SQRT(($L$9/2)*$O$8^2*EXP(-2*$O$4*(G231/$L$10-1))+($L$9/2)*$O$8^2*EXP(-2*$O$4*(($H$4/$E$4)*G231/$L$10-1)))</f>
        <v>-1.6639812641749512</v>
      </c>
      <c r="N231" s="13">
        <f t="shared" si="22"/>
        <v>1.0367603059785741E-4</v>
      </c>
      <c r="O231" s="13">
        <v>1</v>
      </c>
    </row>
    <row r="232" spans="4:15" x14ac:dyDescent="0.4">
      <c r="D232" s="6">
        <v>3.26</v>
      </c>
      <c r="E232" s="7">
        <f t="shared" si="18"/>
        <v>-0.23003475137449966</v>
      </c>
      <c r="G232">
        <f t="shared" si="19"/>
        <v>3.850436839185841</v>
      </c>
      <c r="H232" s="10">
        <f t="shared" si="23"/>
        <v>-1.6351560231953559</v>
      </c>
      <c r="I232">
        <f t="shared" si="20"/>
        <v>-19.62187227834427</v>
      </c>
      <c r="K232">
        <f t="shared" si="21"/>
        <v>-0.78739685988817831</v>
      </c>
      <c r="M232">
        <f>($L$9/2)*$O$6*EXP(-$O$7*(G232/$L$10-1))+($L$9/2)*$O$6*EXP(-$O$7*(($H$4/$E$4)*G232/$L$10-1))-SQRT(($L$9/2)*$O$8^2*EXP(-2*$O$4*(G232/$L$10-1))+($L$9/2)*$O$8^2*EXP(-2*$O$4*(($H$4/$E$4)*G232/$L$10-1)))</f>
        <v>-1.6454868130702409</v>
      </c>
      <c r="N232" s="13">
        <f t="shared" si="22"/>
        <v>1.0672521943902653E-4</v>
      </c>
      <c r="O232" s="13">
        <v>1</v>
      </c>
    </row>
    <row r="233" spans="4:15" x14ac:dyDescent="0.4">
      <c r="D233" s="6">
        <v>3.28</v>
      </c>
      <c r="E233" s="7">
        <f t="shared" si="18"/>
        <v>-0.22743939257234341</v>
      </c>
      <c r="G233">
        <f t="shared" si="19"/>
        <v>3.8588429681792351</v>
      </c>
      <c r="H233" s="10">
        <f t="shared" si="23"/>
        <v>-1.6167074342219887</v>
      </c>
      <c r="I233">
        <f t="shared" si="20"/>
        <v>-19.400489210663864</v>
      </c>
      <c r="K233">
        <f t="shared" si="21"/>
        <v>-0.7798907858241948</v>
      </c>
      <c r="M233">
        <f>($L$9/2)*$O$6*EXP(-$O$7*(G233/$L$10-1))+($L$9/2)*$O$6*EXP(-$O$7*(($H$4/$E$4)*G233/$L$10-1))-SQRT(($L$9/2)*$O$8^2*EXP(-2*$O$4*(G233/$L$10-1))+($L$9/2)*$O$8^2*EXP(-2*$O$4*(($H$4/$E$4)*G233/$L$10-1)))</f>
        <v>-1.6271906904490232</v>
      </c>
      <c r="N233" s="13">
        <f t="shared" si="22"/>
        <v>1.0989866112165759E-4</v>
      </c>
      <c r="O233" s="13">
        <v>1</v>
      </c>
    </row>
    <row r="234" spans="4:15" x14ac:dyDescent="0.4">
      <c r="D234" s="6">
        <v>3.3</v>
      </c>
      <c r="E234" s="7">
        <f t="shared" si="18"/>
        <v>-0.22487113917025017</v>
      </c>
      <c r="G234">
        <f t="shared" si="19"/>
        <v>3.8672490971726292</v>
      </c>
      <c r="H234" s="10">
        <f t="shared" si="23"/>
        <v>-1.5984515185638895</v>
      </c>
      <c r="I234">
        <f t="shared" si="20"/>
        <v>-19.181418222766673</v>
      </c>
      <c r="K234">
        <f t="shared" si="21"/>
        <v>-0.77245498217083075</v>
      </c>
      <c r="M234">
        <f>($L$9/2)*$O$6*EXP(-$O$7*(G234/$L$10-1))+($L$9/2)*$O$6*EXP(-$O$7*(($H$4/$E$4)*G234/$L$10-1))-SQRT(($L$9/2)*$O$8^2*EXP(-2*$O$4*(G234/$L$10-1))+($L$9/2)*$O$8^2*EXP(-2*$O$4*(($H$4/$E$4)*G234/$L$10-1)))</f>
        <v>-1.609091012538608</v>
      </c>
      <c r="N234" s="13">
        <f t="shared" si="22"/>
        <v>1.1319883203807186E-4</v>
      </c>
      <c r="O234" s="13">
        <v>1</v>
      </c>
    </row>
    <row r="235" spans="4:15" x14ac:dyDescent="0.4">
      <c r="D235" s="6">
        <v>3.32</v>
      </c>
      <c r="E235" s="7">
        <f t="shared" si="18"/>
        <v>-0.22232973464996358</v>
      </c>
      <c r="G235">
        <f t="shared" si="19"/>
        <v>3.8756552261660233</v>
      </c>
      <c r="H235" s="10">
        <f t="shared" si="23"/>
        <v>-1.5803864528123361</v>
      </c>
      <c r="I235">
        <f t="shared" si="20"/>
        <v>-18.964637433748035</v>
      </c>
      <c r="K235">
        <f t="shared" si="21"/>
        <v>-0.76508884092463991</v>
      </c>
      <c r="M235">
        <f>($L$9/2)*$O$6*EXP(-$O$7*(G235/$L$10-1))+($L$9/2)*$O$6*EXP(-$O$7*(($H$4/$E$4)*G235/$L$10-1))-SQRT(($L$9/2)*$O$8^2*EXP(-2*$O$4*(G235/$L$10-1))+($L$9/2)*$O$8^2*EXP(-2*$O$4*(($H$4/$E$4)*G235/$L$10-1)))</f>
        <v>-1.5911859049940393</v>
      </c>
      <c r="N235" s="13">
        <f t="shared" si="22"/>
        <v>1.166281674248939E-4</v>
      </c>
      <c r="O235" s="13">
        <v>1</v>
      </c>
    </row>
    <row r="236" spans="4:15" x14ac:dyDescent="0.4">
      <c r="D236" s="6">
        <v>3.34</v>
      </c>
      <c r="E236" s="7">
        <f t="shared" si="18"/>
        <v>-0.21981492428010208</v>
      </c>
      <c r="G236">
        <f t="shared" si="19"/>
        <v>3.8840613551594174</v>
      </c>
      <c r="H236" s="10">
        <f t="shared" si="23"/>
        <v>-1.5625104262602494</v>
      </c>
      <c r="I236">
        <f t="shared" si="20"/>
        <v>-18.750125115122991</v>
      </c>
      <c r="K236">
        <f t="shared" si="21"/>
        <v>-0.75779175737266224</v>
      </c>
      <c r="M236">
        <f>($L$9/2)*$O$6*EXP(-$O$7*(G236/$L$10-1))+($L$9/2)*$O$6*EXP(-$O$7*(($H$4/$E$4)*G236/$L$10-1))-SQRT(($L$9/2)*$O$8^2*EXP(-2*$O$4*(G236/$L$10-1))+($L$9/2)*$O$8^2*EXP(-2*$O$4*(($H$4/$E$4)*G236/$L$10-1)))</f>
        <v>-1.5734735031837359</v>
      </c>
      <c r="N236" s="13">
        <f t="shared" si="22"/>
        <v>1.2018905563028278E-4</v>
      </c>
      <c r="O236" s="13">
        <v>1</v>
      </c>
    </row>
    <row r="237" spans="4:15" x14ac:dyDescent="0.4">
      <c r="D237" s="6">
        <v>3.36</v>
      </c>
      <c r="E237" s="7">
        <f t="shared" si="18"/>
        <v>-0.21732645513532356</v>
      </c>
      <c r="G237">
        <f t="shared" si="19"/>
        <v>3.8924674841528115</v>
      </c>
      <c r="H237" s="10">
        <f t="shared" si="23"/>
        <v>-1.5448216410384203</v>
      </c>
      <c r="I237">
        <f t="shared" si="20"/>
        <v>-18.537859692461044</v>
      </c>
      <c r="K237">
        <f t="shared" si="21"/>
        <v>-0.75056313015883791</v>
      </c>
      <c r="M237">
        <f>($L$9/2)*$O$6*EXP(-$O$7*(G237/$L$10-1))+($L$9/2)*$O$6*EXP(-$O$7*(($H$4/$E$4)*G237/$L$10-1))-SQRT(($L$9/2)*$O$8^2*EXP(-2*$O$4*(G237/$L$10-1))+($L$9/2)*$O$8^2*EXP(-2*$O$4*(($H$4/$E$4)*G237/$L$10-1)))</f>
        <v>-1.5559519524589542</v>
      </c>
      <c r="N237" s="13">
        <f t="shared" si="22"/>
        <v>1.2388383231806712E-4</v>
      </c>
      <c r="O237" s="13">
        <v>1</v>
      </c>
    </row>
    <row r="238" spans="4:15" x14ac:dyDescent="0.4">
      <c r="D238" s="6">
        <v>3.38</v>
      </c>
      <c r="E238" s="7">
        <f t="shared" si="18"/>
        <v>-0.21486407611356781</v>
      </c>
      <c r="G238">
        <f t="shared" si="19"/>
        <v>3.9008736131462056</v>
      </c>
      <c r="H238" s="10">
        <f t="shared" si="23"/>
        <v>-1.527318312238074</v>
      </c>
      <c r="I238">
        <f t="shared" si="20"/>
        <v>-18.327819746856889</v>
      </c>
      <c r="K238">
        <f t="shared" si="21"/>
        <v>-0.74340236134600823</v>
      </c>
      <c r="M238">
        <f>($L$9/2)*$O$6*EXP(-$O$7*(G238/$L$10-1))+($L$9/2)*$O$6*EXP(-$O$7*(($H$4/$E$4)*G238/$L$10-1))-SQRT(($L$9/2)*$O$8^2*EXP(-2*$O$4*(G238/$L$10-1))+($L$9/2)*$O$8^2*EXP(-2*$O$4*(($H$4/$E$4)*G238/$L$10-1)))</f>
        <v>-1.5386194084076772</v>
      </c>
      <c r="N238" s="13">
        <f t="shared" si="22"/>
        <v>1.2771477463461957E-4</v>
      </c>
      <c r="O238" s="13">
        <v>1</v>
      </c>
    </row>
    <row r="239" spans="4:15" x14ac:dyDescent="0.4">
      <c r="D239" s="6">
        <v>3.4</v>
      </c>
      <c r="E239" s="7">
        <f t="shared" si="18"/>
        <v>-0.21242753795146754</v>
      </c>
      <c r="G239">
        <f t="shared" si="19"/>
        <v>3.9092797421395988</v>
      </c>
      <c r="H239" s="10">
        <f t="shared" si="23"/>
        <v>-1.5099986680204167</v>
      </c>
      <c r="I239">
        <f t="shared" si="20"/>
        <v>-18.119984016244999</v>
      </c>
      <c r="K239">
        <f t="shared" si="21"/>
        <v>-0.73630885647368771</v>
      </c>
      <c r="M239">
        <f>($L$9/2)*$O$6*EXP(-$O$7*(G239/$L$10-1))+($L$9/2)*$O$6*EXP(-$O$7*(($H$4/$E$4)*G239/$L$10-1))-SQRT(($L$9/2)*$O$8^2*EXP(-2*$O$4*(G239/$L$10-1))+($L$9/2)*$O$8^2*EXP(-2*$O$4*(($H$4/$E$4)*G239/$L$10-1)))</f>
        <v>-1.5214740370935238</v>
      </c>
      <c r="N239" s="13">
        <f t="shared" si="22"/>
        <v>1.3168409536402266E-4</v>
      </c>
      <c r="O239" s="13">
        <v>1</v>
      </c>
    </row>
    <row r="240" spans="4:15" x14ac:dyDescent="0.4">
      <c r="D240" s="6">
        <v>3.42</v>
      </c>
      <c r="E240" s="7">
        <f t="shared" si="18"/>
        <v>-0.21001659323801611</v>
      </c>
      <c r="G240">
        <f t="shared" si="19"/>
        <v>3.9176858711329934</v>
      </c>
      <c r="H240" s="10">
        <f t="shared" si="23"/>
        <v>-1.4928609497137899</v>
      </c>
      <c r="I240">
        <f t="shared" si="20"/>
        <v>-17.91433139656548</v>
      </c>
      <c r="K240">
        <f t="shared" si="21"/>
        <v>-0.72928202461178671</v>
      </c>
      <c r="M240">
        <f>($L$9/2)*$O$6*EXP(-$O$7*(G240/$L$10-1))+($L$9/2)*$O$6*EXP(-$O$7*(($H$4/$E$4)*G240/$L$10-1))-SQRT(($L$9/2)*$O$8^2*EXP(-2*$O$4*(G240/$L$10-1))+($L$9/2)*$O$8^2*EXP(-2*$O$4*(($H$4/$E$4)*G240/$L$10-1)))</f>
        <v>-1.5045140152802421</v>
      </c>
      <c r="N240" s="13">
        <f t="shared" si="22"/>
        <v>1.3579393709603349E-4</v>
      </c>
      <c r="O240" s="13">
        <v>1</v>
      </c>
    </row>
    <row r="241" spans="4:15" x14ac:dyDescent="0.4">
      <c r="D241" s="6">
        <v>3.44</v>
      </c>
      <c r="E241" s="7">
        <f t="shared" si="18"/>
        <v>-0.20763099642657476</v>
      </c>
      <c r="G241">
        <f t="shared" si="19"/>
        <v>3.926092000126387</v>
      </c>
      <c r="H241" s="10">
        <f t="shared" si="23"/>
        <v>-1.4759034118990215</v>
      </c>
      <c r="I241">
        <f t="shared" si="20"/>
        <v>-17.710840942788259</v>
      </c>
      <c r="K241">
        <f t="shared" si="21"/>
        <v>-0.72232127841046989</v>
      </c>
      <c r="M241">
        <f>($L$9/2)*$O$6*EXP(-$O$7*(G241/$L$10-1))+($L$9/2)*$O$6*EXP(-$O$7*(($H$4/$E$4)*G241/$L$10-1))-SQRT(($L$9/2)*$O$8^2*EXP(-2*$O$4*(G241/$L$10-1))+($L$9/2)*$O$8^2*EXP(-2*$O$4*(($H$4/$E$4)*G241/$L$10-1)))</f>
        <v>-1.4877375306423535</v>
      </c>
      <c r="N241" s="13">
        <f t="shared" si="22"/>
        <v>1.4004636643128072E-4</v>
      </c>
      <c r="O241" s="13">
        <v>1</v>
      </c>
    </row>
    <row r="242" spans="4:15" x14ac:dyDescent="0.4">
      <c r="D242" s="6">
        <v>3.46</v>
      </c>
      <c r="E242" s="7">
        <f t="shared" si="18"/>
        <v>-0.20527050384530274</v>
      </c>
      <c r="G242">
        <f t="shared" si="19"/>
        <v>3.9344981291197816</v>
      </c>
      <c r="H242" s="10">
        <f t="shared" si="23"/>
        <v>-1.4591243224835653</v>
      </c>
      <c r="I242">
        <f t="shared" si="20"/>
        <v>-17.509491869802783</v>
      </c>
      <c r="K242">
        <f t="shared" si="21"/>
        <v>-0.71542603414629369</v>
      </c>
      <c r="M242">
        <f>($L$9/2)*$O$6*EXP(-$O$7*(G242/$L$10-1))+($L$9/2)*$O$6*EXP(-$O$7*(($H$4/$E$4)*G242/$L$10-1))-SQRT(($L$9/2)*$O$8^2*EXP(-2*$O$4*(G242/$L$10-1))+($L$9/2)*$O$8^2*EXP(-2*$O$4*(($H$4/$E$4)*G242/$L$10-1)))</f>
        <v>-1.4711427819624403</v>
      </c>
      <c r="N242" s="13">
        <f t="shared" si="22"/>
        <v>1.4444336824536111E-4</v>
      </c>
      <c r="O242" s="13">
        <v>1</v>
      </c>
    </row>
    <row r="243" spans="4:15" x14ac:dyDescent="0.4">
      <c r="D243" s="6">
        <v>3.48</v>
      </c>
      <c r="E243" s="7">
        <f t="shared" si="18"/>
        <v>-0.20293487370608385</v>
      </c>
      <c r="G243">
        <f t="shared" si="19"/>
        <v>3.9429042581131752</v>
      </c>
      <c r="H243" s="10">
        <f t="shared" si="23"/>
        <v>-1.4425219627649557</v>
      </c>
      <c r="I243">
        <f t="shared" si="20"/>
        <v>-17.310263553179468</v>
      </c>
      <c r="K243">
        <f t="shared" si="21"/>
        <v>-0.70859571176481273</v>
      </c>
      <c r="M243">
        <f>($L$9/2)*$O$6*EXP(-$O$7*(G243/$L$10-1))+($L$9/2)*$O$6*EXP(-$O$7*(($H$4/$E$4)*G243/$L$10-1))-SQRT(($L$9/2)*$O$8^2*EXP(-2*$O$4*(G243/$L$10-1))+($L$9/2)*$O$8^2*EXP(-2*$O$4*(($H$4/$E$4)*G243/$L$10-1)))</f>
        <v>-1.4547279793156462</v>
      </c>
      <c r="N243" s="13">
        <f t="shared" si="22"/>
        <v>1.4898684003573126E-4</v>
      </c>
      <c r="O243" s="13">
        <v>1</v>
      </c>
    </row>
    <row r="244" spans="4:15" x14ac:dyDescent="0.4">
      <c r="D244" s="6">
        <v>3.5</v>
      </c>
      <c r="E244" s="7">
        <f t="shared" si="18"/>
        <v>-0.20062386611202856</v>
      </c>
      <c r="G244">
        <f t="shared" si="19"/>
        <v>3.9513103871065698</v>
      </c>
      <c r="H244" s="10">
        <f t="shared" si="23"/>
        <v>-1.4260946274841326</v>
      </c>
      <c r="I244">
        <f t="shared" si="20"/>
        <v>-17.11313552980959</v>
      </c>
      <c r="K244">
        <f t="shared" si="21"/>
        <v>-0.70182973491977829</v>
      </c>
      <c r="M244">
        <f>($L$9/2)*$O$6*EXP(-$O$7*(G244/$L$10-1))+($L$9/2)*$O$6*EXP(-$O$7*(($H$4/$E$4)*G244/$L$10-1))-SQRT(($L$9/2)*$O$8^2*EXP(-2*$O$4*(G244/$L$10-1))+($L$9/2)*$O$8^2*EXP(-2*$O$4*(($H$4/$E$4)*G244/$L$10-1)))</f>
        <v>-1.4384913442418163</v>
      </c>
      <c r="N244" s="13">
        <f t="shared" si="22"/>
        <v>1.5367858637023644E-4</v>
      </c>
      <c r="O244" s="13">
        <v>1</v>
      </c>
    </row>
    <row r="245" spans="4:15" x14ac:dyDescent="0.4">
      <c r="D245" s="6">
        <v>3.52</v>
      </c>
      <c r="E245" s="7">
        <f t="shared" si="18"/>
        <v>-0.19833724306361966</v>
      </c>
      <c r="G245">
        <f t="shared" si="19"/>
        <v>3.9597165160999634</v>
      </c>
      <c r="H245" s="10">
        <f t="shared" si="23"/>
        <v>-1.4098406248691275</v>
      </c>
      <c r="I245">
        <f t="shared" si="20"/>
        <v>-16.918087498429529</v>
      </c>
      <c r="K245">
        <f t="shared" si="21"/>
        <v>-0.69512753100910774</v>
      </c>
      <c r="M245">
        <f>($L$9/2)*$O$6*EXP(-$O$7*(G245/$L$10-1))+($L$9/2)*$O$6*EXP(-$O$7*(($H$4/$E$4)*G245/$L$10-1))-SQRT(($L$9/2)*$O$8^2*EXP(-2*$O$4*(G245/$L$10-1))+($L$9/2)*$O$8^2*EXP(-2*$O$4*(($H$4/$E$4)*G245/$L$10-1)))</f>
        <v>-1.4224311099058251</v>
      </c>
      <c r="N245" s="13">
        <f t="shared" si="22"/>
        <v>1.5852031345930552E-4</v>
      </c>
      <c r="O245" s="13">
        <v>1</v>
      </c>
    </row>
    <row r="246" spans="4:15" x14ac:dyDescent="0.4">
      <c r="D246" s="6">
        <v>3.54</v>
      </c>
      <c r="E246" s="7">
        <f t="shared" si="18"/>
        <v>-0.19607476846357175</v>
      </c>
      <c r="G246">
        <f t="shared" si="19"/>
        <v>3.9681226450933575</v>
      </c>
      <c r="H246" s="10">
        <f t="shared" si="23"/>
        <v>-1.3937582766696071</v>
      </c>
      <c r="I246">
        <f t="shared" si="20"/>
        <v>-16.725099320035284</v>
      </c>
      <c r="K246">
        <f t="shared" si="21"/>
        <v>-0.6884885312077329</v>
      </c>
      <c r="M246">
        <f>($L$9/2)*$O$6*EXP(-$O$7*(G246/$L$10-1))+($L$9/2)*$O$6*EXP(-$O$7*(($H$4/$E$4)*G246/$L$10-1))-SQRT(($L$9/2)*$O$8^2*EXP(-2*$O$4*(G246/$L$10-1))+($L$9/2)*$O$8^2*EXP(-2*$O$4*(($H$4/$E$4)*G246/$L$10-1)))</f>
        <v>-1.4065455212464815</v>
      </c>
      <c r="N246" s="13">
        <f t="shared" si="22"/>
        <v>1.6351362386880406E-4</v>
      </c>
      <c r="O246" s="13">
        <v>1</v>
      </c>
    </row>
    <row r="247" spans="4:15" x14ac:dyDescent="0.4">
      <c r="D247" s="6">
        <v>3.56</v>
      </c>
      <c r="E247" s="7">
        <f t="shared" si="18"/>
        <v>-0.19383620812046998</v>
      </c>
      <c r="G247">
        <f t="shared" si="19"/>
        <v>3.9765287740867512</v>
      </c>
      <c r="H247" s="10">
        <f t="shared" si="23"/>
        <v>-1.3778459181827367</v>
      </c>
      <c r="I247">
        <f t="shared" si="20"/>
        <v>-16.534151018192841</v>
      </c>
      <c r="K247">
        <f t="shared" si="21"/>
        <v>-0.68191217049749686</v>
      </c>
      <c r="M247">
        <f>($L$9/2)*$O$6*EXP(-$O$7*(G247/$L$10-1))+($L$9/2)*$O$6*EXP(-$O$7*(($H$4/$E$4)*G247/$L$10-1))-SQRT(($L$9/2)*$O$8^2*EXP(-2*$O$4*(G247/$L$10-1))+($L$9/2)*$O$8^2*EXP(-2*$O$4*(($H$4/$E$4)*G247/$L$10-1)))</f>
        <v>-1.3908328351145245</v>
      </c>
      <c r="N247" s="13">
        <f t="shared" si="22"/>
        <v>1.6866001139315595E-4</v>
      </c>
      <c r="O247" s="13">
        <v>1</v>
      </c>
    </row>
    <row r="248" spans="4:15" x14ac:dyDescent="0.4">
      <c r="D248" s="6">
        <v>3.58</v>
      </c>
      <c r="E248" s="7">
        <f t="shared" si="18"/>
        <v>-0.1916213297512514</v>
      </c>
      <c r="G248">
        <f t="shared" si="19"/>
        <v>3.9849349030801453</v>
      </c>
      <c r="H248" s="10">
        <f t="shared" si="23"/>
        <v>-1.3621018982708204</v>
      </c>
      <c r="I248">
        <f t="shared" si="20"/>
        <v>-16.345222779249845</v>
      </c>
      <c r="K248">
        <f t="shared" si="21"/>
        <v>-0.6753978876942045</v>
      </c>
      <c r="M248">
        <f>($L$9/2)*$O$6*EXP(-$O$7*(G248/$L$10-1))+($L$9/2)*$O$6*EXP(-$O$7*(($H$4/$E$4)*G248/$L$10-1))-SQRT(($L$9/2)*$O$8^2*EXP(-2*$O$4*(G248/$L$10-1))+($L$9/2)*$O$8^2*EXP(-2*$O$4*(($H$4/$E$4)*G248/$L$10-1)))</f>
        <v>-1.3752913204000847</v>
      </c>
      <c r="N248" s="13">
        <f t="shared" si="22"/>
        <v>1.7396085610392754E-4</v>
      </c>
      <c r="O248" s="13">
        <v>1</v>
      </c>
    </row>
    <row r="249" spans="4:15" x14ac:dyDescent="0.4">
      <c r="D249" s="6">
        <v>3.6</v>
      </c>
      <c r="E249" s="7">
        <f t="shared" si="18"/>
        <v>-0.18942990298258985</v>
      </c>
      <c r="G249">
        <f t="shared" si="19"/>
        <v>3.9933410320735394</v>
      </c>
      <c r="H249" s="10">
        <f t="shared" si="23"/>
        <v>-1.3465245793711433</v>
      </c>
      <c r="I249">
        <f t="shared" si="20"/>
        <v>-16.158294952453719</v>
      </c>
      <c r="K249">
        <f t="shared" si="21"/>
        <v>-0.66894512547196572</v>
      </c>
      <c r="M249">
        <f>($L$9/2)*$O$6*EXP(-$O$7*(G249/$L$10-1))+($L$9/2)*$O$6*EXP(-$O$7*(($H$4/$E$4)*G249/$L$10-1))-SQRT(($L$9/2)*$O$8^2*EXP(-2*$O$4*(G249/$L$10-1))+($L$9/2)*$O$8^2*EXP(-2*$O$4*(($H$4/$E$4)*G249/$L$10-1)))</f>
        <v>-1.3599192581500559</v>
      </c>
      <c r="N249" s="13">
        <f t="shared" si="22"/>
        <v>1.7941741959024991E-4</v>
      </c>
      <c r="O249" s="13">
        <v>1</v>
      </c>
    </row>
    <row r="250" spans="4:15" x14ac:dyDescent="0.4">
      <c r="D250" s="6">
        <v>3.62</v>
      </c>
      <c r="E250" s="7">
        <f t="shared" si="18"/>
        <v>-0.18726169935124148</v>
      </c>
      <c r="G250">
        <f t="shared" si="19"/>
        <v>4.001747161066934</v>
      </c>
      <c r="H250" s="10">
        <f t="shared" si="23"/>
        <v>-1.3311123374984297</v>
      </c>
      <c r="I250">
        <f t="shared" si="20"/>
        <v>-15.973348049981157</v>
      </c>
      <c r="K250">
        <f t="shared" si="21"/>
        <v>-0.66255333038494768</v>
      </c>
      <c r="M250">
        <f>($L$9/2)*$O$6*EXP(-$O$7*(G250/$L$10-1))+($L$9/2)*$O$6*EXP(-$O$7*(($H$4/$E$4)*G250/$L$10-1))-SQRT(($L$9/2)*$O$8^2*EXP(-2*$O$4*(G250/$L$10-1))+($L$9/2)*$O$8^2*EXP(-2*$O$4*(($H$4/$E$4)*G250/$L$10-1)))</f>
        <v>-1.3447149416757671</v>
      </c>
      <c r="N250" s="13">
        <f t="shared" si="22"/>
        <v>1.8503084040531647E-4</v>
      </c>
      <c r="O250" s="13">
        <v>1</v>
      </c>
    </row>
    <row r="251" spans="4:15" x14ac:dyDescent="0.4">
      <c r="D251" s="6">
        <v>3.64</v>
      </c>
      <c r="E251" s="7">
        <f t="shared" si="18"/>
        <v>-0.18511649230340799</v>
      </c>
      <c r="G251">
        <f t="shared" si="19"/>
        <v>4.0101532900603276</v>
      </c>
      <c r="H251" s="10">
        <f t="shared" si="23"/>
        <v>-1.315863562240315</v>
      </c>
      <c r="I251">
        <f t="shared" si="20"/>
        <v>-15.79036274688378</v>
      </c>
      <c r="K251">
        <f t="shared" si="21"/>
        <v>-0.65622195288665341</v>
      </c>
      <c r="M251">
        <f>($L$9/2)*$O$6*EXP(-$O$7*(G251/$L$10-1))+($L$9/2)*$O$6*EXP(-$O$7*(($H$4/$E$4)*G251/$L$10-1))-SQRT(($L$9/2)*$O$8^2*EXP(-2*$O$4*(G251/$L$10-1))+($L$9/2)*$O$8^2*EXP(-2*$O$4*(($H$4/$E$4)*G251/$L$10-1)))</f>
        <v>-1.3296766766513424</v>
      </c>
      <c r="N251" s="13">
        <f t="shared" si="22"/>
        <v>1.9080212973213268E-4</v>
      </c>
      <c r="O251" s="13">
        <v>1</v>
      </c>
    </row>
    <row r="252" spans="4:15" x14ac:dyDescent="0.4">
      <c r="D252" s="6">
        <v>3.66</v>
      </c>
      <c r="E252" s="7">
        <f t="shared" si="18"/>
        <v>-0.18299405719316994</v>
      </c>
      <c r="G252">
        <f t="shared" si="19"/>
        <v>4.0185594190537213</v>
      </c>
      <c r="H252" s="10">
        <f t="shared" si="23"/>
        <v>-1.3007766567462098</v>
      </c>
      <c r="I252">
        <f t="shared" si="20"/>
        <v>-15.609319880954518</v>
      </c>
      <c r="K252">
        <f t="shared" si="21"/>
        <v>-0.64995044734683327</v>
      </c>
      <c r="M252">
        <f>($L$9/2)*$O$6*EXP(-$O$7*(G252/$L$10-1))+($L$9/2)*$O$6*EXP(-$O$7*(($H$4/$E$4)*G252/$L$10-1))-SQRT(($L$9/2)*$O$8^2*EXP(-2*$O$4*(G252/$L$10-1))+($L$9/2)*$O$8^2*EXP(-2*$O$4*(($H$4/$E$4)*G252/$L$10-1)))</f>
        <v>-1.3148027812031191</v>
      </c>
      <c r="N252" s="13">
        <f t="shared" si="22"/>
        <v>1.9673216728070968E-4</v>
      </c>
      <c r="O252" s="13">
        <v>1</v>
      </c>
    </row>
    <row r="253" spans="4:15" x14ac:dyDescent="0.4">
      <c r="D253" s="6">
        <v>3.68</v>
      </c>
      <c r="E253" s="7">
        <f t="shared" si="18"/>
        <v>-0.18089417128004226</v>
      </c>
      <c r="G253">
        <f t="shared" si="19"/>
        <v>4.0269655480471158</v>
      </c>
      <c r="H253" s="10">
        <f t="shared" si="23"/>
        <v>-1.2858500377099245</v>
      </c>
      <c r="I253">
        <f t="shared" si="20"/>
        <v>-15.430200452519093</v>
      </c>
      <c r="K253">
        <f t="shared" si="21"/>
        <v>-0.64373827206614431</v>
      </c>
      <c r="M253">
        <f>($L$9/2)*$O$6*EXP(-$O$7*(G253/$L$10-1))+($L$9/2)*$O$6*EXP(-$O$7*(($H$4/$E$4)*G253/$L$10-1))-SQRT(($L$9/2)*$O$8^2*EXP(-2*$O$4*(G253/$L$10-1))+($L$9/2)*$O$8^2*EXP(-2*$O$4*(($H$4/$E$4)*G253/$L$10-1)))</f>
        <v>-1.3000915859904876</v>
      </c>
      <c r="N253" s="13">
        <f t="shared" si="22"/>
        <v>2.028216974276104E-4</v>
      </c>
      <c r="O253" s="13">
        <v>1</v>
      </c>
    </row>
    <row r="254" spans="4:15" x14ac:dyDescent="0.4">
      <c r="D254" s="6">
        <v>3.7</v>
      </c>
      <c r="E254" s="7">
        <f t="shared" si="18"/>
        <v>-0.17881661372570018</v>
      </c>
      <c r="G254">
        <f t="shared" si="19"/>
        <v>4.0353716770405095</v>
      </c>
      <c r="H254" s="10">
        <f t="shared" si="23"/>
        <v>-1.2710821353463946</v>
      </c>
      <c r="I254">
        <f t="shared" si="20"/>
        <v>-15.252985624156736</v>
      </c>
      <c r="K254">
        <f t="shared" si="21"/>
        <v>-0.63758488928865364</v>
      </c>
      <c r="M254">
        <f>($L$9/2)*$O$6*EXP(-$O$7*(G254/$L$10-1))+($L$9/2)*$O$6*EXP(-$O$7*(($H$4/$E$4)*G254/$L$10-1))-SQRT(($L$9/2)*$O$8^2*EXP(-2*$O$4*(G254/$L$10-1))+($L$9/2)*$O$8^2*EXP(-2*$O$4*(($H$4/$E$4)*G254/$L$10-1)))</f>
        <v>-1.2855414342785019</v>
      </c>
      <c r="N254" s="13">
        <f t="shared" si="22"/>
        <v>2.09071325608039E-4</v>
      </c>
      <c r="O254" s="13">
        <v>1</v>
      </c>
    </row>
    <row r="255" spans="4:15" x14ac:dyDescent="0.4">
      <c r="D255" s="6">
        <v>3.72</v>
      </c>
      <c r="E255" s="7">
        <f t="shared" si="18"/>
        <v>-0.17676116558992308</v>
      </c>
      <c r="G255">
        <f t="shared" si="19"/>
        <v>4.043777806033904</v>
      </c>
      <c r="H255" s="10">
        <f t="shared" si="23"/>
        <v>-1.2564713933628502</v>
      </c>
      <c r="I255">
        <f t="shared" si="20"/>
        <v>-15.077656720354202</v>
      </c>
      <c r="K255">
        <f t="shared" si="21"/>
        <v>-0.63148976521228184</v>
      </c>
      <c r="M255">
        <f>($L$9/2)*$O$6*EXP(-$O$7*(G255/$L$10-1))+($L$9/2)*$O$6*EXP(-$O$7*(($H$4/$E$4)*G255/$L$10-1))-SQRT(($L$9/2)*$O$8^2*EXP(-2*$O$4*(G255/$L$10-1))+($L$9/2)*$O$8^2*EXP(-2*$O$4*(($H$4/$E$4)*G255/$L$10-1)))</f>
        <v>-1.2711506820025791</v>
      </c>
      <c r="N255" s="13">
        <f t="shared" si="22"/>
        <v>2.1548151496847374E-4</v>
      </c>
      <c r="O255" s="13">
        <v>1</v>
      </c>
    </row>
    <row r="256" spans="4:15" x14ac:dyDescent="0.4">
      <c r="D256" s="6">
        <v>3.74</v>
      </c>
      <c r="E256" s="7">
        <f t="shared" si="18"/>
        <v>-0.17472760982580132</v>
      </c>
      <c r="G256">
        <f t="shared" si="19"/>
        <v>4.0521839350272977</v>
      </c>
      <c r="H256" s="10">
        <f t="shared" si="23"/>
        <v>-1.2420162689247434</v>
      </c>
      <c r="I256">
        <f t="shared" si="20"/>
        <v>-14.90419522709692</v>
      </c>
      <c r="K256">
        <f t="shared" si="21"/>
        <v>-0.62545236999729226</v>
      </c>
      <c r="M256">
        <f>($L$9/2)*$O$6*EXP(-$O$7*(G256/$L$10-1))+($L$9/2)*$O$6*EXP(-$O$7*(($H$4/$E$4)*G256/$L$10-1))-SQRT(($L$9/2)*$O$8^2*EXP(-2*$O$4*(G256/$L$10-1))+($L$9/2)*$O$8^2*EXP(-2*$O$4*(($H$4/$E$4)*G256/$L$10-1)))</f>
        <v>-1.2569176978256398</v>
      </c>
      <c r="N256" s="13">
        <f t="shared" si="22"/>
        <v>2.220525832884707E-4</v>
      </c>
      <c r="O256" s="13">
        <v>1</v>
      </c>
    </row>
    <row r="257" spans="4:15" x14ac:dyDescent="0.4">
      <c r="D257" s="6">
        <v>3.76</v>
      </c>
      <c r="E257" s="7">
        <f t="shared" si="18"/>
        <v>-0.1727157312742488</v>
      </c>
      <c r="G257">
        <f t="shared" si="19"/>
        <v>4.0605900640206913</v>
      </c>
      <c r="H257" s="10">
        <f t="shared" si="23"/>
        <v>-1.2277152326167426</v>
      </c>
      <c r="I257">
        <f t="shared" si="20"/>
        <v>-14.732582791400912</v>
      </c>
      <c r="K257">
        <f t="shared" si="21"/>
        <v>-0.61947217777290187</v>
      </c>
      <c r="M257">
        <f>($L$9/2)*$O$6*EXP(-$O$7*(G257/$L$10-1))+($L$9/2)*$O$6*EXP(-$O$7*(($H$4/$E$4)*G257/$L$10-1))-SQRT(($L$9/2)*$O$8^2*EXP(-2*$O$4*(G257/$L$10-1))+($L$9/2)*$O$8^2*EXP(-2*$O$4*(($H$4/$E$4)*G257/$L$10-1)))</f>
        <v>-1.2428408631879702</v>
      </c>
      <c r="N257" s="13">
        <f t="shared" si="22"/>
        <v>2.2878470017725227E-4</v>
      </c>
      <c r="O257" s="13">
        <v>1</v>
      </c>
    </row>
    <row r="258" spans="4:15" x14ac:dyDescent="0.4">
      <c r="D258" s="6">
        <v>3.78</v>
      </c>
      <c r="E258" s="7">
        <f t="shared" si="18"/>
        <v>-0.17072531665786286</v>
      </c>
      <c r="G258">
        <f t="shared" si="19"/>
        <v>4.0689961930140859</v>
      </c>
      <c r="H258" s="10">
        <f t="shared" si="23"/>
        <v>-1.2135667683990865</v>
      </c>
      <c r="I258">
        <f t="shared" si="20"/>
        <v>-14.562801220789037</v>
      </c>
      <c r="K258">
        <f t="shared" si="21"/>
        <v>-0.61354866664211172</v>
      </c>
      <c r="M258">
        <f>($L$9/2)*$O$6*EXP(-$O$7*(G258/$L$10-1))+($L$9/2)*$O$6*EXP(-$O$7*(($H$4/$E$4)*G258/$L$10-1))-SQRT(($L$9/2)*$O$8^2*EXP(-2*$O$4*(G258/$L$10-1))+($L$9/2)*$O$8^2*EXP(-2*$O$4*(($H$4/$E$4)*G258/$L$10-1)))</f>
        <v>-1.2289185723501275</v>
      </c>
      <c r="N258" s="13">
        <f t="shared" si="22"/>
        <v>2.3567788455119699E-4</v>
      </c>
      <c r="O258" s="13">
        <v>1</v>
      </c>
    </row>
    <row r="259" spans="4:15" x14ac:dyDescent="0.4">
      <c r="D259" s="6">
        <v>3.8</v>
      </c>
      <c r="E259" s="7">
        <f t="shared" si="18"/>
        <v>-0.16875615457417081</v>
      </c>
      <c r="G259">
        <f t="shared" si="19"/>
        <v>4.0774023220074795</v>
      </c>
      <c r="H259" s="10">
        <f t="shared" si="23"/>
        <v>-1.1995693735595785</v>
      </c>
      <c r="I259">
        <f t="shared" si="20"/>
        <v>-14.394832482714943</v>
      </c>
      <c r="K259">
        <f t="shared" si="21"/>
        <v>-0.60768131868483821</v>
      </c>
      <c r="M259">
        <f>($L$9/2)*$O$6*EXP(-$O$7*(G259/$L$10-1))+($L$9/2)*$O$6*EXP(-$O$7*(($H$4/$E$4)*G259/$L$10-1))-SQRT(($L$9/2)*$O$8^2*EXP(-2*$O$4*(G259/$L$10-1))+($L$9/2)*$O$8^2*EXP(-2*$O$4*(($H$4/$E$4)*G259/$L$10-1)))</f>
        <v>-1.2151492324291742</v>
      </c>
      <c r="N259" s="13">
        <f t="shared" si="22"/>
        <v>2.4273200239651902E-4</v>
      </c>
      <c r="O259" s="13">
        <v>1</v>
      </c>
    </row>
    <row r="260" spans="4:15" x14ac:dyDescent="0.4">
      <c r="D260" s="6">
        <v>3.82</v>
      </c>
      <c r="E260" s="7">
        <f t="shared" si="18"/>
        <v>-0.16680803548830084</v>
      </c>
      <c r="G260">
        <f t="shared" si="19"/>
        <v>4.0858084510008732</v>
      </c>
      <c r="H260" s="10">
        <f t="shared" si="23"/>
        <v>-1.1857215586614889</v>
      </c>
      <c r="I260">
        <f t="shared" si="20"/>
        <v>-14.228658703937867</v>
      </c>
      <c r="K260">
        <f t="shared" si="21"/>
        <v>-0.60186961995941923</v>
      </c>
      <c r="M260">
        <f>($L$9/2)*$O$6*EXP(-$O$7*(G260/$L$10-1))+($L$9/2)*$O$6*EXP(-$O$7*(($H$4/$E$4)*G260/$L$10-1))-SQRT(($L$9/2)*$O$8^2*EXP(-2*$O$4*(G260/$L$10-1))+($L$9/2)*$O$8^2*EXP(-2*$O$4*(($H$4/$E$4)*G260/$L$10-1)))</f>
        <v>-1.2015312634285111</v>
      </c>
      <c r="N260" s="13">
        <f t="shared" si="22"/>
        <v>2.4994676482040636E-4</v>
      </c>
      <c r="O260" s="13">
        <v>1</v>
      </c>
    </row>
    <row r="261" spans="4:15" x14ac:dyDescent="0.4">
      <c r="D261" s="6">
        <v>3.84</v>
      </c>
      <c r="E261" s="7">
        <f t="shared" si="18"/>
        <v>-0.16488075172511354</v>
      </c>
      <c r="G261">
        <f t="shared" si="19"/>
        <v>4.0942145799942677</v>
      </c>
      <c r="H261" s="10">
        <f t="shared" si="23"/>
        <v>-1.1720218474876245</v>
      </c>
      <c r="I261">
        <f t="shared" si="20"/>
        <v>-14.064262169851494</v>
      </c>
      <c r="K261">
        <f t="shared" si="21"/>
        <v>-0.59611306050257984</v>
      </c>
      <c r="M261">
        <f>($L$9/2)*$O$6*EXP(-$O$7*(G261/$L$10-1))+($L$9/2)*$O$6*EXP(-$O$7*(($H$4/$E$4)*G261/$L$10-1))-SQRT(($L$9/2)*$O$8^2*EXP(-2*$O$4*(G261/$L$10-1))+($L$9/2)*$O$8^2*EXP(-2*$O$4*(($H$4/$E$4)*G261/$L$10-1)))</f>
        <v>-1.188063098261591</v>
      </c>
      <c r="N261" s="13">
        <f t="shared" si="22"/>
        <v>2.5732172639327932E-4</v>
      </c>
      <c r="O261" s="13">
        <v>1</v>
      </c>
    </row>
    <row r="262" spans="4:15" x14ac:dyDescent="0.4">
      <c r="D262" s="6">
        <v>3.86</v>
      </c>
      <c r="E262" s="7">
        <f t="shared" si="18"/>
        <v>-0.16297409746082844</v>
      </c>
      <c r="G262">
        <f t="shared" si="19"/>
        <v>4.1026207089876614</v>
      </c>
      <c r="H262" s="10">
        <f t="shared" si="23"/>
        <v>-1.1584687769808069</v>
      </c>
      <c r="I262">
        <f t="shared" si="20"/>
        <v>-13.901625323769682</v>
      </c>
      <c r="K262">
        <f t="shared" si="21"/>
        <v>-0.59041113432793013</v>
      </c>
      <c r="M262">
        <f>($L$9/2)*$O$6*EXP(-$O$7*(G262/$L$10-1))+($L$9/2)*$O$6*EXP(-$O$7*(($H$4/$E$4)*G262/$L$10-1))-SQRT(($L$9/2)*$O$8^2*EXP(-2*$O$4*(G262/$L$10-1))+($L$9/2)*$O$8^2*EXP(-2*$O$4*(($H$4/$E$4)*G262/$L$10-1)))</f>
        <v>-1.1747431827697756</v>
      </c>
      <c r="N262" s="13">
        <f t="shared" si="22"/>
        <v>2.6485628378402026E-4</v>
      </c>
      <c r="O262" s="13">
        <v>1</v>
      </c>
    </row>
    <row r="263" spans="4:15" x14ac:dyDescent="0.4">
      <c r="D263" s="6">
        <v>3.88</v>
      </c>
      <c r="E263" s="7">
        <f t="shared" si="18"/>
        <v>-0.1610878687141786</v>
      </c>
      <c r="G263">
        <f t="shared" si="19"/>
        <v>4.1110268379810551</v>
      </c>
      <c r="H263" s="10">
        <f t="shared" si="23"/>
        <v>-1.1450608971809959</v>
      </c>
      <c r="I263">
        <f t="shared" si="20"/>
        <v>-13.74073076617195</v>
      </c>
      <c r="K263">
        <f t="shared" si="21"/>
        <v>-0.58476333942305814</v>
      </c>
      <c r="M263">
        <f>($L$9/2)*$O$6*EXP(-$O$7*(G263/$L$10-1))+($L$9/2)*$O$6*EXP(-$O$7*(($H$4/$E$4)*G263/$L$10-1))-SQRT(($L$9/2)*$O$8^2*EXP(-2*$O$4*(G263/$L$10-1))+($L$9/2)*$O$8^2*EXP(-2*$O$4*(($H$4/$E$4)*G263/$L$10-1)))</f>
        <v>-1.1615699757345643</v>
      </c>
      <c r="N263" s="13">
        <f t="shared" si="22"/>
        <v>2.7254967468789287E-4</v>
      </c>
      <c r="O263" s="13">
        <v>1</v>
      </c>
    </row>
    <row r="264" spans="4:15" x14ac:dyDescent="0.4">
      <c r="D264" s="6">
        <v>3.9</v>
      </c>
      <c r="E264" s="7">
        <f t="shared" si="18"/>
        <v>-0.15922186333712504</v>
      </c>
      <c r="G264">
        <f t="shared" si="19"/>
        <v>4.1194329669744496</v>
      </c>
      <c r="H264" s="10">
        <f t="shared" si="23"/>
        <v>-1.131796771159286</v>
      </c>
      <c r="I264">
        <f t="shared" si="20"/>
        <v>-13.581561253911431</v>
      </c>
      <c r="K264">
        <f t="shared" si="21"/>
        <v>-0.57916917774529597</v>
      </c>
      <c r="M264">
        <f>($L$9/2)*$O$6*EXP(-$O$7*(G264/$L$10-1))+($L$9/2)*$O$6*EXP(-$O$7*(($H$4/$E$4)*G264/$L$10-1))-SQRT(($L$9/2)*$O$8^2*EXP(-2*$O$4*(G264/$L$10-1))+($L$9/2)*$O$8^2*EXP(-2*$O$4*(($H$4/$E$4)*G264/$L$10-1)))</f>
        <v>-1.1485419488844646</v>
      </c>
      <c r="N264" s="13">
        <f t="shared" si="22"/>
        <v>2.8040097704781699E-4</v>
      </c>
      <c r="O264" s="13">
        <v>1</v>
      </c>
    </row>
    <row r="265" spans="4:15" x14ac:dyDescent="0.4">
      <c r="D265" s="6">
        <v>3.92</v>
      </c>
      <c r="E265" s="7">
        <f t="shared" si="18"/>
        <v>-0.15737588100516056</v>
      </c>
      <c r="G265">
        <f t="shared" si="19"/>
        <v>4.1278390959678433</v>
      </c>
      <c r="H265" s="10">
        <f t="shared" si="23"/>
        <v>-1.1186749749489828</v>
      </c>
      <c r="I265">
        <f t="shared" si="20"/>
        <v>-13.424099699387794</v>
      </c>
      <c r="K265">
        <f t="shared" si="21"/>
        <v>-0.57362815521622201</v>
      </c>
      <c r="M265">
        <f>($L$9/2)*$O$6*EXP(-$O$7*(G265/$L$10-1))+($L$9/2)*$O$6*EXP(-$O$7*(($H$4/$E$4)*G265/$L$10-1))-SQRT(($L$9/2)*$O$8^2*EXP(-2*$O$4*(G265/$L$10-1))+($L$9/2)*$O$8^2*EXP(-2*$O$4*(($H$4/$E$4)*G265/$L$10-1)))</f>
        <v>-1.1356575868967274</v>
      </c>
      <c r="N265" s="13">
        <f t="shared" si="22"/>
        <v>2.8840910856767525E-4</v>
      </c>
      <c r="O265" s="13">
        <v>1</v>
      </c>
    </row>
    <row r="266" spans="4:15" x14ac:dyDescent="0.4">
      <c r="D266" s="6">
        <v>3.94</v>
      </c>
      <c r="E266" s="7">
        <f t="shared" si="18"/>
        <v>-0.15554972320723237</v>
      </c>
      <c r="G266">
        <f t="shared" si="19"/>
        <v>4.1362452249612378</v>
      </c>
      <c r="H266" s="10">
        <f t="shared" si="23"/>
        <v>-1.10569409747397</v>
      </c>
      <c r="I266">
        <f t="shared" si="20"/>
        <v>-13.26832916968764</v>
      </c>
      <c r="K266">
        <f t="shared" si="21"/>
        <v>-0.56813978171495061</v>
      </c>
      <c r="M266">
        <f>($L$9/2)*$O$6*EXP(-$O$7*(G266/$L$10-1))+($L$9/2)*$O$6*EXP(-$O$7*(($H$4/$E$4)*G266/$L$10-1))-SQRT(($L$9/2)*$O$8^2*EXP(-2*$O$4*(G266/$L$10-1))+($L$9/2)*$O$8^2*EXP(-2*$O$4*(($H$4/$E$4)*G266/$L$10-1)))</f>
        <v>-1.1229153873941538</v>
      </c>
      <c r="N266" s="13">
        <f t="shared" si="22"/>
        <v>2.9657282651502384E-4</v>
      </c>
      <c r="O266" s="13">
        <v>1</v>
      </c>
    </row>
    <row r="267" spans="4:15" x14ac:dyDescent="0.4">
      <c r="D267" s="6">
        <v>3.96</v>
      </c>
      <c r="E267" s="7">
        <f t="shared" si="18"/>
        <v>-0.15374319323531047</v>
      </c>
      <c r="G267">
        <f t="shared" si="19"/>
        <v>4.1446513539546315</v>
      </c>
      <c r="H267" s="10">
        <f t="shared" si="23"/>
        <v>-1.0928527404745574</v>
      </c>
      <c r="I267">
        <f t="shared" si="20"/>
        <v>-13.114232885694689</v>
      </c>
      <c r="K267">
        <f t="shared" si="21"/>
        <v>-0.56270357107029156</v>
      </c>
      <c r="M267">
        <f>($L$9/2)*$O$6*EXP(-$O$7*(G267/$L$10-1))+($L$9/2)*$O$6*EXP(-$O$7*(($H$4/$E$4)*G267/$L$10-1))-SQRT(($L$9/2)*$O$8^2*EXP(-2*$O$4*(G267/$L$10-1))+($L$9/2)*$O$8^2*EXP(-2*$O$4*(($H$4/$E$4)*G267/$L$10-1)))</f>
        <v>-1.1103138609372325</v>
      </c>
      <c r="N267" s="13">
        <f t="shared" si="22"/>
        <v>3.0489072781205172E-4</v>
      </c>
      <c r="O267" s="13">
        <v>1</v>
      </c>
    </row>
    <row r="268" spans="4:15" x14ac:dyDescent="0.4">
      <c r="D268" s="6">
        <v>3.98</v>
      </c>
      <c r="E268" s="7">
        <f t="shared" si="18"/>
        <v>-0.15195609617362824</v>
      </c>
      <c r="G268">
        <f t="shared" si="19"/>
        <v>4.153057482948026</v>
      </c>
      <c r="H268" s="10">
        <f t="shared" si="23"/>
        <v>-1.0801495184310015</v>
      </c>
      <c r="I268">
        <f t="shared" si="20"/>
        <v>-12.961794221172017</v>
      </c>
      <c r="K268">
        <f t="shared" si="21"/>
        <v>-0.55731904105181085</v>
      </c>
      <c r="M268">
        <f>($L$9/2)*$O$6*EXP(-$O$7*(G268/$L$10-1))+($L$9/2)*$O$6*EXP(-$O$7*(($H$4/$E$4)*G268/$L$10-1))-SQRT(($L$9/2)*$O$8^2*EXP(-2*$O$4*(G268/$L$10-1))+($L$9/2)*$O$8^2*EXP(-2*$O$4*(($H$4/$E$4)*G268/$L$10-1)))</f>
        <v>-1.097851531011766</v>
      </c>
      <c r="N268" s="13">
        <f t="shared" si="22"/>
        <v>3.1336124940954592E-4</v>
      </c>
      <c r="O268" s="13">
        <v>1</v>
      </c>
    </row>
    <row r="269" spans="4:15" x14ac:dyDescent="0.4">
      <c r="D269" s="6">
        <v>4</v>
      </c>
      <c r="E269" s="7">
        <f t="shared" si="18"/>
        <v>-0.15018823888762026</v>
      </c>
      <c r="G269">
        <f t="shared" si="19"/>
        <v>4.1614636119414197</v>
      </c>
      <c r="H269" s="10">
        <f t="shared" si="23"/>
        <v>-1.0675830584848711</v>
      </c>
      <c r="I269">
        <f t="shared" si="20"/>
        <v>-12.810996701818453</v>
      </c>
      <c r="K269">
        <f t="shared" si="21"/>
        <v>-0.55198571335987123</v>
      </c>
      <c r="M269">
        <f>($L$9/2)*$O$6*EXP(-$O$7*(G269/$L$10-1))+($L$9/2)*$O$6*EXP(-$O$7*(($H$4/$E$4)*G269/$L$10-1))-SQRT(($L$9/2)*$O$8^2*EXP(-2*$O$4*(G269/$L$10-1))+($L$9/2)*$O$8^2*EXP(-2*$O$4*(($H$4/$E$4)*G269/$L$10-1)))</f>
        <v>-1.085526934012234</v>
      </c>
      <c r="N269" s="13">
        <f t="shared" si="22"/>
        <v>3.2198266894149227E-4</v>
      </c>
      <c r="O269" s="13">
        <v>1</v>
      </c>
    </row>
    <row r="270" spans="4:15" x14ac:dyDescent="0.4">
      <c r="D270" s="6">
        <v>4.0199999999999996</v>
      </c>
      <c r="E270" s="7">
        <f t="shared" si="18"/>
        <v>-0.14843943001258111</v>
      </c>
      <c r="G270">
        <f t="shared" si="19"/>
        <v>4.1698697409348133</v>
      </c>
      <c r="H270" s="10">
        <f t="shared" si="23"/>
        <v>-1.0551520003584303</v>
      </c>
      <c r="I270">
        <f t="shared" si="20"/>
        <v>-12.661824004301163</v>
      </c>
      <c r="K270">
        <f t="shared" si="21"/>
        <v>-0.54670311361468604</v>
      </c>
      <c r="M270">
        <f>($L$9/2)*$O$6*EXP(-$O$7*(G270/$L$10-1))+($L$9/2)*$O$6*EXP(-$O$7*(($H$4/$E$4)*G270/$L$10-1))-SQRT(($L$9/2)*$O$8^2*EXP(-2*$O$4*(G270/$L$10-1))+($L$9/2)*$O$8^2*EXP(-2*$O$4*(($H$4/$E$4)*G270/$L$10-1)))</f>
        <v>-1.0733386192210519</v>
      </c>
      <c r="N270" s="13">
        <f t="shared" si="22"/>
        <v>3.3075310565426483E-4</v>
      </c>
      <c r="O270" s="13">
        <v>1</v>
      </c>
    </row>
    <row r="271" spans="4:15" x14ac:dyDescent="0.4">
      <c r="D271" s="6">
        <v>4.04</v>
      </c>
      <c r="E271" s="7">
        <f t="shared" si="18"/>
        <v>-0.14670947994206732</v>
      </c>
      <c r="G271">
        <f t="shared" si="19"/>
        <v>4.1782758699282079</v>
      </c>
      <c r="H271" s="10">
        <f t="shared" si="23"/>
        <v>-1.0428549962721971</v>
      </c>
      <c r="I271">
        <f t="shared" si="20"/>
        <v>-12.514259955266365</v>
      </c>
      <c r="K271">
        <f t="shared" si="21"/>
        <v>-0.54147077134445376</v>
      </c>
      <c r="M271">
        <f>($L$9/2)*$O$6*EXP(-$O$7*(G271/$L$10-1))+($L$9/2)*$O$6*EXP(-$O$7*(($H$4/$E$4)*G271/$L$10-1))-SQRT(($L$9/2)*$O$8^2*EXP(-2*$O$4*(G271/$L$10-1))+($L$9/2)*$O$8^2*EXP(-2*$O$4*(($H$4/$E$4)*G271/$L$10-1)))</f>
        <v>-1.0612851487839376</v>
      </c>
      <c r="N271" s="13">
        <f t="shared" si="22"/>
        <v>3.3967052160601525E-4</v>
      </c>
      <c r="O271" s="13">
        <v>1</v>
      </c>
    </row>
    <row r="272" spans="4:15" x14ac:dyDescent="0.4">
      <c r="D272" s="6">
        <v>4.0599999999999996</v>
      </c>
      <c r="E272" s="7">
        <f t="shared" si="18"/>
        <v>-0.14499820081606568</v>
      </c>
      <c r="G272">
        <f t="shared" si="19"/>
        <v>4.1866819989216015</v>
      </c>
      <c r="H272" s="10">
        <f t="shared" si="23"/>
        <v>-1.0306907108608396</v>
      </c>
      <c r="I272">
        <f t="shared" si="20"/>
        <v>-12.368288530330076</v>
      </c>
      <c r="K272">
        <f t="shared" si="21"/>
        <v>-0.53628821997261011</v>
      </c>
      <c r="M272">
        <f>($L$9/2)*$O$6*EXP(-$O$7*(G272/$L$10-1))+($L$9/2)*$O$6*EXP(-$O$7*(($H$4/$E$4)*G272/$L$10-1))-SQRT(($L$9/2)*$O$8^2*EXP(-2*$O$4*(G272/$L$10-1))+($L$9/2)*$O$8^2*EXP(-2*$O$4*(($H$4/$E$4)*G272/$L$10-1)))</f>
        <v>-1.0493650976815545</v>
      </c>
      <c r="N272" s="13">
        <f t="shared" si="22"/>
        <v>3.487327231296893E-4</v>
      </c>
      <c r="O272" s="13">
        <v>1</v>
      </c>
    </row>
    <row r="273" spans="4:15" x14ac:dyDescent="0.4">
      <c r="D273" s="6">
        <v>4.08</v>
      </c>
      <c r="E273" s="7">
        <f t="shared" si="18"/>
        <v>-0.14330540650894621</v>
      </c>
      <c r="G273">
        <f t="shared" si="19"/>
        <v>4.1950881279149961</v>
      </c>
      <c r="H273" s="10">
        <f t="shared" si="23"/>
        <v>-1.0186578210875425</v>
      </c>
      <c r="I273">
        <f t="shared" si="20"/>
        <v>-12.223893853050511</v>
      </c>
      <c r="K273">
        <f t="shared" si="21"/>
        <v>-0.53115499680424849</v>
      </c>
      <c r="M273">
        <f>($L$9/2)*$O$6*EXP(-$O$7*(G273/$L$10-1))+($L$9/2)*$O$6*EXP(-$O$7*(($H$4/$E$4)*G273/$L$10-1))-SQRT(($L$9/2)*$O$8^2*EXP(-2*$O$4*(G273/$L$10-1))+($L$9/2)*$O$8^2*EXP(-2*$O$4*(($H$4/$E$4)*G273/$L$10-1)))</f>
        <v>-1.0375770536976028</v>
      </c>
      <c r="N273" s="13">
        <f t="shared" si="22"/>
        <v>3.579373625535665E-4</v>
      </c>
      <c r="O273" s="13">
        <v>1</v>
      </c>
    </row>
    <row r="274" spans="4:15" x14ac:dyDescent="0.4">
      <c r="D274" s="6">
        <v>4.0999999999999996</v>
      </c>
      <c r="E274" s="7">
        <f t="shared" si="18"/>
        <v>-0.14163091261722177</v>
      </c>
      <c r="G274">
        <f t="shared" si="19"/>
        <v>4.2034942569083888</v>
      </c>
      <c r="H274" s="10">
        <f t="shared" si="23"/>
        <v>-1.0067550161569974</v>
      </c>
      <c r="I274">
        <f t="shared" si="20"/>
        <v>-12.081060193883967</v>
      </c>
      <c r="K274">
        <f t="shared" si="21"/>
        <v>-0.52607064301175721</v>
      </c>
      <c r="M274">
        <f>($L$9/2)*$O$6*EXP(-$O$7*(G274/$L$10-1))+($L$9/2)*$O$6*EXP(-$O$7*(($H$4/$E$4)*G274/$L$10-1))-SQRT(($L$9/2)*$O$8^2*EXP(-2*$O$4*(G274/$L$10-1))+($L$9/2)*$O$8^2*EXP(-2*$O$4*(($H$4/$E$4)*G274/$L$10-1)))</f>
        <v>-1.0259196173835421</v>
      </c>
      <c r="N274" s="13">
        <f t="shared" si="22"/>
        <v>3.6728194017247981E-4</v>
      </c>
      <c r="O274" s="13">
        <v>1</v>
      </c>
    </row>
    <row r="275" spans="4:15" x14ac:dyDescent="0.4">
      <c r="D275" s="6">
        <v>4.12</v>
      </c>
      <c r="E275" s="7">
        <f t="shared" ref="E275:E338" si="24">-(1+D275+$E$5*D275^3)*EXP(-D275)</f>
        <v>-0.13997453644713073</v>
      </c>
      <c r="G275">
        <f t="shared" ref="G275:G338" si="25">$E$11*(D275/$E$12+1)</f>
        <v>4.2119003859017834</v>
      </c>
      <c r="H275" s="10">
        <f t="shared" si="23"/>
        <v>-0.99498099742713941</v>
      </c>
      <c r="I275">
        <f t="shared" si="20"/>
        <v>-11.939771969125673</v>
      </c>
      <c r="K275">
        <f t="shared" si="21"/>
        <v>-0.52103470361970439</v>
      </c>
      <c r="M275">
        <f>($L$9/2)*$O$6*EXP(-$O$7*(G275/$L$10-1))+($L$9/2)*$O$6*EXP(-$O$7*(($H$4/$E$4)*G275/$L$10-1))-SQRT(($L$9/2)*$O$8^2*EXP(-2*$O$4*(G275/$L$10-1))+($L$9/2)*$O$8^2*EXP(-2*$O$4*(($H$4/$E$4)*G275/$L$10-1)))</f>
        <v>-1.0143914020200784</v>
      </c>
      <c r="N275" s="13">
        <f t="shared" si="22"/>
        <v>3.7676380646158616E-4</v>
      </c>
      <c r="O275" s="13">
        <v>1</v>
      </c>
    </row>
    <row r="276" spans="4:15" x14ac:dyDescent="0.4">
      <c r="D276" s="6">
        <v>4.1399999999999997</v>
      </c>
      <c r="E276" s="7">
        <f t="shared" si="24"/>
        <v>-0.13833609700206295</v>
      </c>
      <c r="G276">
        <f t="shared" si="25"/>
        <v>4.2203065148951771</v>
      </c>
      <c r="H276" s="10">
        <f t="shared" si="23"/>
        <v>-0.98333447831976395</v>
      </c>
      <c r="I276">
        <f t="shared" ref="I276:I339" si="26">H276*$E$6</f>
        <v>-11.800013739837167</v>
      </c>
      <c r="K276">
        <f t="shared" ref="K276:K339" si="27">($L$9/2)*$L$4*EXP(-$L$6*(G276/$L$10-1))+($L$9/2)*$L$4*EXP(-$L$6*(($H$4/$E$4)*G276/$L$10-1))-SQRT(($L$9/2)*$L$5^2*EXP(-2*$L$7*(G276/$L$10-1))+($L$9/2)*$L$5^2*EXP(-2*$L$7*(($H$4/$E$4)*G276/$L$10-1)))</f>
        <v>-0.51604672748903391</v>
      </c>
      <c r="M276">
        <f>($L$9/2)*$O$6*EXP(-$O$7*(G276/$L$10-1))+($L$9/2)*$O$6*EXP(-$O$7*(($H$4/$E$4)*G276/$L$10-1))-SQRT(($L$9/2)*$O$8^2*EXP(-2*$O$4*(G276/$L$10-1))+($L$9/2)*$O$8^2*EXP(-2*$O$4*(($H$4/$E$4)*G276/$L$10-1)))</f>
        <v>-1.0029910335756149</v>
      </c>
      <c r="N276" s="13">
        <f t="shared" ref="N276:N339" si="28">(M276-H276)^2*O276</f>
        <v>3.8638016452632244E-4</v>
      </c>
      <c r="O276" s="13">
        <v>1</v>
      </c>
    </row>
    <row r="277" spans="4:15" x14ac:dyDescent="0.4">
      <c r="D277" s="6">
        <v>4.16</v>
      </c>
      <c r="E277" s="7">
        <f t="shared" si="24"/>
        <v>-0.13671541496984282</v>
      </c>
      <c r="G277">
        <f t="shared" si="25"/>
        <v>4.2287126438885716</v>
      </c>
      <c r="H277" s="10">
        <f t="shared" ref="H277:H340" si="29">-(-$B$4)*(1+D277+$E$5*D277^3)*EXP(-D277)</f>
        <v>-0.97181418423013366</v>
      </c>
      <c r="I277">
        <f t="shared" si="26"/>
        <v>-11.661770210761604</v>
      </c>
      <c r="K277">
        <f t="shared" si="27"/>
        <v>-0.51110626730058295</v>
      </c>
      <c r="M277">
        <f>($L$9/2)*$O$6*EXP(-$O$7*(G277/$L$10-1))+($L$9/2)*$O$6*EXP(-$O$7*(($H$4/$E$4)*G277/$L$10-1))-SQRT(($L$9/2)*$O$8^2*EXP(-2*$O$4*(G277/$L$10-1))+($L$9/2)*$O$8^2*EXP(-2*$O$4*(($H$4/$E$4)*G277/$L$10-1)))</f>
        <v>-0.99171715066176669</v>
      </c>
      <c r="N277" s="13">
        <f t="shared" si="28"/>
        <v>3.9612807277871121E-4</v>
      </c>
      <c r="O277" s="13">
        <v>1</v>
      </c>
    </row>
    <row r="278" spans="4:15" x14ac:dyDescent="0.4">
      <c r="D278" s="6">
        <v>4.1800000000000104</v>
      </c>
      <c r="E278" s="7">
        <f t="shared" si="24"/>
        <v>-0.13511231270988799</v>
      </c>
      <c r="G278">
        <f t="shared" si="25"/>
        <v>4.2371187728819697</v>
      </c>
      <c r="H278" s="10">
        <f t="shared" si="29"/>
        <v>-0.9604188524356968</v>
      </c>
      <c r="I278">
        <f t="shared" si="26"/>
        <v>-11.525026229228361</v>
      </c>
      <c r="K278">
        <f t="shared" si="27"/>
        <v>-0.50621287953798433</v>
      </c>
      <c r="M278">
        <f>($L$9/2)*$O$6*EXP(-$O$7*(G278/$L$10-1))+($L$9/2)*$O$6*EXP(-$O$7*(($H$4/$E$4)*G278/$L$10-1))-SQRT(($L$9/2)*$O$8^2*EXP(-2*$O$4*(G278/$L$10-1))+($L$9/2)*$O$8^2*EXP(-2*$O$4*(($H$4/$E$4)*G278/$L$10-1)))</f>
        <v>-0.9805684044861217</v>
      </c>
      <c r="N278" s="13">
        <f t="shared" si="28"/>
        <v>4.0600444783278237E-4</v>
      </c>
      <c r="O278" s="13">
        <v>1</v>
      </c>
    </row>
    <row r="279" spans="4:15" x14ac:dyDescent="0.4">
      <c r="D279" s="6">
        <v>4.2</v>
      </c>
      <c r="E279" s="7">
        <f t="shared" si="24"/>
        <v>-0.13352661424026166</v>
      </c>
      <c r="G279">
        <f t="shared" si="25"/>
        <v>4.2455249018753598</v>
      </c>
      <c r="H279" s="10">
        <f t="shared" si="29"/>
        <v>-0.94914723200405204</v>
      </c>
      <c r="I279">
        <f t="shared" si="26"/>
        <v>-11.389766784048625</v>
      </c>
      <c r="K279">
        <f t="shared" si="27"/>
        <v>-0.50136612446998341</v>
      </c>
      <c r="M279">
        <f>($L$9/2)*$O$6*EXP(-$O$7*(G279/$L$10-1))+($L$9/2)*$O$6*EXP(-$O$7*(($H$4/$E$4)*G279/$L$10-1))-SQRT(($L$9/2)*$O$8^2*EXP(-2*$O$4*(G279/$L$10-1))+($L$9/2)*$O$8^2*EXP(-2*$O$4*(($H$4/$E$4)*G279/$L$10-1)))</f>
        <v>-0.96954345880238768</v>
      </c>
      <c r="N279" s="13">
        <f t="shared" si="28"/>
        <v>4.1600606760914481E-4</v>
      </c>
      <c r="O279" s="13">
        <v>1</v>
      </c>
    </row>
    <row r="280" spans="4:15" x14ac:dyDescent="0.4">
      <c r="D280" s="6">
        <v>4.22</v>
      </c>
      <c r="E280" s="7">
        <f t="shared" si="24"/>
        <v>-0.13195814522461791</v>
      </c>
      <c r="G280">
        <f t="shared" si="25"/>
        <v>4.2539310308687535</v>
      </c>
      <c r="H280" s="10">
        <f t="shared" si="29"/>
        <v>-0.93799808370015147</v>
      </c>
      <c r="I280">
        <f t="shared" si="26"/>
        <v>-11.255977004401817</v>
      </c>
      <c r="K280">
        <f t="shared" si="27"/>
        <v>-0.49656556613217306</v>
      </c>
      <c r="M280">
        <f>($L$9/2)*$O$6*EXP(-$O$7*(G280/$L$10-1))+($L$9/2)*$O$6*EXP(-$O$7*(($H$4/$E$4)*G280/$L$10-1))-SQRT(($L$9/2)*$O$8^2*EXP(-2*$O$4*(G280/$L$10-1))+($L$9/2)*$O$8^2*EXP(-2*$O$4*(($H$4/$E$4)*G280/$L$10-1)))</f>
        <v>-0.95864098985798707</v>
      </c>
      <c r="N280" s="13">
        <f t="shared" si="28"/>
        <v>4.2612957464120672E-4</v>
      </c>
      <c r="O280" s="13">
        <v>1</v>
      </c>
    </row>
    <row r="281" spans="4:15" x14ac:dyDescent="0.4">
      <c r="D281" s="6">
        <v>4.24</v>
      </c>
      <c r="E281" s="7">
        <f t="shared" si="24"/>
        <v>-0.1304067329590809</v>
      </c>
      <c r="G281">
        <f t="shared" si="25"/>
        <v>4.262337159862148</v>
      </c>
      <c r="H281" s="10">
        <f t="shared" si="29"/>
        <v>-0.92697017989303465</v>
      </c>
      <c r="I281">
        <f t="shared" si="26"/>
        <v>-11.123642158716416</v>
      </c>
      <c r="K281">
        <f t="shared" si="27"/>
        <v>-0.49181077230824755</v>
      </c>
      <c r="M281">
        <f>($L$9/2)*$O$6*EXP(-$O$7*(G281/$L$10-1))+($L$9/2)*$O$6*EXP(-$O$7*(($H$4/$E$4)*G281/$L$10-1))-SQRT(($L$9/2)*$O$8^2*EXP(-2*$O$4*(G281/$L$10-1))+($L$9/2)*$O$8^2*EXP(-2*$O$4*(($H$4/$E$4)*G281/$L$10-1)))</f>
        <v>-0.94785968633936901</v>
      </c>
      <c r="N281" s="13">
        <f t="shared" si="28"/>
        <v>4.363714795714448E-4</v>
      </c>
      <c r="O281" s="13">
        <v>1</v>
      </c>
    </row>
    <row r="282" spans="4:15" x14ac:dyDescent="0.4">
      <c r="D282" s="6">
        <v>4.2600000000000096</v>
      </c>
      <c r="E282" s="7">
        <f t="shared" si="24"/>
        <v>-0.12887220635904298</v>
      </c>
      <c r="G282">
        <f t="shared" si="25"/>
        <v>4.2707432888555461</v>
      </c>
      <c r="H282" s="10">
        <f t="shared" si="29"/>
        <v>-0.91606230446198522</v>
      </c>
      <c r="I282">
        <f t="shared" si="26"/>
        <v>-10.992747653543823</v>
      </c>
      <c r="K282">
        <f t="shared" si="27"/>
        <v>-0.48710131451073779</v>
      </c>
      <c r="M282">
        <f>($L$9/2)*$O$6*EXP(-$O$7*(G282/$L$10-1))+($L$9/2)*$O$6*EXP(-$O$7*(($H$4/$E$4)*G282/$L$10-1))-SQRT(($L$9/2)*$O$8^2*EXP(-2*$O$4*(G282/$L$10-1))+($L$9/2)*$O$8^2*EXP(-2*$O$4*(($H$4/$E$4)*G282/$L$10-1)))</f>
        <v>-0.93719824931502427</v>
      </c>
      <c r="N282" s="13">
        <f t="shared" si="28"/>
        <v>4.4672816483070775E-4</v>
      </c>
      <c r="O282" s="13">
        <v>1</v>
      </c>
    </row>
    <row r="283" spans="4:15" x14ac:dyDescent="0.4">
      <c r="D283" s="6">
        <v>4.28</v>
      </c>
      <c r="E283" s="7">
        <f t="shared" si="24"/>
        <v>-0.12735439594591452</v>
      </c>
      <c r="G283">
        <f t="shared" si="25"/>
        <v>4.2791494178489362</v>
      </c>
      <c r="H283" s="10">
        <f t="shared" si="29"/>
        <v>-0.90527325270234427</v>
      </c>
      <c r="I283">
        <f t="shared" si="26"/>
        <v>-10.863279032428132</v>
      </c>
      <c r="K283">
        <f t="shared" si="27"/>
        <v>-0.48243676796130541</v>
      </c>
      <c r="M283">
        <f>($L$9/2)*$O$6*EXP(-$O$7*(G283/$L$10-1))+($L$9/2)*$O$6*EXP(-$O$7*(($H$4/$E$4)*G283/$L$10-1))-SQRT(($L$9/2)*$O$8^2*EXP(-2*$O$4*(G283/$L$10-1))+($L$9/2)*$O$8^2*EXP(-2*$O$4*(($H$4/$E$4)*G283/$L$10-1)))</f>
        <v>-0.92665539217641557</v>
      </c>
      <c r="N283" s="13">
        <f t="shared" si="28"/>
        <v>4.5719588848863827E-4</v>
      </c>
      <c r="O283" s="13">
        <v>1</v>
      </c>
    </row>
    <row r="284" spans="4:15" x14ac:dyDescent="0.4">
      <c r="D284" s="6">
        <v>4.3</v>
      </c>
      <c r="E284" s="7">
        <f t="shared" si="24"/>
        <v>-0.12585313383381794</v>
      </c>
      <c r="G284">
        <f t="shared" si="25"/>
        <v>4.2875555468423299</v>
      </c>
      <c r="H284" s="10">
        <f t="shared" si="29"/>
        <v>-0.89460183123092807</v>
      </c>
      <c r="I284">
        <f t="shared" si="26"/>
        <v>-10.735221974771136</v>
      </c>
      <c r="K284">
        <f t="shared" si="27"/>
        <v>-0.47781671157057859</v>
      </c>
      <c r="M284">
        <f>($L$9/2)*$O$6*EXP(-$O$7*(G284/$L$10-1))+($L$9/2)*$O$6*EXP(-$O$7*(($H$4/$E$4)*G284/$L$10-1))-SQRT(($L$9/2)*$O$8^2*EXP(-2*$O$4*(G284/$L$10-1))+($L$9/2)*$O$8^2*EXP(-2*$O$4*(($H$4/$E$4)*G284/$L$10-1)))</f>
        <v>-0.91622984057683909</v>
      </c>
      <c r="N284" s="13">
        <f t="shared" si="28"/>
        <v>4.6777078826681467E-4</v>
      </c>
      <c r="O284" s="13">
        <v>1</v>
      </c>
    </row>
    <row r="285" spans="4:15" x14ac:dyDescent="0.4">
      <c r="D285" s="6">
        <v>4.32</v>
      </c>
      <c r="E285" s="7">
        <f t="shared" si="24"/>
        <v>-0.12436825371626142</v>
      </c>
      <c r="G285">
        <f t="shared" si="25"/>
        <v>4.2959616758357244</v>
      </c>
      <c r="H285" s="10">
        <f t="shared" si="29"/>
        <v>-0.88404685789130111</v>
      </c>
      <c r="I285">
        <f t="shared" si="26"/>
        <v>-10.608562294695613</v>
      </c>
      <c r="K285">
        <f t="shared" si="27"/>
        <v>-0.47324072791762695</v>
      </c>
      <c r="M285">
        <f>($L$9/2)*$O$6*EXP(-$O$7*(G285/$L$10-1))+($L$9/2)*$O$6*EXP(-$O$7*(($H$4/$E$4)*G285/$L$10-1))-SQRT(($L$9/2)*$O$8^2*EXP(-2*$O$4*(G285/$L$10-1))+($L$9/2)*$O$8^2*EXP(-2*$O$4*(($H$4/$E$4)*G285/$L$10-1)))</f>
        <v>-0.90592033236848302</v>
      </c>
      <c r="N285" s="13">
        <f t="shared" si="28"/>
        <v>4.7844888570392841E-4</v>
      </c>
      <c r="O285" s="13">
        <v>1</v>
      </c>
    </row>
    <row r="286" spans="4:15" x14ac:dyDescent="0.4">
      <c r="D286" s="6">
        <v>4.3400000000000096</v>
      </c>
      <c r="E286" s="7">
        <f t="shared" si="24"/>
        <v>-0.12289959085277859</v>
      </c>
      <c r="G286">
        <f t="shared" si="25"/>
        <v>4.3043678048291225</v>
      </c>
      <c r="H286" s="10">
        <f t="shared" si="29"/>
        <v>-0.87360716165880603</v>
      </c>
      <c r="I286">
        <f t="shared" si="26"/>
        <v>-10.483285939905672</v>
      </c>
      <c r="K286">
        <f t="shared" si="27"/>
        <v>-0.46870840322902851</v>
      </c>
      <c r="M286">
        <f>($L$9/2)*$O$6*EXP(-$O$7*(G286/$L$10-1))+($L$9/2)*$O$6*EXP(-$O$7*(($H$4/$E$4)*G286/$L$10-1))-SQRT(($L$9/2)*$O$8^2*EXP(-2*$O$4*(G286/$L$10-1))+($L$9/2)*$O$8^2*EXP(-2*$O$4*(($H$4/$E$4)*G286/$L$10-1)))</f>
        <v>-0.89572561753762758</v>
      </c>
      <c r="N286" s="13">
        <f t="shared" si="28"/>
        <v>4.8922609046337566E-4</v>
      </c>
      <c r="O286" s="13">
        <v>1</v>
      </c>
    </row>
    <row r="287" spans="4:15" x14ac:dyDescent="0.4">
      <c r="D287" s="6">
        <v>4.3600000000000003</v>
      </c>
      <c r="E287" s="7">
        <f t="shared" si="24"/>
        <v>-0.12144698205556177</v>
      </c>
      <c r="G287">
        <f t="shared" si="25"/>
        <v>4.3127739338225117</v>
      </c>
      <c r="H287" s="10">
        <f t="shared" si="29"/>
        <v>-0.86328158254554965</v>
      </c>
      <c r="I287">
        <f t="shared" si="26"/>
        <v>-10.359378990546595</v>
      </c>
      <c r="K287">
        <f t="shared" si="27"/>
        <v>-0.46421932735761101</v>
      </c>
      <c r="M287">
        <f>($L$9/2)*$O$6*EXP(-$O$7*(G287/$L$10-1))+($L$9/2)*$O$6*EXP(-$O$7*(($H$4/$E$4)*G287/$L$10-1))-SQRT(($L$9/2)*$O$8^2*EXP(-2*$O$4*(G287/$L$10-1))+($L$9/2)*$O$8^2*EXP(-2*$O$4*(($H$4/$E$4)*G287/$L$10-1)))</f>
        <v>-0.88564445813820902</v>
      </c>
      <c r="N287" s="13">
        <f t="shared" si="28"/>
        <v>5.000982047727602E-4</v>
      </c>
      <c r="O287" s="13">
        <v>1</v>
      </c>
    </row>
    <row r="288" spans="4:15" x14ac:dyDescent="0.4">
      <c r="D288" s="6">
        <v>4.38</v>
      </c>
      <c r="E288" s="7">
        <f t="shared" si="24"/>
        <v>-0.12001026567608071</v>
      </c>
      <c r="G288">
        <f t="shared" si="25"/>
        <v>4.3211800628159063</v>
      </c>
      <c r="H288" s="10">
        <f t="shared" si="29"/>
        <v>-0.85306897150528449</v>
      </c>
      <c r="I288">
        <f t="shared" si="26"/>
        <v>-10.236827658063413</v>
      </c>
      <c r="K288">
        <f t="shared" si="27"/>
        <v>-0.45977309376083481</v>
      </c>
      <c r="M288">
        <f>($L$9/2)*$O$6*EXP(-$O$7*(G288/$L$10-1))+($L$9/2)*$O$6*EXP(-$O$7*(($H$4/$E$4)*G288/$L$10-1))-SQRT(($L$9/2)*$O$8^2*EXP(-2*$O$4*(G288/$L$10-1))+($L$9/2)*$O$8^2*EXP(-2*$O$4*(($H$4/$E$4)*G288/$L$10-1)))</f>
        <v>-0.87567562822372547</v>
      </c>
      <c r="N288" s="13">
        <f t="shared" si="28"/>
        <v>5.1106092798543256E-4</v>
      </c>
      <c r="O288" s="13">
        <v>1</v>
      </c>
    </row>
    <row r="289" spans="4:15" x14ac:dyDescent="0.4">
      <c r="D289" s="6">
        <v>4.4000000000000004</v>
      </c>
      <c r="E289" s="7">
        <f t="shared" si="24"/>
        <v>-0.11858928159171866</v>
      </c>
      <c r="G289">
        <f t="shared" si="25"/>
        <v>4.3295861918092999</v>
      </c>
      <c r="H289" s="10">
        <f t="shared" si="29"/>
        <v>-0.84296819033841375</v>
      </c>
      <c r="I289">
        <f t="shared" si="26"/>
        <v>-10.115618284060965</v>
      </c>
      <c r="K289">
        <f t="shared" si="27"/>
        <v>-0.45536929947891963</v>
      </c>
      <c r="M289">
        <f>($L$9/2)*$O$6*EXP(-$O$7*(G289/$L$10-1))+($L$9/2)*$O$6*EXP(-$O$7*(($H$4/$E$4)*G289/$L$10-1))-SQRT(($L$9/2)*$O$8^2*EXP(-2*$O$4*(G289/$L$10-1))+($L$9/2)*$O$8^2*EXP(-2*$O$4*(($H$4/$E$4)*G289/$L$10-1)))</f>
        <v>-0.86581791377775219</v>
      </c>
      <c r="N289" s="13">
        <f t="shared" si="28"/>
        <v>5.2210986125425269E-4</v>
      </c>
      <c r="O289" s="13">
        <v>1</v>
      </c>
    </row>
    <row r="290" spans="4:15" x14ac:dyDescent="0.4">
      <c r="D290" s="6">
        <v>4.4200000000000097</v>
      </c>
      <c r="E290" s="7">
        <f t="shared" si="24"/>
        <v>-0.11718387119241051</v>
      </c>
      <c r="G290">
        <f t="shared" si="25"/>
        <v>4.337992320802698</v>
      </c>
      <c r="H290" s="10">
        <f t="shared" si="29"/>
        <v>-0.83297811159701163</v>
      </c>
      <c r="I290">
        <f t="shared" si="26"/>
        <v>-9.9957373391641404</v>
      </c>
      <c r="K290">
        <f t="shared" si="27"/>
        <v>-0.45100754511265501</v>
      </c>
      <c r="M290">
        <f>($L$9/2)*$O$6*EXP(-$O$7*(G290/$L$10-1))+($L$9/2)*$O$6*EXP(-$O$7*(($H$4/$E$4)*G290/$L$10-1))-SQRT(($L$9/2)*$O$8^2*EXP(-2*$O$4*(G290/$L$10-1))+($L$9/2)*$O$8^2*EXP(-2*$O$4*(($H$4/$E$4)*G290/$L$10-1)))</f>
        <v>-0.85607011264297217</v>
      </c>
      <c r="N290" s="13">
        <f t="shared" si="28"/>
        <v>5.3324051230664278E-4</v>
      </c>
      <c r="O290" s="13">
        <v>1</v>
      </c>
    </row>
    <row r="291" spans="4:15" x14ac:dyDescent="0.4">
      <c r="D291" s="6">
        <v>4.4400000000000004</v>
      </c>
      <c r="E291" s="7">
        <f t="shared" si="24"/>
        <v>-0.11579387736730884</v>
      </c>
      <c r="G291">
        <f t="shared" si="25"/>
        <v>4.3463984497960881</v>
      </c>
      <c r="H291" s="10">
        <f t="shared" si="29"/>
        <v>-0.82309761849004137</v>
      </c>
      <c r="I291">
        <f t="shared" si="26"/>
        <v>-9.8771714218804973</v>
      </c>
      <c r="K291">
        <f t="shared" si="27"/>
        <v>-0.44668743480098017</v>
      </c>
      <c r="M291">
        <f>($L$9/2)*$O$6*EXP(-$O$7*(G291/$L$10-1))+($L$9/2)*$O$6*EXP(-$O$7*(($H$4/$E$4)*G291/$L$10-1))-SQRT(($L$9/2)*$O$8^2*EXP(-2*$O$4*(G291/$L$10-1))+($L$9/2)*$O$8^2*EXP(-2*$O$4*(($H$4/$E$4)*G291/$L$10-1)))</f>
        <v>-0.84643103444895773</v>
      </c>
      <c r="N291" s="13">
        <f t="shared" si="28"/>
        <v>5.4444830031181264E-4</v>
      </c>
      <c r="O291" s="13">
        <v>1</v>
      </c>
    </row>
    <row r="292" spans="4:15" x14ac:dyDescent="0.4">
      <c r="D292" s="6">
        <v>4.46</v>
      </c>
      <c r="E292" s="7">
        <f t="shared" si="24"/>
        <v>-0.11441914449146724</v>
      </c>
      <c r="G292">
        <f t="shared" si="25"/>
        <v>4.3548045787894818</v>
      </c>
      <c r="H292" s="10">
        <f t="shared" si="29"/>
        <v>-0.81332560478869664</v>
      </c>
      <c r="I292">
        <f t="shared" si="26"/>
        <v>-9.7599072574643593</v>
      </c>
      <c r="K292">
        <f t="shared" si="27"/>
        <v>-0.4424085761982966</v>
      </c>
      <c r="M292">
        <f>($L$9/2)*$O$6*EXP(-$O$7*(G292/$L$10-1))+($L$9/2)*$O$6*EXP(-$O$7*(($H$4/$E$4)*G292/$L$10-1))-SQRT(($L$9/2)*$O$8^2*EXP(-2*$O$4*(G292/$L$10-1))+($L$9/2)*$O$8^2*EXP(-2*$O$4*(($H$4/$E$4)*G292/$L$10-1)))</f>
        <v>-0.83689950053865358</v>
      </c>
      <c r="N292" s="13">
        <f t="shared" si="28"/>
        <v>5.5572856082983799E-4</v>
      </c>
      <c r="O292" s="13">
        <v>1</v>
      </c>
    </row>
    <row r="293" spans="4:15" x14ac:dyDescent="0.4">
      <c r="D293" s="6">
        <v>4.4800000000000004</v>
      </c>
      <c r="E293" s="7">
        <f t="shared" si="24"/>
        <v>-0.11305951841257106</v>
      </c>
      <c r="G293">
        <f t="shared" si="25"/>
        <v>4.3632107077828763</v>
      </c>
      <c r="H293" s="10">
        <f t="shared" si="29"/>
        <v>-0.80366097473207876</v>
      </c>
      <c r="I293">
        <f t="shared" si="26"/>
        <v>-9.6439316967849447</v>
      </c>
      <c r="K293">
        <f t="shared" si="27"/>
        <v>-0.43817058045159879</v>
      </c>
      <c r="M293">
        <f>($L$9/2)*$O$6*EXP(-$O$7*(G293/$L$10-1))+($L$9/2)*$O$6*EXP(-$O$7*(($H$4/$E$4)*G293/$L$10-1))-SQRT(($L$9/2)*$O$8^2*EXP(-2*$O$4*(G293/$L$10-1))+($L$9/2)*$O$8^2*EXP(-2*$O$4*(($H$4/$E$4)*G293/$L$10-1)))</f>
        <v>-0.82747434389379737</v>
      </c>
      <c r="N293" s="13">
        <f t="shared" si="28"/>
        <v>5.6707655083229093E-4</v>
      </c>
      <c r="O293" s="13">
        <v>1</v>
      </c>
    </row>
    <row r="294" spans="4:15" x14ac:dyDescent="0.4">
      <c r="D294" s="6">
        <v>4.5000000000000098</v>
      </c>
      <c r="E294" s="7">
        <f t="shared" si="24"/>
        <v>-0.11171484643769855</v>
      </c>
      <c r="G294">
        <f t="shared" si="25"/>
        <v>4.3716168367762744</v>
      </c>
      <c r="H294" s="10">
        <f t="shared" si="29"/>
        <v>-0.79410264293309252</v>
      </c>
      <c r="I294">
        <f t="shared" si="26"/>
        <v>-9.5292317151971098</v>
      </c>
      <c r="K294">
        <f t="shared" si="27"/>
        <v>-0.43397306217738141</v>
      </c>
      <c r="M294">
        <f>($L$9/2)*$O$6*EXP(-$O$7*(G294/$L$10-1))+($L$9/2)*$O$6*EXP(-$O$7*(($H$4/$E$4)*G294/$L$10-1))-SQRT(($L$9/2)*$O$8^2*EXP(-2*$O$4*(G294/$L$10-1))+($L$9/2)*$O$8^2*EXP(-2*$O$4*(($H$4/$E$4)*G294/$L$10-1)))</f>
        <v>-0.81815440905921077</v>
      </c>
      <c r="N294" s="13">
        <f t="shared" si="28"/>
        <v>5.7848745378548958E-4</v>
      </c>
      <c r="O294" s="13">
        <v>1</v>
      </c>
    </row>
    <row r="295" spans="4:15" x14ac:dyDescent="0.4">
      <c r="D295" s="6">
        <v>4.5199999999999996</v>
      </c>
      <c r="E295" s="7">
        <f t="shared" si="24"/>
        <v>-0.11038497732013643</v>
      </c>
      <c r="G295">
        <f t="shared" si="25"/>
        <v>4.3800229657696637</v>
      </c>
      <c r="H295" s="10">
        <f t="shared" si="29"/>
        <v>-0.78464953428472572</v>
      </c>
      <c r="I295">
        <f t="shared" si="26"/>
        <v>-9.4157944114167087</v>
      </c>
      <c r="K295">
        <f t="shared" si="27"/>
        <v>-0.42981563943838641</v>
      </c>
      <c r="M295">
        <f>($L$9/2)*$O$6*EXP(-$O$7*(G295/$L$10-1))+($L$9/2)*$O$6*EXP(-$O$7*(($H$4/$E$4)*G295/$L$10-1))-SQRT(($L$9/2)*$O$8^2*EXP(-2*$O$4*(G295/$L$10-1))+($L$9/2)*$O$8^2*EXP(-2*$O$4*(($H$4/$E$4)*G295/$L$10-1)))</f>
        <v>-0.80893855206614762</v>
      </c>
      <c r="N295" s="13">
        <f t="shared" si="28"/>
        <v>5.8995638478622902E-4</v>
      </c>
      <c r="O295" s="13">
        <v>1</v>
      </c>
    </row>
    <row r="296" spans="4:15" x14ac:dyDescent="0.4">
      <c r="D296" s="6">
        <v>4.54</v>
      </c>
      <c r="E296" s="7">
        <f t="shared" si="24"/>
        <v>-0.10906976124623763</v>
      </c>
      <c r="G296">
        <f t="shared" si="25"/>
        <v>4.3884290947630582</v>
      </c>
      <c r="H296" s="10">
        <f t="shared" si="29"/>
        <v>-0.77530058386663092</v>
      </c>
      <c r="I296">
        <f t="shared" si="26"/>
        <v>-9.3036070063995702</v>
      </c>
      <c r="K296">
        <f t="shared" si="27"/>
        <v>-0.42569793372015247</v>
      </c>
      <c r="M296">
        <f>($L$9/2)*$O$6*EXP(-$O$7*(G296/$L$10-1))+($L$9/2)*$O$6*EXP(-$O$7*(($H$4/$E$4)*G296/$L$10-1))-SQRT(($L$9/2)*$O$8^2*EXP(-2*$O$4*(G296/$L$10-1))+($L$9/2)*$O$8^2*EXP(-2*$O$4*(($H$4/$E$4)*G296/$L$10-1)))</f>
        <v>-0.79982564035464387</v>
      </c>
      <c r="N296" s="13">
        <f t="shared" si="28"/>
        <v>6.014783957402262E-4</v>
      </c>
      <c r="O296" s="13">
        <v>1</v>
      </c>
    </row>
    <row r="297" spans="4:15" x14ac:dyDescent="0.4">
      <c r="D297" s="6">
        <v>4.5599999999999996</v>
      </c>
      <c r="E297" s="7">
        <f t="shared" si="24"/>
        <v>-0.10776904982235004</v>
      </c>
      <c r="G297">
        <f t="shared" si="25"/>
        <v>4.3968352237564519</v>
      </c>
      <c r="H297" s="10">
        <f t="shared" si="29"/>
        <v>-0.76605473685221082</v>
      </c>
      <c r="I297">
        <f t="shared" si="26"/>
        <v>-9.1926568422265298</v>
      </c>
      <c r="K297">
        <f t="shared" si="27"/>
        <v>-0.42161956990746707</v>
      </c>
      <c r="M297">
        <f>($L$9/2)*$O$6*EXP(-$O$7*(G297/$L$10-1))+($L$9/2)*$O$6*EXP(-$O$7*(($H$4/$E$4)*G297/$L$10-1))-SQRT(($L$9/2)*$O$8^2*EXP(-2*$O$4*(G297/$L$10-1))+($L$9/2)*$O$8^2*EXP(-2*$O$4*(($H$4/$E$4)*G297/$L$10-1)))</f>
        <v>-0.79081455269512502</v>
      </c>
      <c r="N297" s="13">
        <f t="shared" si="28"/>
        <v>6.1304848057502513E-4</v>
      </c>
      <c r="O297" s="13">
        <v>1</v>
      </c>
    </row>
    <row r="298" spans="4:15" x14ac:dyDescent="0.4">
      <c r="D298" s="6">
        <v>4.5800000000000098</v>
      </c>
      <c r="E298" s="7">
        <f t="shared" si="24"/>
        <v>-0.10648269606179649</v>
      </c>
      <c r="G298">
        <f t="shared" si="25"/>
        <v>4.40524135274985</v>
      </c>
      <c r="H298" s="10">
        <f t="shared" si="29"/>
        <v>-0.75691094841606787</v>
      </c>
      <c r="I298">
        <f t="shared" si="26"/>
        <v>-9.0829313809928145</v>
      </c>
      <c r="K298">
        <f t="shared" si="27"/>
        <v>-0.4175801762606457</v>
      </c>
      <c r="M298">
        <f>($L$9/2)*$O$6*EXP(-$O$7*(G298/$L$10-1))+($L$9/2)*$O$6*EXP(-$O$7*(($H$4/$E$4)*G298/$L$10-1))-SQRT(($L$9/2)*$O$8^2*EXP(-2*$O$4*(G298/$L$10-1))+($L$9/2)*$O$8^2*EXP(-2*$O$4*(($H$4/$E$4)*G298/$L$10-1)))</f>
        <v>-0.78190417910913712</v>
      </c>
      <c r="N298" s="13">
        <f t="shared" si="28"/>
        <v>6.2466158047697865E-4</v>
      </c>
      <c r="O298" s="13">
        <v>1</v>
      </c>
    </row>
    <row r="299" spans="4:15" x14ac:dyDescent="0.4">
      <c r="D299" s="6">
        <v>4.5999999999999996</v>
      </c>
      <c r="E299" s="7">
        <f t="shared" si="24"/>
        <v>-0.1052105543719308</v>
      </c>
      <c r="G299">
        <f t="shared" si="25"/>
        <v>4.4136474817432401</v>
      </c>
      <c r="H299" s="10">
        <f t="shared" si="29"/>
        <v>-0.74786818364199581</v>
      </c>
      <c r="I299">
        <f t="shared" si="26"/>
        <v>-8.9744182037039497</v>
      </c>
      <c r="K299">
        <f t="shared" si="27"/>
        <v>-0.41357938439172537</v>
      </c>
      <c r="M299">
        <f>($L$9/2)*$O$6*EXP(-$O$7*(G299/$L$10-1))+($L$9/2)*$O$6*EXP(-$O$7*(($H$4/$E$4)*G299/$L$10-1))-SQRT(($L$9/2)*$O$8^2*EXP(-2*$O$4*(G299/$L$10-1))+($L$9/2)*$O$8^2*EXP(-2*$O$4*(($H$4/$E$4)*G299/$L$10-1)))</f>
        <v>-0.77309342078942578</v>
      </c>
      <c r="N299" s="13">
        <f t="shared" si="28"/>
        <v>6.3631258914408084E-4</v>
      </c>
      <c r="O299" s="13">
        <v>1</v>
      </c>
    </row>
    <row r="300" spans="4:15" x14ac:dyDescent="0.4">
      <c r="D300" s="6">
        <v>4.62</v>
      </c>
      <c r="E300" s="7">
        <f t="shared" si="24"/>
        <v>-0.10395248054125403</v>
      </c>
      <c r="G300">
        <f t="shared" si="25"/>
        <v>4.4220536107366337</v>
      </c>
      <c r="H300" s="10">
        <f t="shared" si="29"/>
        <v>-0.73892541743139595</v>
      </c>
      <c r="I300">
        <f t="shared" si="26"/>
        <v>-8.8671050091767505</v>
      </c>
      <c r="K300">
        <f t="shared" si="27"/>
        <v>-0.40961682924052428</v>
      </c>
      <c r="M300">
        <f>($L$9/2)*$O$6*EXP(-$O$7*(G300/$L$10-1))+($L$9/2)*$O$6*EXP(-$O$7*(($H$4/$E$4)*G300/$L$10-1))-SQRT(($L$9/2)*$O$8^2*EXP(-2*$O$4*(G300/$L$10-1))+($L$9/2)*$O$8^2*EXP(-2*$O$4*(($H$4/$E$4)*G300/$L$10-1)))</f>
        <v>-0.76438119001928351</v>
      </c>
      <c r="N300" s="13">
        <f t="shared" si="28"/>
        <v>6.4799635804624767E-4</v>
      </c>
      <c r="O300" s="13">
        <v>1</v>
      </c>
    </row>
    <row r="301" spans="4:15" x14ac:dyDescent="0.4">
      <c r="D301" s="6">
        <v>4.6400000000000103</v>
      </c>
      <c r="E301" s="7">
        <f t="shared" si="24"/>
        <v>-0.10270833172661867</v>
      </c>
      <c r="G301">
        <f t="shared" si="25"/>
        <v>4.4304597397300327</v>
      </c>
      <c r="H301" s="10">
        <f t="shared" si="29"/>
        <v>-0.73008163441232343</v>
      </c>
      <c r="I301">
        <f t="shared" si="26"/>
        <v>-8.7609796129478816</v>
      </c>
      <c r="K301">
        <f t="shared" si="27"/>
        <v>-0.40569214905064827</v>
      </c>
      <c r="M301">
        <f>($L$9/2)*$O$6*EXP(-$O$7*(G301/$L$10-1))+($L$9/2)*$O$6*EXP(-$O$7*(($H$4/$E$4)*G301/$L$10-1))-SQRT(($L$9/2)*$O$8^2*EXP(-2*$O$4*(G301/$L$10-1))+($L$9/2)*$O$8^2*EXP(-2*$O$4*(($H$4/$E$4)*G301/$L$10-1)))</f>
        <v>-0.75576641009137446</v>
      </c>
      <c r="N301" s="13">
        <f t="shared" si="28"/>
        <v>6.5970770168317136E-4</v>
      </c>
      <c r="O301" s="13">
        <v>1</v>
      </c>
    </row>
    <row r="302" spans="4:15" x14ac:dyDescent="0.4">
      <c r="D302" s="6">
        <v>4.6600000000000099</v>
      </c>
      <c r="E302" s="7">
        <f t="shared" si="24"/>
        <v>-0.10147796644050515</v>
      </c>
      <c r="G302">
        <f t="shared" si="25"/>
        <v>4.4388658687234264</v>
      </c>
      <c r="H302" s="10">
        <f t="shared" si="29"/>
        <v>-0.72133582884904268</v>
      </c>
      <c r="I302">
        <f t="shared" si="26"/>
        <v>-8.6560299461885126</v>
      </c>
      <c r="K302">
        <f t="shared" si="27"/>
        <v>-0.40180498534540832</v>
      </c>
      <c r="M302">
        <f>($L$9/2)*$O$6*EXP(-$O$7*(G302/$L$10-1))+($L$9/2)*$O$6*EXP(-$O$7*(($H$4/$E$4)*G302/$L$10-1))-SQRT(($L$9/2)*$O$8^2*EXP(-2*$O$4*(G302/$L$10-1))+($L$9/2)*$O$8^2*EXP(-2*$O$4*(($H$4/$E$4)*G302/$L$10-1)))</f>
        <v>-0.74724801522598616</v>
      </c>
      <c r="N302" s="13">
        <f t="shared" si="28"/>
        <v>6.7144140283345523E-4</v>
      </c>
      <c r="O302" s="13">
        <v>1</v>
      </c>
    </row>
    <row r="303" spans="4:15" x14ac:dyDescent="0.4">
      <c r="D303" s="6">
        <v>4.6800000000000104</v>
      </c>
      <c r="E303" s="7">
        <f t="shared" si="24"/>
        <v>-0.10026124453837805</v>
      </c>
      <c r="G303">
        <f t="shared" si="25"/>
        <v>4.4472719977168209</v>
      </c>
      <c r="H303" s="10">
        <f t="shared" si="29"/>
        <v>-0.71268700455215273</v>
      </c>
      <c r="I303">
        <f t="shared" si="26"/>
        <v>-8.5522440546258327</v>
      </c>
      <c r="K303">
        <f t="shared" si="27"/>
        <v>-0.3979549829036621</v>
      </c>
      <c r="M303">
        <f>($L$9/2)*$O$6*EXP(-$O$7*(G303/$L$10-1))+($L$9/2)*$O$6*EXP(-$O$7*(($H$4/$E$4)*G303/$L$10-1))-SQRT(($L$9/2)*$O$8^2*EXP(-2*$O$4*(G303/$L$10-1))+($L$9/2)*$O$8^2*EXP(-2*$O$4*(($H$4/$E$4)*G303/$L$10-1)))</f>
        <v>-0.73882495048876073</v>
      </c>
      <c r="N303" s="13">
        <f t="shared" si="28"/>
        <v>6.8319221778504315E-4</v>
      </c>
      <c r="O303" s="13">
        <v>1</v>
      </c>
    </row>
    <row r="304" spans="4:15" x14ac:dyDescent="0.4">
      <c r="D304" s="6">
        <v>4.7</v>
      </c>
      <c r="E304" s="7">
        <f t="shared" si="24"/>
        <v>-9.9058027206134394E-2</v>
      </c>
      <c r="G304">
        <f t="shared" si="25"/>
        <v>4.4556781267102101</v>
      </c>
      <c r="H304" s="10">
        <f t="shared" si="29"/>
        <v>-0.70413417478936513</v>
      </c>
      <c r="I304">
        <f t="shared" si="26"/>
        <v>-8.449610097472382</v>
      </c>
      <c r="K304">
        <f t="shared" si="27"/>
        <v>-0.39414178973562897</v>
      </c>
      <c r="M304">
        <f>($L$9/2)*$O$6*EXP(-$O$7*(G304/$L$10-1))+($L$9/2)*$O$6*EXP(-$O$7*(($H$4/$E$4)*G304/$L$10-1))-SQRT(($L$9/2)*$O$8^2*EXP(-2*$O$4*(G304/$L$10-1))+($L$9/2)*$O$8^2*EXP(-2*$O$4*(($H$4/$E$4)*G304/$L$10-1)))</f>
        <v>-0.73049617170804504</v>
      </c>
      <c r="N304" s="13">
        <f t="shared" si="28"/>
        <v>6.9495488154048895E-4</v>
      </c>
      <c r="O304" s="13">
        <v>1</v>
      </c>
    </row>
    <row r="305" spans="4:15" x14ac:dyDescent="0.4">
      <c r="D305" s="6">
        <v>4.7200000000000104</v>
      </c>
      <c r="E305" s="7">
        <f t="shared" si="24"/>
        <v>-9.7868176947632751E-2</v>
      </c>
      <c r="G305">
        <f t="shared" si="25"/>
        <v>4.4640842557036091</v>
      </c>
      <c r="H305" s="10">
        <f t="shared" si="29"/>
        <v>-0.69567636219685791</v>
      </c>
      <c r="I305">
        <f t="shared" si="26"/>
        <v>-8.3481163463622945</v>
      </c>
      <c r="K305">
        <f t="shared" si="27"/>
        <v>-0.39036505705864327</v>
      </c>
      <c r="M305">
        <f>($L$9/2)*$O$6*EXP(-$O$7*(G305/$L$10-1))+($L$9/2)*$O$6*EXP(-$O$7*(($H$4/$E$4)*G305/$L$10-1))-SQRT(($L$9/2)*$O$8^2*EXP(-2*$O$4*(G305/$L$10-1))+($L$9/2)*$O$8^2*EXP(-2*$O$4*(($H$4/$E$4)*G305/$L$10-1)))</f>
        <v>-0.72226064539180201</v>
      </c>
      <c r="N305" s="13">
        <f t="shared" si="28"/>
        <v>7.0672411298898746E-4</v>
      </c>
      <c r="O305" s="13">
        <v>1</v>
      </c>
    </row>
    <row r="306" spans="4:15" x14ac:dyDescent="0.4">
      <c r="D306" s="6">
        <v>4.74000000000001</v>
      </c>
      <c r="E306" s="7">
        <f t="shared" si="24"/>
        <v>-9.6691557572323436E-2</v>
      </c>
      <c r="G306">
        <f t="shared" si="25"/>
        <v>4.4724903846970019</v>
      </c>
      <c r="H306" s="10">
        <f t="shared" si="29"/>
        <v>-0.68731259869134664</v>
      </c>
      <c r="I306">
        <f t="shared" si="26"/>
        <v>-8.2477511842961597</v>
      </c>
      <c r="K306">
        <f t="shared" si="27"/>
        <v>-0.38662443927291196</v>
      </c>
      <c r="M306">
        <f>($L$9/2)*$O$6*EXP(-$O$7*(G306/$L$10-1))+($L$9/2)*$O$6*EXP(-$O$7*(($H$4/$E$4)*G306/$L$10-1))-SQRT(($L$9/2)*$O$8^2*EXP(-2*$O$4*(G306/$L$10-1))+($L$9/2)*$O$8^2*EXP(-2*$O$4*(($H$4/$E$4)*G306/$L$10-1)))</f>
        <v>-0.71411734864425602</v>
      </c>
      <c r="N306" s="13">
        <f t="shared" si="28"/>
        <v>7.1849462003799531E-4</v>
      </c>
      <c r="O306" s="13">
        <v>1</v>
      </c>
    </row>
    <row r="307" spans="4:15" x14ac:dyDescent="0.4">
      <c r="D307" s="6">
        <v>4.7600000000000096</v>
      </c>
      <c r="E307" s="7">
        <f t="shared" si="24"/>
        <v>-9.5528034182959257E-2</v>
      </c>
      <c r="G307">
        <f t="shared" si="25"/>
        <v>4.4808965136903955</v>
      </c>
      <c r="H307" s="10">
        <f t="shared" si="29"/>
        <v>-0.67904192538272923</v>
      </c>
      <c r="I307">
        <f t="shared" si="26"/>
        <v>-8.1485031045927503</v>
      </c>
      <c r="K307">
        <f t="shared" si="27"/>
        <v>-0.38291959393721053</v>
      </c>
      <c r="M307">
        <f>($L$9/2)*$O$6*EXP(-$O$7*(G307/$L$10-1))+($L$9/2)*$O$6*EXP(-$O$7*(($H$4/$E$4)*G307/$L$10-1))-SQRT(($L$9/2)*$O$8^2*EXP(-2*$O$4*(G307/$L$10-1))+($L$9/2)*$O$8^2*EXP(-2*$O$4*(($H$4/$E$4)*G307/$L$10-1)))</f>
        <v>-0.70606526908215228</v>
      </c>
      <c r="N307" s="13">
        <f t="shared" si="28"/>
        <v>7.3026110469714761E-4</v>
      </c>
      <c r="O307" s="13">
        <v>1</v>
      </c>
    </row>
    <row r="308" spans="4:15" x14ac:dyDescent="0.4">
      <c r="D308" s="6">
        <v>4.78</v>
      </c>
      <c r="E308" s="7">
        <f t="shared" si="24"/>
        <v>-9.4377473163411593E-2</v>
      </c>
      <c r="G308">
        <f t="shared" si="25"/>
        <v>4.4893026426837856</v>
      </c>
      <c r="H308" s="10">
        <f t="shared" si="29"/>
        <v>-0.6708633924874785</v>
      </c>
      <c r="I308">
        <f t="shared" si="26"/>
        <v>-8.0503607098497412</v>
      </c>
      <c r="K308">
        <f t="shared" si="27"/>
        <v>-0.3792501817446115</v>
      </c>
      <c r="M308">
        <f>($L$9/2)*$O$6*EXP(-$O$7*(G308/$L$10-1))+($L$9/2)*$O$6*EXP(-$O$7*(($H$4/$E$4)*G308/$L$10-1))-SQRT(($L$9/2)*$O$8^2*EXP(-2*$O$4*(G308/$L$10-1))+($L$9/2)*$O$8^2*EXP(-2*$O$4*(($H$4/$E$4)*G308/$L$10-1)))</f>
        <v>-0.69810340475085231</v>
      </c>
      <c r="N308" s="13">
        <f t="shared" si="28"/>
        <v>7.4201826810875514E-4</v>
      </c>
      <c r="O308" s="13">
        <v>1</v>
      </c>
    </row>
    <row r="309" spans="4:15" x14ac:dyDescent="0.4">
      <c r="D309" s="6">
        <v>4.8000000000000096</v>
      </c>
      <c r="E309" s="7">
        <f t="shared" si="24"/>
        <v>-9.3239742166576794E-2</v>
      </c>
      <c r="G309">
        <f t="shared" si="25"/>
        <v>4.4977087716771837</v>
      </c>
      <c r="H309" s="10">
        <f t="shared" si="29"/>
        <v>-0.6627760592426778</v>
      </c>
      <c r="I309">
        <f t="shared" si="26"/>
        <v>-7.9533127109121331</v>
      </c>
      <c r="K309">
        <f t="shared" si="27"/>
        <v>-0.37561586649818191</v>
      </c>
      <c r="M309">
        <f>($L$9/2)*$O$6*EXP(-$O$7*(G309/$L$10-1))+($L$9/2)*$O$6*EXP(-$O$7*(($H$4/$E$4)*G309/$L$10-1))-SQRT(($L$9/2)*$O$8^2*EXP(-2*$O$4*(G309/$L$10-1))+($L$9/2)*$O$8^2*EXP(-2*$O$4*(($H$4/$E$4)*G309/$L$10-1)))</f>
        <v>-0.69023076404015848</v>
      </c>
      <c r="N309" s="13">
        <f t="shared" si="28"/>
        <v>7.5376081551680916E-4</v>
      </c>
      <c r="O309" s="13">
        <v>1</v>
      </c>
    </row>
    <row r="310" spans="4:15" x14ac:dyDescent="0.4">
      <c r="D310" s="6">
        <v>4.8200000000000101</v>
      </c>
      <c r="E310" s="7">
        <f t="shared" si="24"/>
        <v>-9.2114710102389946E-2</v>
      </c>
      <c r="G310">
        <f t="shared" si="25"/>
        <v>4.5061149006705783</v>
      </c>
      <c r="H310" s="10">
        <f t="shared" si="29"/>
        <v>-0.65477899382081839</v>
      </c>
      <c r="I310">
        <f t="shared" si="26"/>
        <v>-7.8573479258498207</v>
      </c>
      <c r="K310">
        <f t="shared" si="27"/>
        <v>-0.37201631508672645</v>
      </c>
      <c r="M310">
        <f>($L$9/2)*$O$6*EXP(-$O$7*(G310/$L$10-1))+($L$9/2)*$O$6*EXP(-$O$7*(($H$4/$E$4)*G310/$L$10-1))-SQRT(($L$9/2)*$O$8^2*EXP(-2*$O$4*(G310/$L$10-1))+($L$9/2)*$O$8^2*EXP(-2*$O$4*(($H$4/$E$4)*G310/$L$10-1)))</f>
        <v>-0.68244636560004635</v>
      </c>
      <c r="N310" s="13">
        <f t="shared" si="28"/>
        <v>7.6548346117001956E-4</v>
      </c>
      <c r="O310" s="13">
        <v>1</v>
      </c>
    </row>
    <row r="311" spans="4:15" x14ac:dyDescent="0.4">
      <c r="D311" s="6">
        <v>4.8400000000000096</v>
      </c>
      <c r="E311" s="7">
        <f t="shared" si="24"/>
        <v>-9.1002247125928942E-2</v>
      </c>
      <c r="G311">
        <f t="shared" si="25"/>
        <v>4.514521029663972</v>
      </c>
      <c r="H311" s="10">
        <f t="shared" si="29"/>
        <v>-0.64687127324524063</v>
      </c>
      <c r="I311">
        <f t="shared" si="26"/>
        <v>-7.7624552789428876</v>
      </c>
      <c r="K311">
        <f t="shared" si="27"/>
        <v>-0.36845119746051141</v>
      </c>
      <c r="M311">
        <f>($L$9/2)*$O$6*EXP(-$O$7*(G311/$L$10-1))+($L$9/2)*$O$6*EXP(-$O$7*(($H$4/$E$4)*G311/$L$10-1))-SQRT(($L$9/2)*$O$8^2*EXP(-2*$O$4*(G311/$L$10-1))+($L$9/2)*$O$8^2*EXP(-2*$O$4*(($H$4/$E$4)*G311/$L$10-1)))</f>
        <v>-0.6747492382561876</v>
      </c>
      <c r="N311" s="13">
        <f t="shared" si="28"/>
        <v>7.7718093315158349E-4</v>
      </c>
      <c r="O311" s="13">
        <v>1</v>
      </c>
    </row>
    <row r="312" spans="4:15" x14ac:dyDescent="0.4">
      <c r="D312" s="6">
        <v>4.8600000000000003</v>
      </c>
      <c r="E312" s="7">
        <f t="shared" si="24"/>
        <v>-8.9902224625628427E-2</v>
      </c>
      <c r="G312">
        <f t="shared" si="25"/>
        <v>4.5229271586573621</v>
      </c>
      <c r="H312" s="10">
        <f t="shared" si="29"/>
        <v>-0.6390519833063546</v>
      </c>
      <c r="I312">
        <f t="shared" si="26"/>
        <v>-7.6686237996762552</v>
      </c>
      <c r="K312">
        <f t="shared" si="27"/>
        <v>-0.36492018660704306</v>
      </c>
      <c r="M312">
        <f>($L$9/2)*$O$6*EXP(-$O$7*(G312/$L$10-1))+($L$9/2)*$O$6*EXP(-$O$7*(($H$4/$E$4)*G312/$L$10-1))-SQRT(($L$9/2)*$O$8^2*EXP(-2*$O$4*(G312/$L$10-1))+($L$9/2)*$O$8^2*EXP(-2*$O$4*(($H$4/$E$4)*G312/$L$10-1)))</f>
        <v>-0.66713842092544817</v>
      </c>
      <c r="N312" s="13">
        <f t="shared" si="28"/>
        <v>7.8884797813123472E-4</v>
      </c>
      <c r="O312" s="13">
        <v>1</v>
      </c>
    </row>
    <row r="313" spans="4:15" x14ac:dyDescent="0.4">
      <c r="D313" s="6">
        <v>4.8800000000000097</v>
      </c>
      <c r="E313" s="7">
        <f t="shared" si="24"/>
        <v>-8.8814515211591311E-2</v>
      </c>
      <c r="G313">
        <f t="shared" si="25"/>
        <v>4.5313332876507602</v>
      </c>
      <c r="H313" s="10">
        <f t="shared" si="29"/>
        <v>-0.63132021847855457</v>
      </c>
      <c r="I313">
        <f t="shared" si="26"/>
        <v>-7.5758426217426553</v>
      </c>
      <c r="K313">
        <f t="shared" si="27"/>
        <v>-0.36142295852686307</v>
      </c>
      <c r="M313">
        <f>($L$9/2)*$O$6*EXP(-$O$7*(G313/$L$10-1))+($L$9/2)*$O$6*EXP(-$O$7*(($H$4/$E$4)*G313/$L$10-1))-SQRT(($L$9/2)*$O$8^2*EXP(-2*$O$4*(G313/$L$10-1))+($L$9/2)*$O$8^2*EXP(-2*$O$4*(($H$4/$E$4)*G313/$L$10-1)))</f>
        <v>-0.65961296253128832</v>
      </c>
      <c r="N313" s="13">
        <f t="shared" si="28"/>
        <v>8.0047936603350059E-4</v>
      </c>
      <c r="O313" s="13">
        <v>1</v>
      </c>
    </row>
    <row r="314" spans="4:15" x14ac:dyDescent="0.4">
      <c r="D314" s="6">
        <v>4.9000000000000101</v>
      </c>
      <c r="E314" s="7">
        <f t="shared" si="24"/>
        <v>-8.7738992704011962E-2</v>
      </c>
      <c r="G314">
        <f t="shared" si="25"/>
        <v>4.5397394166441547</v>
      </c>
      <c r="H314" s="10">
        <f t="shared" si="29"/>
        <v>-0.62367508183792819</v>
      </c>
      <c r="I314">
        <f t="shared" si="26"/>
        <v>-7.4841009820551383</v>
      </c>
      <c r="K314">
        <f t="shared" si="27"/>
        <v>-0.35795919220940764</v>
      </c>
      <c r="M314">
        <f>($L$9/2)*$O$6*EXP(-$O$7*(G314/$L$10-1))+($L$9/2)*$O$6*EXP(-$O$7*(($H$4/$E$4)*G314/$L$10-1))-SQRT(($L$9/2)*$O$8^2*EXP(-2*$O$4*(G314/$L$10-1))+($L$9/2)*$O$8^2*EXP(-2*$O$4*(($H$4/$E$4)*G314/$L$10-1)))</f>
        <v>-0.65217192191919515</v>
      </c>
      <c r="N314" s="13">
        <f t="shared" si="28"/>
        <v>8.120698946173032E-4</v>
      </c>
      <c r="O314" s="13">
        <v>1</v>
      </c>
    </row>
    <row r="315" spans="4:15" x14ac:dyDescent="0.4">
      <c r="D315" s="6">
        <v>4.9200000000000097</v>
      </c>
      <c r="E315" s="7">
        <f t="shared" si="24"/>
        <v>-8.6675532121694876E-2</v>
      </c>
      <c r="G315">
        <f t="shared" si="25"/>
        <v>4.5481455456375484</v>
      </c>
      <c r="H315" s="10">
        <f t="shared" si="29"/>
        <v>-0.61611568498064373</v>
      </c>
      <c r="I315">
        <f t="shared" si="26"/>
        <v>-7.3933882197677248</v>
      </c>
      <c r="K315">
        <f t="shared" si="27"/>
        <v>-0.35452856960888951</v>
      </c>
      <c r="M315">
        <f>($L$9/2)*$O$6*EXP(-$O$7*(G315/$L$10-1))+($L$9/2)*$O$6*EXP(-$O$7*(($H$4/$E$4)*G315/$L$10-1))-SQRT(($L$9/2)*$O$8^2*EXP(-2*$O$4*(G315/$L$10-1))+($L$9/2)*$O$8^2*EXP(-2*$O$4*(($H$4/$E$4)*G315/$L$10-1)))</f>
        <v>-0.64481436777206746</v>
      </c>
      <c r="N315" s="13">
        <f t="shared" si="28"/>
        <v>8.2361439396276082E-4</v>
      </c>
      <c r="O315" s="13">
        <v>1</v>
      </c>
    </row>
    <row r="316" spans="4:15" x14ac:dyDescent="0.4">
      <c r="D316" s="6">
        <v>4.9400000000000004</v>
      </c>
      <c r="E316" s="7">
        <f t="shared" si="24"/>
        <v>-8.5624009670686785E-2</v>
      </c>
      <c r="G316">
        <f t="shared" si="25"/>
        <v>4.5565516746309385</v>
      </c>
      <c r="H316" s="10">
        <f t="shared" si="29"/>
        <v>-0.60864114794214286</v>
      </c>
      <c r="I316">
        <f t="shared" si="26"/>
        <v>-7.3036937753057138</v>
      </c>
      <c r="K316">
        <f t="shared" si="27"/>
        <v>-0.35113077562025202</v>
      </c>
      <c r="M316">
        <f>($L$9/2)*$O$6*EXP(-$O$7*(G316/$L$10-1))+($L$9/2)*$O$6*EXP(-$O$7*(($H$4/$E$4)*G316/$L$10-1))-SQRT(($L$9/2)*$O$8^2*EXP(-2*$O$4*(G316/$L$10-1))+($L$9/2)*$O$8^2*EXP(-2*$O$4*(($H$4/$E$4)*G316/$L$10-1)))</f>
        <v>-0.63753937852568421</v>
      </c>
      <c r="N316" s="13">
        <f t="shared" si="28"/>
        <v>8.3510773085952467E-4</v>
      </c>
      <c r="O316" s="13">
        <v>1</v>
      </c>
    </row>
    <row r="317" spans="4:15" x14ac:dyDescent="0.4">
      <c r="D317" s="6">
        <v>4.9600000000000097</v>
      </c>
      <c r="E317" s="7">
        <f t="shared" si="24"/>
        <v>-8.458430273300975E-2</v>
      </c>
      <c r="G317">
        <f t="shared" si="25"/>
        <v>4.5649578036243366</v>
      </c>
      <c r="H317" s="10">
        <f t="shared" si="29"/>
        <v>-0.60125059911705314</v>
      </c>
      <c r="I317">
        <f t="shared" si="26"/>
        <v>-7.2150071894046377</v>
      </c>
      <c r="K317">
        <f t="shared" si="27"/>
        <v>-0.34776549805517543</v>
      </c>
      <c r="M317">
        <f>($L$9/2)*$O$6*EXP(-$O$7*(G317/$L$10-1))+($L$9/2)*$O$6*EXP(-$O$7*(($H$4/$E$4)*G317/$L$10-1))-SQRT(($L$9/2)*$O$8^2*EXP(-2*$O$4*(G317/$L$10-1))+($L$9/2)*$O$8^2*EXP(-2*$O$4*(($H$4/$E$4)*G317/$L$10-1)))</f>
        <v>-0.63034604228422397</v>
      </c>
      <c r="N317" s="13">
        <f t="shared" si="28"/>
        <v>8.4654481309406784E-4</v>
      </c>
      <c r="O317" s="13">
        <v>1</v>
      </c>
    </row>
    <row r="318" spans="4:15" x14ac:dyDescent="0.4">
      <c r="D318" s="6">
        <v>4.9800000000000102</v>
      </c>
      <c r="E318" s="7">
        <f t="shared" si="24"/>
        <v>-8.3556289855508642E-2</v>
      </c>
      <c r="G318">
        <f t="shared" si="25"/>
        <v>4.5733639326177311</v>
      </c>
      <c r="H318" s="10">
        <f t="shared" si="29"/>
        <v>-0.59394317517991213</v>
      </c>
      <c r="I318">
        <f t="shared" si="26"/>
        <v>-7.1273181021589451</v>
      </c>
      <c r="K318">
        <f t="shared" si="27"/>
        <v>-0.34443242761816928</v>
      </c>
      <c r="M318">
        <f>($L$9/2)*$O$6*EXP(-$O$7*(G318/$L$10-1))+($L$9/2)*$O$6*EXP(-$O$7*(($H$4/$E$4)*G318/$L$10-1))-SQRT(($L$9/2)*$O$8^2*EXP(-2*$O$4*(G318/$L$10-1))+($L$9/2)*$O$8^2*EXP(-2*$O$4*(($H$4/$E$4)*G318/$L$10-1)))</f>
        <v>-0.62323345673592434</v>
      </c>
      <c r="N318" s="13">
        <f t="shared" si="28"/>
        <v>8.5792059363046908E-4</v>
      </c>
      <c r="O318" s="13">
        <v>1</v>
      </c>
    </row>
    <row r="319" spans="4:15" x14ac:dyDescent="0.4">
      <c r="D319" s="6">
        <v>5.0000000000000098</v>
      </c>
      <c r="E319" s="7">
        <f t="shared" si="24"/>
        <v>-8.253985073879648E-2</v>
      </c>
      <c r="G319">
        <f t="shared" si="25"/>
        <v>4.5817700616111248</v>
      </c>
      <c r="H319" s="10">
        <f t="shared" si="29"/>
        <v>-0.58671802100658699</v>
      </c>
      <c r="I319">
        <f t="shared" si="26"/>
        <v>-7.0406162520790438</v>
      </c>
      <c r="K319">
        <f t="shared" si="27"/>
        <v>-0.34113125788270965</v>
      </c>
      <c r="M319">
        <f>($L$9/2)*$O$6*EXP(-$O$7*(G319/$L$10-1))+($L$9/2)*$O$6*EXP(-$O$7*(($H$4/$E$4)*G319/$L$10-1))-SQRT(($L$9/2)*$O$8^2*EXP(-2*$O$4*(G319/$L$10-1))+($L$9/2)*$O$8^2*EXP(-2*$O$4*(($H$4/$E$4)*G319/$L$10-1)))</f>
        <v>-0.6162007290688114</v>
      </c>
      <c r="N319" s="13">
        <f t="shared" si="28"/>
        <v>8.6923007468235256E-4</v>
      </c>
      <c r="O319" s="13">
        <v>1</v>
      </c>
    </row>
    <row r="320" spans="4:15" x14ac:dyDescent="0.4">
      <c r="D320" s="6">
        <v>5.0199999999999996</v>
      </c>
      <c r="E320" s="7">
        <f t="shared" si="24"/>
        <v>-8.1534866226314812E-2</v>
      </c>
      <c r="G320">
        <f t="shared" si="25"/>
        <v>4.590176190604514</v>
      </c>
      <c r="H320" s="10">
        <f t="shared" si="29"/>
        <v>-0.57957428959651358</v>
      </c>
      <c r="I320">
        <f t="shared" si="26"/>
        <v>-6.9548914751581634</v>
      </c>
      <c r="K320">
        <f t="shared" si="27"/>
        <v>-0.33786168526747851</v>
      </c>
      <c r="M320">
        <f>($L$9/2)*$O$6*EXP(-$O$7*(G320/$L$10-1))+($L$9/2)*$O$6*EXP(-$O$7*(($H$4/$E$4)*G320/$L$10-1))-SQRT(($L$9/2)*$O$8^2*EXP(-2*$O$4*(G320/$L$10-1))+($L$9/2)*$O$8^2*EXP(-2*$O$4*(($H$4/$E$4)*G320/$L$10-1)))</f>
        <v>-0.60924697588663534</v>
      </c>
      <c r="N320" s="13">
        <f t="shared" si="28"/>
        <v>8.8046831167198003E-4</v>
      </c>
      <c r="O320" s="13">
        <v>1</v>
      </c>
    </row>
    <row r="321" spans="4:15" x14ac:dyDescent="0.4">
      <c r="D321" s="6">
        <v>5.0400000000000098</v>
      </c>
      <c r="E321" s="7">
        <f t="shared" si="24"/>
        <v>-8.0541218293496281E-2</v>
      </c>
      <c r="G321">
        <f t="shared" si="25"/>
        <v>4.5985823195979121</v>
      </c>
      <c r="H321" s="10">
        <f t="shared" si="29"/>
        <v>-0.57251114199565956</v>
      </c>
      <c r="I321">
        <f t="shared" si="26"/>
        <v>-6.8701337039479142</v>
      </c>
      <c r="K321">
        <f t="shared" si="27"/>
        <v>-0.33462340901266763</v>
      </c>
      <c r="M321">
        <f>($L$9/2)*$O$6*EXP(-$O$7*(G321/$L$10-1))+($L$9/2)*$O$6*EXP(-$O$7*(($H$4/$E$4)*G321/$L$10-1))-SQRT(($L$9/2)*$O$8^2*EXP(-2*$O$4*(G321/$L$10-1))+($L$9/2)*$O$8^2*EXP(-2*$O$4*(($H$4/$E$4)*G321/$L$10-1)))</f>
        <v>-0.60237132312494002</v>
      </c>
      <c r="N321" s="13">
        <f t="shared" si="28"/>
        <v>8.916304170734369E-4</v>
      </c>
      <c r="O321" s="13">
        <v>1</v>
      </c>
    </row>
    <row r="322" spans="4:15" x14ac:dyDescent="0.4">
      <c r="D322" s="6">
        <v>5.0600000000000103</v>
      </c>
      <c r="E322" s="7">
        <f t="shared" si="24"/>
        <v>-7.9558790037042831E-2</v>
      </c>
      <c r="G322">
        <f t="shared" si="25"/>
        <v>4.6069884485913066</v>
      </c>
      <c r="H322" s="10">
        <f t="shared" si="29"/>
        <v>-0.56552774722031152</v>
      </c>
      <c r="I322">
        <f t="shared" si="26"/>
        <v>-6.7863329666437382</v>
      </c>
      <c r="K322">
        <f t="shared" si="27"/>
        <v>-0.33141613115639923</v>
      </c>
      <c r="M322">
        <f>($L$9/2)*$O$6*EXP(-$O$7*(G322/$L$10-1))+($L$9/2)*$O$6*EXP(-$O$7*(($H$4/$E$4)*G322/$L$10-1))-SQRT(($L$9/2)*$O$8^2*EXP(-2*$O$4*(G322/$L$10-1))+($L$9/2)*$O$8^2*EXP(-2*$O$4*(($H$4/$E$4)*G322/$L$10-1)))</f>
        <v>-0.5955729059674002</v>
      </c>
      <c r="N322" s="13">
        <f t="shared" si="28"/>
        <v>9.0271156413775967E-4</v>
      </c>
      <c r="O322" s="13">
        <v>1</v>
      </c>
    </row>
    <row r="323" spans="4:15" x14ac:dyDescent="0.4">
      <c r="D323" s="6">
        <v>5.0800000000000098</v>
      </c>
      <c r="E323" s="7">
        <f t="shared" si="24"/>
        <v>-7.8587465664301567E-2</v>
      </c>
      <c r="G323">
        <f t="shared" si="25"/>
        <v>4.6153945775847003</v>
      </c>
      <c r="H323" s="10">
        <f t="shared" si="29"/>
        <v>-0.55862328218155477</v>
      </c>
      <c r="I323">
        <f t="shared" si="26"/>
        <v>-6.7034793861786568</v>
      </c>
      <c r="K323">
        <f t="shared" si="27"/>
        <v>-0.32823955651120446</v>
      </c>
      <c r="M323">
        <f>($L$9/2)*$O$6*EXP(-$O$7*(G323/$L$10-1))+($L$9/2)*$O$6*EXP(-$O$7*(($H$4/$E$4)*G323/$L$10-1))-SQRT(($L$9/2)*$O$8^2*EXP(-2*$O$4*(G323/$L$10-1))+($L$9/2)*$O$8^2*EXP(-2*$O$4*(($H$4/$E$4)*G323/$L$10-1)))</f>
        <v>-0.58885086876230652</v>
      </c>
      <c r="N323" s="13">
        <f t="shared" si="28"/>
        <v>9.1370699049684342E-4</v>
      </c>
      <c r="O323" s="13">
        <v>1</v>
      </c>
    </row>
    <row r="324" spans="4:15" x14ac:dyDescent="0.4">
      <c r="D324" s="6">
        <v>5.0999999999999996</v>
      </c>
      <c r="E324" s="7">
        <f t="shared" si="24"/>
        <v>-7.7627130482756129E-2</v>
      </c>
      <c r="G324">
        <f t="shared" si="25"/>
        <v>4.6238007065780904</v>
      </c>
      <c r="H324" s="10">
        <f t="shared" si="29"/>
        <v>-0.55179693161057541</v>
      </c>
      <c r="I324">
        <f t="shared" si="26"/>
        <v>-6.6215631793269054</v>
      </c>
      <c r="K324">
        <f t="shared" si="27"/>
        <v>-0.3250933926406232</v>
      </c>
      <c r="M324">
        <f>($L$9/2)*$O$6*EXP(-$O$7*(G324/$L$10-1))+($L$9/2)*$O$6*EXP(-$O$7*(($H$4/$E$4)*G324/$L$10-1))-SQRT(($L$9/2)*$O$8^2*EXP(-2*$O$4*(G324/$L$10-1))+($L$9/2)*$O$8^2*EXP(-2*$O$4*(($H$4/$E$4)*G324/$L$10-1)))</f>
        <v>-0.58220436493935002</v>
      </c>
      <c r="N324" s="13">
        <f t="shared" si="28"/>
        <v>9.2461200164387254E-4</v>
      </c>
      <c r="O324" s="13">
        <v>1</v>
      </c>
    </row>
    <row r="325" spans="4:15" x14ac:dyDescent="0.4">
      <c r="D325" s="6">
        <v>5.1200000000000099</v>
      </c>
      <c r="E325" s="7">
        <f t="shared" si="24"/>
        <v>-7.6677670889619923E-2</v>
      </c>
      <c r="G325">
        <f t="shared" si="25"/>
        <v>4.6322068355714885</v>
      </c>
      <c r="H325" s="10">
        <f t="shared" si="29"/>
        <v>-0.54504788798468529</v>
      </c>
      <c r="I325">
        <f t="shared" si="26"/>
        <v>-6.5405746558162239</v>
      </c>
      <c r="K325">
        <f t="shared" si="27"/>
        <v>-0.32197734983589121</v>
      </c>
      <c r="M325">
        <f>($L$9/2)*$O$6*EXP(-$O$7*(G325/$L$10-1))+($L$9/2)*$O$6*EXP(-$O$7*(($H$4/$E$4)*G325/$L$10-1))-SQRT(($L$9/2)*$O$8^2*EXP(-2*$O$4*(G325/$L$10-1))+($L$9/2)*$O$8^2*EXP(-2*$O$4*(($H$4/$E$4)*G325/$L$10-1)))</f>
        <v>-0.57563255692664239</v>
      </c>
      <c r="N325" s="13">
        <f t="shared" si="28"/>
        <v>9.354219742891155E-4</v>
      </c>
      <c r="O325" s="13">
        <v>1</v>
      </c>
    </row>
    <row r="326" spans="4:15" x14ac:dyDescent="0.4">
      <c r="D326" s="6">
        <v>5.1400000000000103</v>
      </c>
      <c r="E326" s="7">
        <f t="shared" si="24"/>
        <v>-7.5738974361543754E-2</v>
      </c>
      <c r="G326">
        <f t="shared" si="25"/>
        <v>4.640612964564883</v>
      </c>
      <c r="H326" s="10">
        <f t="shared" si="29"/>
        <v>-0.53837535145416149</v>
      </c>
      <c r="I326">
        <f t="shared" si="26"/>
        <v>-6.4605042174499374</v>
      </c>
      <c r="K326">
        <f t="shared" si="27"/>
        <v>-0.31889114109275257</v>
      </c>
      <c r="M326">
        <f>($L$9/2)*$O$6*EXP(-$O$7*(G326/$L$10-1))+($L$9/2)*$O$6*EXP(-$O$7*(($H$4/$E$4)*G326/$L$10-1))-SQRT(($L$9/2)*$O$8^2*EXP(-2*$O$4*(G326/$L$10-1))+($L$9/2)*$O$8^2*EXP(-2*$O$4*(($H$4/$E$4)*G326/$L$10-1)))</f>
        <v>-0.56913461606806426</v>
      </c>
      <c r="N326" s="13">
        <f t="shared" si="28"/>
        <v>9.461323595880911E-4</v>
      </c>
      <c r="O326" s="13">
        <v>1</v>
      </c>
    </row>
    <row r="327" spans="4:15" x14ac:dyDescent="0.4">
      <c r="D327" s="6">
        <v>5.1600000000000099</v>
      </c>
      <c r="E327" s="7">
        <f t="shared" si="24"/>
        <v>-7.4810929444420915E-2</v>
      </c>
      <c r="G327">
        <f t="shared" si="25"/>
        <v>4.6490190935582767</v>
      </c>
      <c r="H327" s="10">
        <f t="shared" si="29"/>
        <v>-0.53177852976977713</v>
      </c>
      <c r="I327">
        <f t="shared" si="26"/>
        <v>-6.381342357237326</v>
      </c>
      <c r="K327">
        <f t="shared" si="27"/>
        <v>-0.31583448208835119</v>
      </c>
      <c r="M327">
        <f>($L$9/2)*$O$6*EXP(-$O$7*(G327/$L$10-1))+($L$9/2)*$O$6*EXP(-$O$7*(($H$4/$E$4)*G327/$L$10-1))-SQRT(($L$9/2)*$O$8^2*EXP(-2*$O$4*(G327/$L$10-1))+($L$9/2)*$O$8^2*EXP(-2*$O$4*(($H$4/$E$4)*G327/$L$10-1)))</f>
        <v>-0.56270972254086016</v>
      </c>
      <c r="N327" s="13">
        <f t="shared" si="28"/>
        <v>9.5673868624189886E-4</v>
      </c>
      <c r="O327" s="13">
        <v>1</v>
      </c>
    </row>
    <row r="328" spans="4:15" x14ac:dyDescent="0.4">
      <c r="D328" s="6">
        <v>5.1800000000000104</v>
      </c>
      <c r="E328" s="7">
        <f t="shared" si="24"/>
        <v>-7.3893425743305249E-2</v>
      </c>
      <c r="G328">
        <f t="shared" si="25"/>
        <v>4.6574252225516704</v>
      </c>
      <c r="H328" s="10">
        <f t="shared" si="29"/>
        <v>-0.52525663821113666</v>
      </c>
      <c r="I328">
        <f t="shared" si="26"/>
        <v>-6.3030796585336404</v>
      </c>
      <c r="K328">
        <f t="shared" si="27"/>
        <v>-0.31280709115825744</v>
      </c>
      <c r="M328">
        <f>($L$9/2)*$O$6*EXP(-$O$7*(G328/$L$10-1))+($L$9/2)*$O$6*EXP(-$O$7*(($H$4/$E$4)*G328/$L$10-1))-SQRT(($L$9/2)*$O$8^2*EXP(-2*$O$4*(G328/$L$10-1))+($L$9/2)*$O$8^2*EXP(-2*$O$4*(($H$4/$E$4)*G328/$L$10-1)))</f>
        <v>-0.55635706527359741</v>
      </c>
      <c r="N328" s="13">
        <f t="shared" si="28"/>
        <v>9.6723656346744068E-4</v>
      </c>
      <c r="O328" s="13">
        <v>1</v>
      </c>
    </row>
    <row r="329" spans="4:15" x14ac:dyDescent="0.4">
      <c r="D329" s="6">
        <v>5.2000000000000099</v>
      </c>
      <c r="E329" s="7">
        <f t="shared" si="24"/>
        <v>-7.2986353912432869E-2</v>
      </c>
      <c r="G329">
        <f t="shared" si="25"/>
        <v>4.665831351545064</v>
      </c>
      <c r="H329" s="10">
        <f t="shared" si="29"/>
        <v>-0.5188088995157466</v>
      </c>
      <c r="I329">
        <f t="shared" si="26"/>
        <v>-6.2257067941889588</v>
      </c>
      <c r="K329">
        <f t="shared" si="27"/>
        <v>-0.30980868927359967</v>
      </c>
      <c r="M329">
        <f>($L$9/2)*$O$6*EXP(-$O$7*(G329/$L$10-1))+($L$9/2)*$O$6*EXP(-$O$7*(($H$4/$E$4)*G329/$L$10-1))-SQRT(($L$9/2)*$O$8^2*EXP(-2*$O$4*(G329/$L$10-1))+($L$9/2)*$O$8^2*EXP(-2*$O$4*(($H$4/$E$4)*G329/$L$10-1)))</f>
        <v>-0.55007584186444736</v>
      </c>
      <c r="N329" s="13">
        <f t="shared" si="28"/>
        <v>9.7762168383697676E-4</v>
      </c>
      <c r="O329" s="13">
        <v>1</v>
      </c>
    </row>
    <row r="330" spans="4:15" x14ac:dyDescent="0.4">
      <c r="D330" s="6">
        <v>5.2200000000000104</v>
      </c>
      <c r="E330" s="7">
        <f t="shared" si="24"/>
        <v>-7.2089605645348803E-2</v>
      </c>
      <c r="G330">
        <f t="shared" si="25"/>
        <v>4.6742374805384586</v>
      </c>
      <c r="H330" s="10">
        <f t="shared" si="29"/>
        <v>-0.51243454380883291</v>
      </c>
      <c r="I330">
        <f t="shared" si="26"/>
        <v>-6.1492145257059949</v>
      </c>
      <c r="K330">
        <f t="shared" si="27"/>
        <v>-0.30683900001831649</v>
      </c>
      <c r="M330">
        <f>($L$9/2)*$O$6*EXP(-$O$7*(G330/$L$10-1))+($L$9/2)*$O$6*EXP(-$O$7*(($H$4/$E$4)*G330/$L$10-1))-SQRT(($L$9/2)*$O$8^2*EXP(-2*$O$4*(G330/$L$10-1))+($L$9/2)*$O$8^2*EXP(-2*$O$4*(($H$4/$E$4)*G330/$L$10-1)))</f>
        <v>-0.5438652584998227</v>
      </c>
      <c r="N330" s="13">
        <f t="shared" si="28"/>
        <v>9.878898259864015E-4</v>
      </c>
      <c r="O330" s="13">
        <v>1</v>
      </c>
    </row>
    <row r="331" spans="4:15" x14ac:dyDescent="0.4">
      <c r="D331" s="6">
        <v>5.24000000000001</v>
      </c>
      <c r="E331" s="7">
        <f t="shared" si="24"/>
        <v>-7.1203073665138811E-2</v>
      </c>
      <c r="G331">
        <f t="shared" si="25"/>
        <v>4.6826436095318522</v>
      </c>
      <c r="H331" s="10">
        <f t="shared" si="29"/>
        <v>-0.50613280853390619</v>
      </c>
      <c r="I331">
        <f t="shared" si="26"/>
        <v>-6.0735937024068747</v>
      </c>
      <c r="K331">
        <f t="shared" si="27"/>
        <v>-0.30389774956652954</v>
      </c>
      <c r="M331">
        <f>($L$9/2)*$O$6*EXP(-$O$7*(G331/$L$10-1))+($L$9/2)*$O$6*EXP(-$O$7*(($H$4/$E$4)*G331/$L$10-1))-SQRT(($L$9/2)*$O$8^2*EXP(-2*$O$4*(G331/$L$10-1))+($L$9/2)*$O$8^2*EXP(-2*$O$4*(($H$4/$E$4)*G331/$L$10-1)))</f>
        <v>-0.53772452987338448</v>
      </c>
      <c r="N331" s="13">
        <f t="shared" si="28"/>
        <v>9.9803685719124843E-4</v>
      </c>
      <c r="O331" s="13">
        <v>1</v>
      </c>
    </row>
    <row r="332" spans="4:15" x14ac:dyDescent="0.4">
      <c r="D332" s="6">
        <v>5.2600000000000096</v>
      </c>
      <c r="E332" s="7">
        <f t="shared" si="24"/>
        <v>-7.0326651714764765E-2</v>
      </c>
      <c r="G332">
        <f t="shared" si="25"/>
        <v>4.6910497385252468</v>
      </c>
      <c r="H332" s="10">
        <f t="shared" si="29"/>
        <v>-0.49990293838406236</v>
      </c>
      <c r="I332">
        <f t="shared" si="26"/>
        <v>-5.9988352606087485</v>
      </c>
      <c r="K332">
        <f t="shared" si="27"/>
        <v>-0.30098466666003748</v>
      </c>
      <c r="M332">
        <f>($L$9/2)*$O$6*EXP(-$O$7*(G332/$L$10-1))+($L$9/2)*$O$6*EXP(-$O$7*(($H$4/$E$4)*G332/$L$10-1))-SQRT(($L$9/2)*$O$8^2*EXP(-2*$O$4*(G332/$L$10-1))+($L$9/2)*$O$8^2*EXP(-2*$O$4*(($H$4/$E$4)*G332/$L$10-1)))</f>
        <v>-0.53165287910542736</v>
      </c>
      <c r="N332" s="13">
        <f t="shared" si="28"/>
        <v>1.0080587358101915E-3</v>
      </c>
      <c r="O332" s="13">
        <v>1</v>
      </c>
    </row>
    <row r="333" spans="4:15" x14ac:dyDescent="0.4">
      <c r="D333" s="6">
        <v>5.28000000000001</v>
      </c>
      <c r="E333" s="7">
        <f t="shared" si="24"/>
        <v>-6.9460234547503372E-2</v>
      </c>
      <c r="G333">
        <f t="shared" si="25"/>
        <v>4.6994558675186404</v>
      </c>
      <c r="H333" s="10">
        <f t="shared" si="29"/>
        <v>-0.49374418523401825</v>
      </c>
      <c r="I333">
        <f t="shared" si="26"/>
        <v>-5.9249302228082188</v>
      </c>
      <c r="K333">
        <f t="shared" si="27"/>
        <v>-0.2980994825859396</v>
      </c>
      <c r="M333">
        <f>($L$9/2)*$O$6*EXP(-$O$7*(G333/$L$10-1))+($L$9/2)*$O$6*EXP(-$O$7*(($H$4/$E$4)*G333/$L$10-1))-SQRT(($L$9/2)*$O$8^2*EXP(-2*$O$4*(G333/$L$10-1))+($L$9/2)*$O$8^2*EXP(-2*$O$4*(($H$4/$E$4)*G333/$L$10-1)))</f>
        <v>-0.52564953766266664</v>
      </c>
      <c r="N333" s="13">
        <f t="shared" si="28"/>
        <v>1.0179515135962599E-3</v>
      </c>
      <c r="O333" s="13">
        <v>1</v>
      </c>
    </row>
    <row r="334" spans="4:15" x14ac:dyDescent="0.4">
      <c r="D334" s="6">
        <v>5.3000000000000096</v>
      </c>
      <c r="E334" s="7">
        <f t="shared" si="24"/>
        <v>-6.8603717917487567E-2</v>
      </c>
      <c r="G334">
        <f t="shared" si="25"/>
        <v>4.707861996512035</v>
      </c>
      <c r="H334" s="10">
        <f t="shared" si="29"/>
        <v>-0.48765580807287684</v>
      </c>
      <c r="I334">
        <f t="shared" si="26"/>
        <v>-5.8518696968745223</v>
      </c>
      <c r="K334">
        <f t="shared" si="27"/>
        <v>-0.29524193115438307</v>
      </c>
      <c r="M334">
        <f>($L$9/2)*$O$6*EXP(-$O$7*(G334/$L$10-1))+($L$9/2)*$O$6*EXP(-$O$7*(($H$4/$E$4)*G334/$L$10-1))-SQRT(($L$9/2)*$O$8^2*EXP(-2*$O$4*(G334/$L$10-1))+($L$9/2)*$O$8^2*EXP(-2*$O$4*(($H$4/$E$4)*G334/$L$10-1)))</f>
        <v>-0.51971374527842773</v>
      </c>
      <c r="N334" s="13">
        <f t="shared" si="28"/>
        <v>1.0277113378750441E-3</v>
      </c>
      <c r="O334" s="13">
        <v>1</v>
      </c>
    </row>
    <row r="335" spans="4:15" x14ac:dyDescent="0.4">
      <c r="D335" s="6">
        <v>5.3200000000000101</v>
      </c>
      <c r="E335" s="7">
        <f t="shared" si="24"/>
        <v>-6.7756998570349003E-2</v>
      </c>
      <c r="G335">
        <f t="shared" si="25"/>
        <v>4.7162681255054286</v>
      </c>
      <c r="H335" s="10">
        <f t="shared" si="29"/>
        <v>-0.48163707293761182</v>
      </c>
      <c r="I335">
        <f t="shared" si="26"/>
        <v>-5.7796448752513419</v>
      </c>
      <c r="K335">
        <f t="shared" si="27"/>
        <v>-0.29241174867644454</v>
      </c>
      <c r="M335">
        <f>($L$9/2)*$O$6*EXP(-$O$7*(G335/$L$10-1))+($L$9/2)*$O$6*EXP(-$O$7*(($H$4/$E$4)*G335/$L$10-1))-SQRT(($L$9/2)*$O$8^2*EXP(-2*$O$4*(G335/$L$10-1))+($L$9/2)*$O$8^2*EXP(-2*$O$4*(($H$4/$E$4)*G335/$L$10-1)))</f>
        <v>-0.51384474987326167</v>
      </c>
      <c r="N335" s="13">
        <f t="shared" si="28"/>
        <v>1.0373344535911915E-3</v>
      </c>
      <c r="O335" s="13">
        <v>1</v>
      </c>
    </row>
    <row r="336" spans="4:15" x14ac:dyDescent="0.4">
      <c r="D336" s="6">
        <v>5.3400000000000096</v>
      </c>
      <c r="E336" s="7">
        <f t="shared" si="24"/>
        <v>-6.6919974233962051E-2</v>
      </c>
      <c r="G336">
        <f t="shared" si="25"/>
        <v>4.7246742544988232</v>
      </c>
      <c r="H336" s="10">
        <f t="shared" si="29"/>
        <v>-0.47568725284727242</v>
      </c>
      <c r="I336">
        <f t="shared" si="26"/>
        <v>-5.7082470341672691</v>
      </c>
      <c r="K336">
        <f t="shared" si="27"/>
        <v>-0.28960867394213968</v>
      </c>
      <c r="M336">
        <f>($L$9/2)*$O$6*EXP(-$O$7*(G336/$L$10-1))+($L$9/2)*$O$6*EXP(-$O$7*(($H$4/$E$4)*G336/$L$10-1))-SQRT(($L$9/2)*$O$8^2*EXP(-2*$O$4*(G336/$L$10-1))+($L$9/2)*$O$8^2*EXP(-2*$O$4*(($H$4/$E$4)*G336/$L$10-1)))</f>
        <v>-0.50804180747598615</v>
      </c>
      <c r="N336" s="13">
        <f t="shared" si="28"/>
        <v>1.0468172052224209E-3</v>
      </c>
      <c r="O336" s="13">
        <v>1</v>
      </c>
    </row>
    <row r="337" spans="4:15" x14ac:dyDescent="0.4">
      <c r="D337" s="6">
        <v>5.3600000000000101</v>
      </c>
      <c r="E337" s="7">
        <f t="shared" si="24"/>
        <v>-6.6092543609287013E-2</v>
      </c>
      <c r="G337">
        <f t="shared" si="25"/>
        <v>4.7330803834922159</v>
      </c>
      <c r="H337" s="10">
        <f t="shared" si="29"/>
        <v>-0.46980562773789486</v>
      </c>
      <c r="I337">
        <f t="shared" si="26"/>
        <v>-5.6376675328547385</v>
      </c>
      <c r="K337">
        <f t="shared" si="27"/>
        <v>-0.2868324481985714</v>
      </c>
      <c r="M337">
        <f>($L$9/2)*$O$6*EXP(-$O$7*(G337/$L$10-1))+($L$9/2)*$O$6*EXP(-$O$7*(($H$4/$E$4)*G337/$L$10-1))-SQRT(($L$9/2)*$O$8^2*EXP(-2*$O$4*(G337/$L$10-1))+($L$9/2)*$O$8^2*EXP(-2*$O$4*(($H$4/$E$4)*G337/$L$10-1)))</f>
        <v>-0.50230418214517591</v>
      </c>
      <c r="N337" s="13">
        <f t="shared" si="28"/>
        <v>1.0561560385630069E-3</v>
      </c>
      <c r="O337" s="13">
        <v>1</v>
      </c>
    </row>
    <row r="338" spans="4:15" x14ac:dyDescent="0.4">
      <c r="D338" s="6">
        <v>5.3800000000000097</v>
      </c>
      <c r="E338" s="7">
        <f t="shared" si="24"/>
        <v>-6.5274606361313076E-2</v>
      </c>
      <c r="G338">
        <f t="shared" si="25"/>
        <v>4.7414865124856105</v>
      </c>
      <c r="H338" s="10">
        <f t="shared" si="29"/>
        <v>-0.46399148439812177</v>
      </c>
      <c r="I338">
        <f t="shared" si="26"/>
        <v>-5.5678978127774617</v>
      </c>
      <c r="K338">
        <f t="shared" si="27"/>
        <v>-0.28408281512820749</v>
      </c>
      <c r="M338">
        <f>($L$9/2)*$O$6*EXP(-$O$7*(G338/$L$10-1))+($L$9/2)*$O$6*EXP(-$O$7*(($H$4/$E$4)*G338/$L$10-1))-SQRT(($L$9/2)*$O$8^2*EXP(-2*$O$4*(G338/$L$10-1))+($L$9/2)*$O$8^2*EXP(-2*$O$4*(($H$4/$E$4)*G338/$L$10-1)))</f>
        <v>-0.49663114589109342</v>
      </c>
      <c r="N338" s="13">
        <f t="shared" si="28"/>
        <v>1.0653475023757763E-3</v>
      </c>
      <c r="O338" s="13">
        <v>1</v>
      </c>
    </row>
    <row r="339" spans="4:15" x14ac:dyDescent="0.4">
      <c r="D339" s="6">
        <v>5.4000000000000101</v>
      </c>
      <c r="E339" s="7">
        <f t="shared" ref="E339:E402" si="30">-(1+D339+$E$5*D339^3)*EXP(-D339)</f>
        <v>-6.4466063110098726E-2</v>
      </c>
      <c r="G339">
        <f t="shared" ref="G339:G402" si="31">$E$11*(D339/$E$12+1)</f>
        <v>4.7498926414790041</v>
      </c>
      <c r="H339" s="10">
        <f t="shared" si="29"/>
        <v>-0.45824411640551477</v>
      </c>
      <c r="I339">
        <f t="shared" si="26"/>
        <v>-5.4989293968661777</v>
      </c>
      <c r="K339">
        <f t="shared" si="27"/>
        <v>-0.28135952082730253</v>
      </c>
      <c r="M339">
        <f>($L$9/2)*$O$6*EXP(-$O$7*(G339/$L$10-1))+($L$9/2)*$O$6*EXP(-$O$7*(($H$4/$E$4)*G339/$L$10-1))-SQRT(($L$9/2)*$O$8^2*EXP(-2*$O$4*(G339/$L$10-1))+($L$9/2)*$O$8^2*EXP(-2*$O$4*(($H$4/$E$4)*G339/$L$10-1)))</f>
        <v>-0.49102197859809621</v>
      </c>
      <c r="N339" s="13">
        <f t="shared" si="28"/>
        <v>1.0743882499158598E-3</v>
      </c>
      <c r="O339" s="13">
        <v>1</v>
      </c>
    </row>
    <row r="340" spans="4:15" x14ac:dyDescent="0.4">
      <c r="D340" s="6">
        <v>5.4200000000000097</v>
      </c>
      <c r="E340" s="7">
        <f t="shared" si="30"/>
        <v>-6.3666815421909828E-2</v>
      </c>
      <c r="G340">
        <f t="shared" si="31"/>
        <v>4.7582987704723987</v>
      </c>
      <c r="H340" s="10">
        <f t="shared" si="29"/>
        <v>-0.45256282406356163</v>
      </c>
      <c r="I340">
        <f t="shared" ref="I340:I403" si="32">H340*$E$6</f>
        <v>-5.4307538887627391</v>
      </c>
      <c r="K340">
        <f t="shared" ref="K340:K403" si="33">($L$9/2)*$L$4*EXP(-$L$6*(G340/$L$10-1))+($L$9/2)*$L$4*EXP(-$L$6*(($H$4/$E$4)*G340/$L$10-1))-SQRT(($L$9/2)*$L$5^2*EXP(-2*$L$7*(G340/$L$10-1))+($L$9/2)*$L$5^2*EXP(-2*$L$7*(($H$4/$E$4)*G340/$L$10-1)))</f>
        <v>-0.27866231378445278</v>
      </c>
      <c r="M340">
        <f>($L$9/2)*$O$6*EXP(-$O$7*(G340/$L$10-1))+($L$9/2)*$O$6*EXP(-$O$7*(($H$4/$E$4)*G340/$L$10-1))-SQRT(($L$9/2)*$O$8^2*EXP(-2*$O$4*(G340/$L$10-1))+($L$9/2)*$O$8^2*EXP(-2*$O$4*(($H$4/$E$4)*G340/$L$10-1)))</f>
        <v>-0.48547596794750036</v>
      </c>
      <c r="N340" s="13">
        <f t="shared" ref="N340:N403" si="34">(M340-H340)^2*O340</f>
        <v>1.0832750403248536E-3</v>
      </c>
      <c r="O340" s="13">
        <v>1</v>
      </c>
    </row>
    <row r="341" spans="4:15" x14ac:dyDescent="0.4">
      <c r="D341" s="6">
        <v>5.4400000000000102</v>
      </c>
      <c r="E341" s="7">
        <f t="shared" si="30"/>
        <v>-6.2876765800453399E-2</v>
      </c>
      <c r="G341">
        <f t="shared" si="31"/>
        <v>4.7667048994657923</v>
      </c>
      <c r="H341" s="10">
        <f t="shared" ref="H341:H404" si="35">-(-$B$4)*(1+D341+$E$5*D341^3)*EXP(-D341)</f>
        <v>-0.4469469143393629</v>
      </c>
      <c r="I341">
        <f t="shared" si="32"/>
        <v>-5.3633629720723546</v>
      </c>
      <c r="K341">
        <f t="shared" si="33"/>
        <v>-0.27599094485929326</v>
      </c>
      <c r="M341">
        <f>($L$9/2)*$O$6*EXP(-$O$7*(G341/$L$10-1))+($L$9/2)*$O$6*EXP(-$O$7*(($H$4/$E$4)*G341/$L$10-1))-SQRT(($L$9/2)*$O$8^2*EXP(-2*$O$4*(G341/$L$10-1))+($L$9/2)*$O$8^2*EXP(-2*$O$4*(($H$4/$E$4)*G341/$L$10-1)))</f>
        <v>-0.47999240934092896</v>
      </c>
      <c r="N341" s="13">
        <f t="shared" si="34"/>
        <v>1.0920047398985276E-3</v>
      </c>
      <c r="O341" s="13">
        <v>1</v>
      </c>
    </row>
    <row r="342" spans="4:15" x14ac:dyDescent="0.4">
      <c r="D342" s="6">
        <v>5.4600000000000097</v>
      </c>
      <c r="E342" s="7">
        <f t="shared" si="30"/>
        <v>-6.2095817678206995E-2</v>
      </c>
      <c r="G342">
        <f t="shared" si="31"/>
        <v>4.7751110284591869</v>
      </c>
      <c r="H342" s="10">
        <f t="shared" si="35"/>
        <v>-0.44139570080199875</v>
      </c>
      <c r="I342">
        <f t="shared" si="32"/>
        <v>-5.2967484096239854</v>
      </c>
      <c r="K342">
        <f t="shared" si="33"/>
        <v>-0.27334516726133573</v>
      </c>
      <c r="M342">
        <f>($L$9/2)*$O$6*EXP(-$O$7*(G342/$L$10-1))+($L$9/2)*$O$6*EXP(-$O$7*(($H$4/$E$4)*G342/$L$10-1))-SQRT(($L$9/2)*$O$8^2*EXP(-2*$O$4*(G342/$L$10-1))+($L$9/2)*$O$8^2*EXP(-2*$O$4*(($H$4/$E$4)*G342/$L$10-1)))</f>
        <v>-0.47457060582414384</v>
      </c>
      <c r="N342" s="13">
        <f t="shared" si="34"/>
        <v>1.1005743232283479E-3</v>
      </c>
      <c r="O342" s="13">
        <v>1</v>
      </c>
    </row>
    <row r="343" spans="4:15" x14ac:dyDescent="0.4">
      <c r="D343" s="6">
        <v>5.4800000000000102</v>
      </c>
      <c r="E343" s="7">
        <f t="shared" si="30"/>
        <v>-6.1323875407841733E-2</v>
      </c>
      <c r="G343">
        <f t="shared" si="31"/>
        <v>4.7835171574525805</v>
      </c>
      <c r="H343" s="10">
        <f t="shared" si="35"/>
        <v>-0.43590850356156141</v>
      </c>
      <c r="I343">
        <f t="shared" si="32"/>
        <v>-5.2309020427387374</v>
      </c>
      <c r="K343">
        <f t="shared" si="33"/>
        <v>-0.27072473652894957</v>
      </c>
      <c r="M343">
        <f>($L$9/2)*$O$6*EXP(-$O$7*(G343/$L$10-1))+($L$9/2)*$O$6*EXP(-$O$7*(($H$4/$E$4)*G343/$L$10-1))-SQRT(($L$9/2)*$O$8^2*EXP(-2*$O$4*(G343/$L$10-1))+($L$9/2)*$O$8^2*EXP(-2*$O$4*(($H$4/$E$4)*G343/$L$10-1)))</f>
        <v>-0.46920986801137377</v>
      </c>
      <c r="N343" s="13">
        <f t="shared" si="34"/>
        <v>1.1089808742192262E-3</v>
      </c>
      <c r="O343" s="13">
        <v>1</v>
      </c>
    </row>
    <row r="344" spans="4:15" x14ac:dyDescent="0.4">
      <c r="D344" s="6">
        <v>5.5000000000000098</v>
      </c>
      <c r="E344" s="7">
        <f t="shared" si="30"/>
        <v>-6.0560844253739018E-2</v>
      </c>
      <c r="G344">
        <f t="shared" si="31"/>
        <v>4.7919232864459751</v>
      </c>
      <c r="H344" s="10">
        <f t="shared" si="35"/>
        <v>-0.4304846492088531</v>
      </c>
      <c r="I344">
        <f t="shared" si="32"/>
        <v>-5.1658157905062367</v>
      </c>
      <c r="K344">
        <f t="shared" si="33"/>
        <v>-0.26812941050848271</v>
      </c>
      <c r="M344">
        <f>($L$9/2)*$O$6*EXP(-$O$7*(G344/$L$10-1))+($L$9/2)*$O$6*EXP(-$O$7*(($H$4/$E$4)*G344/$L$10-1))-SQRT(($L$9/2)*$O$8^2*EXP(-2*$O$4*(G344/$L$10-1))+($L$9/2)*$O$8^2*EXP(-2*$O$4*(($H$4/$E$4)*G344/$L$10-1)))</f>
        <v>-0.46390951401013292</v>
      </c>
      <c r="N344" s="13">
        <f t="shared" si="34"/>
        <v>1.1172215869838346E-3</v>
      </c>
      <c r="O344" s="13">
        <v>1</v>
      </c>
    </row>
    <row r="345" spans="4:15" x14ac:dyDescent="0.4">
      <c r="D345" s="6">
        <v>5.5200000000000102</v>
      </c>
      <c r="E345" s="7">
        <f t="shared" si="30"/>
        <v>-5.980663038359859E-2</v>
      </c>
      <c r="G345">
        <f t="shared" si="31"/>
        <v>4.8003294154393688</v>
      </c>
      <c r="H345" s="10">
        <f t="shared" si="35"/>
        <v>-0.42512347075573387</v>
      </c>
      <c r="I345">
        <f t="shared" si="32"/>
        <v>-5.1014816490688064</v>
      </c>
      <c r="K345">
        <f t="shared" si="33"/>
        <v>-0.26555894933353208</v>
      </c>
      <c r="M345">
        <f>($L$9/2)*$O$6*EXP(-$O$7*(G345/$L$10-1))+($L$9/2)*$O$6*EXP(-$O$7*(($H$4/$E$4)*G345/$L$10-1))-SQRT(($L$9/2)*$O$8^2*EXP(-2*$O$4*(G345/$L$10-1))+($L$9/2)*$O$8^2*EXP(-2*$O$4*(($H$4/$E$4)*G345/$L$10-1)))</f>
        <v>-0.45866886934655893</v>
      </c>
      <c r="N345" s="13">
        <f t="shared" si="34"/>
        <v>1.1252937666173279E-3</v>
      </c>
      <c r="O345" s="13">
        <v>1</v>
      </c>
    </row>
    <row r="346" spans="4:15" x14ac:dyDescent="0.4">
      <c r="D346" s="6">
        <v>5.5400000000000098</v>
      </c>
      <c r="E346" s="7">
        <f t="shared" si="30"/>
        <v>-5.9061140860138243E-2</v>
      </c>
      <c r="G346">
        <f t="shared" si="31"/>
        <v>4.8087355444327624</v>
      </c>
      <c r="H346" s="10">
        <f t="shared" si="35"/>
        <v>-0.41982430757612066</v>
      </c>
      <c r="I346">
        <f t="shared" si="32"/>
        <v>-5.0378916909134475</v>
      </c>
      <c r="K346">
        <f t="shared" si="33"/>
        <v>-0.26301311540435224</v>
      </c>
      <c r="M346">
        <f>($L$9/2)*$O$6*EXP(-$O$7*(G346/$L$10-1))+($L$9/2)*$O$6*EXP(-$O$7*(($H$4/$E$4)*G346/$L$10-1))-SQRT(($L$9/2)*$O$8^2*EXP(-2*$O$4*(G346/$L$10-1))+($L$9/2)*$O$8^2*EXP(-2*$O$4*(($H$4/$E$4)*G346/$L$10-1)))</f>
        <v>-0.45348726689124652</v>
      </c>
      <c r="N346" s="13">
        <f t="shared" si="34"/>
        <v>1.1331948298518191E-3</v>
      </c>
      <c r="O346" s="13">
        <v>1</v>
      </c>
    </row>
    <row r="347" spans="4:15" x14ac:dyDescent="0.4">
      <c r="D347" s="6">
        <v>5.5600000000000103</v>
      </c>
      <c r="E347" s="7">
        <f t="shared" si="30"/>
        <v>-5.8324283632882924E-2</v>
      </c>
      <c r="G347">
        <f t="shared" si="31"/>
        <v>4.817141673426157</v>
      </c>
      <c r="H347" s="10">
        <f t="shared" si="35"/>
        <v>-0.41458650534762165</v>
      </c>
      <c r="I347">
        <f t="shared" si="32"/>
        <v>-4.9750380641714598</v>
      </c>
      <c r="K347">
        <f t="shared" si="33"/>
        <v>-0.2604916733674153</v>
      </c>
      <c r="M347">
        <f>($L$9/2)*$O$6*EXP(-$O$7*(G347/$L$10-1))+($L$9/2)*$O$6*EXP(-$O$7*(($H$4/$E$4)*G347/$L$10-1))-SQRT(($L$9/2)*$O$8^2*EXP(-2*$O$4*(G347/$L$10-1))+($L$9/2)*$O$8^2*EXP(-2*$O$4*(($H$4/$E$4)*G347/$L$10-1)))</f>
        <v>-0.44836404678560976</v>
      </c>
      <c r="N347" s="13">
        <f t="shared" si="34"/>
        <v>1.1409223055950041E-3</v>
      </c>
      <c r="O347" s="13">
        <v>1</v>
      </c>
    </row>
    <row r="348" spans="4:15" x14ac:dyDescent="0.4">
      <c r="D348" s="6">
        <v>5.5800000000000098</v>
      </c>
      <c r="E348" s="7">
        <f t="shared" si="30"/>
        <v>-5.7595967530043091E-2</v>
      </c>
      <c r="G348">
        <f t="shared" si="31"/>
        <v>4.8255478024195506</v>
      </c>
      <c r="H348" s="10">
        <f t="shared" si="35"/>
        <v>-0.40940941599380526</v>
      </c>
      <c r="I348">
        <f t="shared" si="32"/>
        <v>-4.9129129919256629</v>
      </c>
      <c r="K348">
        <f t="shared" si="33"/>
        <v>-0.25799439009511466</v>
      </c>
      <c r="M348">
        <f>($L$9/2)*$O$6*EXP(-$O$7*(G348/$L$10-1))+($L$9/2)*$O$6*EXP(-$O$7*(($H$4/$E$4)*G348/$L$10-1))-SQRT(($L$9/2)*$O$8^2*EXP(-2*$O$4*(G348/$L$10-1))+($L$9/2)*$O$8^2*EXP(-2*$O$4*(($H$4/$E$4)*G348/$L$10-1)))</f>
        <v>-0.44329855636876042</v>
      </c>
      <c r="N348" s="13">
        <f t="shared" si="34"/>
        <v>1.1484738353534161E-3</v>
      </c>
      <c r="O348" s="13">
        <v>1</v>
      </c>
    </row>
    <row r="349" spans="4:15" x14ac:dyDescent="0.4">
      <c r="D349" s="6">
        <v>5.6000000000000103</v>
      </c>
      <c r="E349" s="7">
        <f t="shared" si="30"/>
        <v>-5.6876102250480294E-2</v>
      </c>
      <c r="G349">
        <f t="shared" si="31"/>
        <v>4.8339539314129452</v>
      </c>
      <c r="H349" s="10">
        <f t="shared" si="35"/>
        <v>-0.40429239762708907</v>
      </c>
      <c r="I349">
        <f t="shared" si="32"/>
        <v>-4.8515087715250687</v>
      </c>
      <c r="K349">
        <f t="shared" si="33"/>
        <v>-0.25552103466561293</v>
      </c>
      <c r="M349">
        <f>($L$9/2)*$O$6*EXP(-$O$7*(G349/$L$10-1))+($L$9/2)*$O$6*EXP(-$O$7*(($H$4/$E$4)*G349/$L$10-1))-SQRT(($L$9/2)*$O$8^2*EXP(-2*$O$4*(G349/$L$10-1))+($L$9/2)*$O$8^2*EXP(-2*$O$4*(($H$4/$E$4)*G349/$L$10-1)))</f>
        <v>-0.43829015010490968</v>
      </c>
      <c r="N349" s="13">
        <f t="shared" si="34"/>
        <v>1.1558471735431573E-3</v>
      </c>
      <c r="O349" s="13">
        <v>1</v>
      </c>
    </row>
    <row r="350" spans="4:15" x14ac:dyDescent="0.4">
      <c r="D350" s="6">
        <v>5.6200000000000099</v>
      </c>
      <c r="E350" s="7">
        <f t="shared" si="30"/>
        <v>-5.6164598355760029E-2</v>
      </c>
      <c r="G350">
        <f t="shared" si="31"/>
        <v>4.8423600604063388</v>
      </c>
      <c r="H350" s="10">
        <f t="shared" si="35"/>
        <v>-0.39923481449224901</v>
      </c>
      <c r="I350">
        <f t="shared" si="32"/>
        <v>-4.7908177739069879</v>
      </c>
      <c r="K350">
        <f t="shared" si="33"/>
        <v>-0.25307137834284255</v>
      </c>
      <c r="M350">
        <f>($L$9/2)*$O$6*EXP(-$O$7*(G350/$L$10-1))+($L$9/2)*$O$6*EXP(-$O$7*(($H$4/$E$4)*G350/$L$10-1))-SQRT(($L$9/2)*$O$8^2*EXP(-2*$O$4*(G350/$L$10-1))+($L$9/2)*$O$8^2*EXP(-2*$O$4*(($H$4/$E$4)*G350/$L$10-1)))</f>
        <v>-0.43333818951130548</v>
      </c>
      <c r="N350" s="13">
        <f t="shared" si="34"/>
        <v>1.1630401876904048E-3</v>
      </c>
      <c r="O350" s="13">
        <v>1</v>
      </c>
    </row>
    <row r="351" spans="4:15" x14ac:dyDescent="0.4">
      <c r="D351" s="6">
        <v>5.6400000000000103</v>
      </c>
      <c r="E351" s="7">
        <f t="shared" si="30"/>
        <v>-5.5461367262289459E-2</v>
      </c>
      <c r="G351">
        <f t="shared" si="31"/>
        <v>4.8507661893997334</v>
      </c>
      <c r="H351" s="10">
        <f t="shared" si="35"/>
        <v>-0.39423603691053216</v>
      </c>
      <c r="I351">
        <f t="shared" si="32"/>
        <v>-4.7308324429263857</v>
      </c>
      <c r="K351">
        <f t="shared" si="33"/>
        <v>-0.25064519455664747</v>
      </c>
      <c r="M351">
        <f>($L$9/2)*$O$6*EXP(-$O$7*(G351/$L$10-1))+($L$9/2)*$O$6*EXP(-$O$7*(($H$4/$E$4)*G351/$L$10-1))-SQRT(($L$9/2)*$O$8^2*EXP(-2*$O$4*(G351/$L$10-1))+($L$9/2)*$O$8^2*EXP(-2*$O$4*(($H$4/$E$4)*G351/$L$10-1)))</f>
        <v>-0.42844204308669598</v>
      </c>
      <c r="N351" s="13">
        <f t="shared" si="34"/>
        <v>1.1700508585237572E-3</v>
      </c>
      <c r="O351" s="13">
        <v>1</v>
      </c>
    </row>
    <row r="352" spans="4:15" x14ac:dyDescent="0.4">
      <c r="D352" s="6">
        <v>5.6600000000000099</v>
      </c>
      <c r="E352" s="7">
        <f t="shared" si="30"/>
        <v>-5.4766321233540263E-2</v>
      </c>
      <c r="G352">
        <f t="shared" si="31"/>
        <v>4.8591723183931261</v>
      </c>
      <c r="H352" s="10">
        <f t="shared" si="35"/>
        <v>-0.38929544122437426</v>
      </c>
      <c r="I352">
        <f t="shared" si="32"/>
        <v>-4.6715452946924909</v>
      </c>
      <c r="K352">
        <f t="shared" si="33"/>
        <v>-0.24824225888307902</v>
      </c>
      <c r="M352">
        <f>($L$9/2)*$O$6*EXP(-$O$7*(G352/$L$10-1))+($L$9/2)*$O$6*EXP(-$O$7*(($H$4/$E$4)*G352/$L$10-1))-SQRT(($L$9/2)*$O$8^2*EXP(-2*$O$4*(G352/$L$10-1))+($L$9/2)*$O$8^2*EXP(-2*$O$4*(($H$4/$E$4)*G352/$L$10-1)))</f>
        <v>-0.42360108624033826</v>
      </c>
      <c r="N352" s="13">
        <f t="shared" si="34"/>
        <v>1.1768772799613358E-3</v>
      </c>
      <c r="O352" s="13">
        <v>1</v>
      </c>
    </row>
    <row r="353" spans="4:15" x14ac:dyDescent="0.4">
      <c r="D353" s="6">
        <v>5.6800000000000104</v>
      </c>
      <c r="E353" s="7">
        <f t="shared" si="30"/>
        <v>-5.4079373372354113E-2</v>
      </c>
      <c r="G353">
        <f t="shared" si="31"/>
        <v>4.8675784473865216</v>
      </c>
      <c r="H353" s="10">
        <f t="shared" si="35"/>
        <v>-0.38441240974270474</v>
      </c>
      <c r="I353">
        <f t="shared" si="32"/>
        <v>-4.6129489169124565</v>
      </c>
      <c r="K353">
        <f t="shared" si="33"/>
        <v>-0.24586234902483248</v>
      </c>
      <c r="M353">
        <f>($L$9/2)*$O$6*EXP(-$O$7*(G353/$L$10-1))+($L$9/2)*$O$6*EXP(-$O$7*(($H$4/$E$4)*G353/$L$10-1))-SQRT(($L$9/2)*$O$8^2*EXP(-2*$O$4*(G353/$L$10-1))+($L$9/2)*$O$8^2*EXP(-2*$O$4*(($H$4/$E$4)*G353/$L$10-1)))</f>
        <v>-0.41881470122153386</v>
      </c>
      <c r="N353" s="13">
        <f t="shared" si="34"/>
        <v>1.1835176589943186E-3</v>
      </c>
      <c r="O353" s="13">
        <v>1</v>
      </c>
    </row>
    <row r="354" spans="4:15" x14ac:dyDescent="0.4">
      <c r="D354" s="6">
        <v>5.7000000000000099</v>
      </c>
      <c r="E354" s="7">
        <f t="shared" si="30"/>
        <v>-5.3400437613331062E-2</v>
      </c>
      <c r="G354">
        <f t="shared" si="31"/>
        <v>4.8759845763799143</v>
      </c>
      <c r="H354" s="10">
        <f t="shared" si="35"/>
        <v>-0.37958633068684117</v>
      </c>
      <c r="I354">
        <f t="shared" si="32"/>
        <v>-4.5550359682420938</v>
      </c>
      <c r="K354">
        <f t="shared" si="33"/>
        <v>-0.24350524479184091</v>
      </c>
      <c r="M354">
        <f>($L$9/2)*$O$6*EXP(-$O$7*(G354/$L$10-1))+($L$9/2)*$O$6*EXP(-$O$7*(($H$4/$E$4)*G354/$L$10-1))-SQRT(($L$9/2)*$O$8^2*EXP(-2*$O$4*(G354/$L$10-1))+($L$9/2)*$O$8^2*EXP(-2*$O$4*(($H$4/$E$4)*G354/$L$10-1)))</f>
        <v>-0.41408227704972422</v>
      </c>
      <c r="N354" s="13">
        <f t="shared" si="34"/>
        <v>1.1899703154709049E-3</v>
      </c>
      <c r="O354" s="13">
        <v>1</v>
      </c>
    </row>
    <row r="355" spans="4:15" x14ac:dyDescent="0.4">
      <c r="D355" s="6">
        <v>5.7200000000000104</v>
      </c>
      <c r="E355" s="7">
        <f t="shared" si="30"/>
        <v>-5.272942871529851E-2</v>
      </c>
      <c r="G355">
        <f t="shared" si="31"/>
        <v>4.8843907053733089</v>
      </c>
      <c r="H355" s="10">
        <f t="shared" si="35"/>
        <v>-0.37481659813695639</v>
      </c>
      <c r="I355">
        <f t="shared" si="32"/>
        <v>-4.4977991776434765</v>
      </c>
      <c r="K355">
        <f t="shared" si="33"/>
        <v>-0.24117072808200679</v>
      </c>
      <c r="M355">
        <f>($L$9/2)*$O$6*EXP(-$O$7*(G355/$L$10-1))+($L$9/2)*$O$6*EXP(-$O$7*(($H$4/$E$4)*G355/$L$10-1))-SQRT(($L$9/2)*$O$8^2*EXP(-2*$O$4*(G355/$L$10-1))+($L$9/2)*$O$8^2*EXP(-2*$O$4*(($H$4/$E$4)*G355/$L$10-1)))</f>
        <v>-0.40940320944510905</v>
      </c>
      <c r="N355" s="13">
        <f t="shared" si="34"/>
        <v>1.1962336817812334E-3</v>
      </c>
      <c r="O355" s="13">
        <v>1</v>
      </c>
    </row>
    <row r="356" spans="4:15" x14ac:dyDescent="0.4">
      <c r="D356" s="6">
        <v>5.74000000000001</v>
      </c>
      <c r="E356" s="7">
        <f t="shared" si="30"/>
        <v>-5.2066262253860671E-2</v>
      </c>
      <c r="G356">
        <f t="shared" si="31"/>
        <v>4.8927968343667025</v>
      </c>
      <c r="H356" s="10">
        <f t="shared" si="35"/>
        <v>-0.37010261197911781</v>
      </c>
      <c r="I356">
        <f t="shared" si="32"/>
        <v>-4.441231343749414</v>
      </c>
      <c r="K356">
        <f t="shared" si="33"/>
        <v>-0.23885858286209113</v>
      </c>
      <c r="M356">
        <f>($L$9/2)*$O$6*EXP(-$O$7*(G356/$L$10-1))+($L$9/2)*$O$6*EXP(-$O$7*(($H$4/$E$4)*G356/$L$10-1))-SQRT(($L$9/2)*$O$8^2*EXP(-2*$O$4*(G356/$L$10-1))+($L$9/2)*$O$8^2*EXP(-2*$O$4*(($H$4/$E$4)*G356/$L$10-1)))</f>
        <v>-0.4047769007598313</v>
      </c>
      <c r="N356" s="13">
        <f t="shared" si="34"/>
        <v>1.2023063024483136E-3</v>
      </c>
      <c r="O356" s="13">
        <v>1</v>
      </c>
    </row>
    <row r="357" spans="4:15" x14ac:dyDescent="0.4">
      <c r="D357" s="6">
        <v>5.7600000000000096</v>
      </c>
      <c r="E357" s="7">
        <f t="shared" si="30"/>
        <v>-5.1410854614026585E-2</v>
      </c>
      <c r="G357">
        <f t="shared" si="31"/>
        <v>4.9012029633600962</v>
      </c>
      <c r="H357" s="10">
        <f t="shared" si="35"/>
        <v>-0.36544377785288518</v>
      </c>
      <c r="I357">
        <f t="shared" si="32"/>
        <v>-4.3853253342346221</v>
      </c>
      <c r="K357">
        <f t="shared" si="33"/>
        <v>-0.23656859514874548</v>
      </c>
      <c r="M357">
        <f>($L$9/2)*$O$6*EXP(-$O$7*(G357/$L$10-1))+($L$9/2)*$O$6*EXP(-$O$7*(($H$4/$E$4)*G357/$L$10-1))-SQRT(($L$9/2)*$O$8^2*EXP(-2*$O$4*(G357/$L$10-1))+($L$9/2)*$O$8^2*EXP(-2*$O$4*(($H$4/$E$4)*G357/$L$10-1)))</f>
        <v>-0.40020275990969617</v>
      </c>
      <c r="N357" s="13">
        <f t="shared" si="34"/>
        <v>1.2081868336257086E-3</v>
      </c>
      <c r="O357" s="13">
        <v>1</v>
      </c>
    </row>
    <row r="358" spans="4:15" x14ac:dyDescent="0.4">
      <c r="D358" s="6">
        <v>5.78000000000001</v>
      </c>
      <c r="E358" s="7">
        <f t="shared" si="30"/>
        <v>-5.0763122982916263E-2</v>
      </c>
      <c r="G358">
        <f t="shared" si="31"/>
        <v>4.9096090923534907</v>
      </c>
      <c r="H358" s="10">
        <f t="shared" si="35"/>
        <v>-0.36083950709946366</v>
      </c>
      <c r="I358">
        <f t="shared" si="32"/>
        <v>-4.330074085193564</v>
      </c>
      <c r="K358">
        <f t="shared" si="33"/>
        <v>-0.23430055298969346</v>
      </c>
      <c r="M358">
        <f>($L$9/2)*$O$6*EXP(-$O$7*(G358/$L$10-1))+($L$9/2)*$O$6*EXP(-$O$7*(($H$4/$E$4)*G358/$L$10-1))-SQRT(($L$9/2)*$O$8^2*EXP(-2*$O$4*(G358/$L$10-1))+($L$9/2)*$O$8^2*EXP(-2*$O$4*(($H$4/$E$4)*G358/$L$10-1)))</f>
        <v>-0.39568020230644507</v>
      </c>
      <c r="N358" s="13">
        <f t="shared" si="34"/>
        <v>1.2138740425057773E-3</v>
      </c>
      <c r="O358" s="13">
        <v>1</v>
      </c>
    </row>
    <row r="359" spans="4:15" x14ac:dyDescent="0.4">
      <c r="D359" s="6">
        <v>5.8000000000000096</v>
      </c>
      <c r="E359" s="7">
        <f t="shared" si="30"/>
        <v>-5.0122985342543551E-2</v>
      </c>
      <c r="G359">
        <f t="shared" si="31"/>
        <v>4.9180152213468844</v>
      </c>
      <c r="H359" s="10">
        <f t="shared" si="35"/>
        <v>-0.35628921671040226</v>
      </c>
      <c r="I359">
        <f t="shared" si="32"/>
        <v>-4.2754706005248266</v>
      </c>
      <c r="K359">
        <f t="shared" si="33"/>
        <v>-0.23205424644506156</v>
      </c>
      <c r="M359">
        <f>($L$9/2)*$O$6*EXP(-$O$7*(G359/$L$10-1))+($L$9/2)*$O$6*EXP(-$O$7*(($H$4/$E$4)*G359/$L$10-1))-SQRT(($L$9/2)*$O$8^2*EXP(-2*$O$4*(G359/$L$10-1))+($L$9/2)*$O$8^2*EXP(-2*$O$4*(($H$4/$E$4)*G359/$L$10-1)))</f>
        <v>-0.39120864979058129</v>
      </c>
      <c r="N359" s="13">
        <f t="shared" si="34"/>
        <v>1.2193668066411015E-3</v>
      </c>
      <c r="O359" s="13">
        <v>1</v>
      </c>
    </row>
    <row r="360" spans="4:15" x14ac:dyDescent="0.4">
      <c r="D360" s="6">
        <v>5.8200000000000101</v>
      </c>
      <c r="E360" s="7">
        <f t="shared" si="30"/>
        <v>-4.9490360462674458E-2</v>
      </c>
      <c r="G360">
        <f t="shared" si="31"/>
        <v>4.9264213503402789</v>
      </c>
      <c r="H360" s="10">
        <f t="shared" si="35"/>
        <v>-0.35179232927682885</v>
      </c>
      <c r="I360">
        <f t="shared" si="32"/>
        <v>-4.2215079513219465</v>
      </c>
      <c r="K360">
        <f t="shared" si="33"/>
        <v>-0.22982946756885561</v>
      </c>
      <c r="M360">
        <f>($L$9/2)*$O$6*EXP(-$O$7*(G360/$L$10-1))+($L$9/2)*$O$6*EXP(-$O$7*(($H$4/$E$4)*G360/$L$10-1))-SQRT(($L$9/2)*$O$8^2*EXP(-2*$O$4*(G360/$L$10-1))+($L$9/2)*$O$8^2*EXP(-2*$O$4*(($H$4/$E$4)*G360/$L$10-1)))</f>
        <v>-0.38678753056474297</v>
      </c>
      <c r="N360" s="13">
        <f t="shared" si="34"/>
        <v>1.2246641131816256E-3</v>
      </c>
      <c r="O360" s="13">
        <v>1</v>
      </c>
    </row>
    <row r="361" spans="4:15" x14ac:dyDescent="0.4">
      <c r="D361" s="6">
        <v>5.8400000000000096</v>
      </c>
      <c r="E361" s="7">
        <f t="shared" si="30"/>
        <v>-4.8865167893760567E-2</v>
      </c>
      <c r="G361">
        <f t="shared" si="31"/>
        <v>4.9348274793336726</v>
      </c>
      <c r="H361" s="10">
        <f t="shared" si="35"/>
        <v>-0.34734827293921822</v>
      </c>
      <c r="I361">
        <f t="shared" si="32"/>
        <v>-4.168179275270619</v>
      </c>
      <c r="K361">
        <f t="shared" si="33"/>
        <v>-0.22762601039058705</v>
      </c>
      <c r="M361">
        <f>($L$9/2)*$O$6*EXP(-$O$7*(G361/$L$10-1))+($L$9/2)*$O$6*EXP(-$O$7*(($H$4/$E$4)*G361/$L$10-1))-SQRT(($L$9/2)*$O$8^2*EXP(-2*$O$4*(G361/$L$10-1))+($L$9/2)*$O$8^2*EXP(-2*$O$4*(($H$4/$E$4)*G361/$L$10-1)))</f>
        <v>-0.38241627912763221</v>
      </c>
      <c r="N361" s="13">
        <f t="shared" si="34"/>
        <v>1.229765058030642E-3</v>
      </c>
      <c r="O361" s="13">
        <v>1</v>
      </c>
    </row>
    <row r="362" spans="4:15" x14ac:dyDescent="0.4">
      <c r="D362" s="6">
        <v>5.8600000000000101</v>
      </c>
      <c r="E362" s="7">
        <f t="shared" si="30"/>
        <v>-4.8247327959945414E-2</v>
      </c>
      <c r="G362">
        <f t="shared" si="31"/>
        <v>4.9432336083270672</v>
      </c>
      <c r="H362" s="10">
        <f t="shared" si="35"/>
        <v>-0.34295648133767992</v>
      </c>
      <c r="I362">
        <f t="shared" si="32"/>
        <v>-4.1154777760521588</v>
      </c>
      <c r="K362">
        <f t="shared" si="33"/>
        <v>-0.22544367089704534</v>
      </c>
      <c r="M362">
        <f>($L$9/2)*$O$6*EXP(-$O$7*(G362/$L$10-1))+($L$9/2)*$O$6*EXP(-$O$7*(($H$4/$E$4)*G362/$L$10-1))-SQRT(($L$9/2)*$O$8^2*EXP(-2*$O$4*(G362/$L$10-1))+($L$9/2)*$O$8^2*EXP(-2*$O$4*(($H$4/$E$4)*G362/$L$10-1)))</f>
        <v>-0.37809433620849436</v>
      </c>
      <c r="N362" s="13">
        <f t="shared" si="34"/>
        <v>1.2346688449224185E-3</v>
      </c>
      <c r="O362" s="13">
        <v>1</v>
      </c>
    </row>
    <row r="363" spans="4:15" x14ac:dyDescent="0.4">
      <c r="D363" s="6">
        <v>5.8800000000000097</v>
      </c>
      <c r="E363" s="7">
        <f t="shared" si="30"/>
        <v>-4.7636761752143937E-2</v>
      </c>
      <c r="G363">
        <f t="shared" si="31"/>
        <v>4.9516397373204608</v>
      </c>
      <c r="H363" s="10">
        <f t="shared" si="35"/>
        <v>-0.33861639356276474</v>
      </c>
      <c r="I363">
        <f t="shared" si="32"/>
        <v>-4.0633967227531773</v>
      </c>
      <c r="K363">
        <f t="shared" si="33"/>
        <v>-0.22328224701421867</v>
      </c>
      <c r="M363">
        <f>($L$9/2)*$O$6*EXP(-$O$7*(G363/$L$10-1))+($L$9/2)*$O$6*EXP(-$O$7*(($H$4/$E$4)*G363/$L$10-1))-SQRT(($L$9/2)*$O$8^2*EXP(-2*$O$4*(G363/$L$10-1))+($L$9/2)*$O$8^2*EXP(-2*$O$4*(($H$4/$E$4)*G363/$L$10-1)))</f>
        <v>-0.37382114870215138</v>
      </c>
      <c r="N363" s="13">
        <f t="shared" si="34"/>
        <v>1.2393747844241705E-3</v>
      </c>
      <c r="O363" s="13">
        <v>1</v>
      </c>
    </row>
    <row r="364" spans="4:15" x14ac:dyDescent="0.4">
      <c r="D364" s="6">
        <v>5.9000000000000101</v>
      </c>
      <c r="E364" s="7">
        <f t="shared" si="30"/>
        <v>-4.703339112119289E-2</v>
      </c>
      <c r="G364">
        <f t="shared" si="31"/>
        <v>4.9600458663138554</v>
      </c>
      <c r="H364" s="10">
        <f t="shared" si="35"/>
        <v>-0.33432745410677545</v>
      </c>
      <c r="I364">
        <f t="shared" si="32"/>
        <v>-4.0119294492813058</v>
      </c>
      <c r="K364">
        <f t="shared" si="33"/>
        <v>-0.22114153858935889</v>
      </c>
      <c r="M364">
        <f>($L$9/2)*$O$6*EXP(-$O$7*(G364/$L$10-1))+($L$9/2)*$O$6*EXP(-$O$7*(($H$4/$E$4)*G364/$L$10-1))-SQRT(($L$9/2)*$O$8^2*EXP(-2*$O$4*(G364/$L$10-1))+($L$9/2)*$O$8^2*EXP(-2*$O$4*(($H$4/$E$4)*G364/$L$10-1)))</f>
        <v>-0.36959616960458563</v>
      </c>
      <c r="N364" s="13">
        <f t="shared" si="34"/>
        <v>1.2438822928654766E-3</v>
      </c>
      <c r="O364" s="13">
        <v>1</v>
      </c>
    </row>
    <row r="365" spans="4:15" x14ac:dyDescent="0.4">
      <c r="D365" s="6">
        <v>5.9200000000000097</v>
      </c>
      <c r="E365" s="7">
        <f t="shared" si="30"/>
        <v>-4.6437138671072083E-2</v>
      </c>
      <c r="G365">
        <f t="shared" si="31"/>
        <v>4.968451995307249</v>
      </c>
      <c r="H365" s="10">
        <f t="shared" si="35"/>
        <v>-0.33008911281558168</v>
      </c>
      <c r="I365">
        <f t="shared" si="32"/>
        <v>-3.9610693537869803</v>
      </c>
      <c r="K365">
        <f t="shared" si="33"/>
        <v>-0.21902134737319703</v>
      </c>
      <c r="M365">
        <f>($L$9/2)*$O$6*EXP(-$O$7*(G365/$L$10-1))+($L$9/2)*$O$6*EXP(-$O$7*(($H$4/$E$4)*G365/$L$10-1))-SQRT(($L$9/2)*$O$8^2*EXP(-2*$O$4*(G365/$L$10-1))+($L$9/2)*$O$8^2*EXP(-2*$O$4*(($H$4/$E$4)*G365/$L$10-1)))</f>
        <v>-0.36541885794908041</v>
      </c>
      <c r="N365" s="13">
        <f t="shared" si="34"/>
        <v>1.2481908911979775E-3</v>
      </c>
      <c r="O365" s="13">
        <v>1</v>
      </c>
    </row>
    <row r="366" spans="4:15" x14ac:dyDescent="0.4">
      <c r="D366" s="6">
        <v>5.9400000000000102</v>
      </c>
      <c r="E366" s="7">
        <f t="shared" si="30"/>
        <v>-4.5847927752194637E-2</v>
      </c>
      <c r="G366">
        <f t="shared" si="31"/>
        <v>4.9768581243006436</v>
      </c>
      <c r="H366" s="10">
        <f t="shared" si="35"/>
        <v>-0.32590082484092514</v>
      </c>
      <c r="I366">
        <f t="shared" si="32"/>
        <v>-3.9108098980911015</v>
      </c>
      <c r="K366">
        <f t="shared" si="33"/>
        <v>-0.21692147700229999</v>
      </c>
      <c r="M366">
        <f>($L$9/2)*$O$6*EXP(-$O$7*(G366/$L$10-1))+($L$9/2)*$O$6*EXP(-$O$7*(($H$4/$E$4)*G366/$L$10-1))-SQRT(($L$9/2)*$O$8^2*EXP(-2*$O$4*(G366/$L$10-1))+($L$9/2)*$O$8^2*EXP(-2*$O$4*(($H$4/$E$4)*G366/$L$10-1)))</f>
        <v>-0.36128867874290582</v>
      </c>
      <c r="N366" s="13">
        <f t="shared" si="34"/>
        <v>1.2523002037879293E-3</v>
      </c>
      <c r="O366" s="13">
        <v>1</v>
      </c>
    </row>
    <row r="367" spans="4:15" x14ac:dyDescent="0.4">
      <c r="D367" s="6">
        <v>5.9600000000000097</v>
      </c>
      <c r="E367" s="7">
        <f t="shared" si="30"/>
        <v>-4.5265682454765969E-2</v>
      </c>
      <c r="G367">
        <f t="shared" si="31"/>
        <v>4.9852642532940372</v>
      </c>
      <c r="H367" s="10">
        <f t="shared" si="35"/>
        <v>-0.32176205059321294</v>
      </c>
      <c r="I367">
        <f t="shared" si="32"/>
        <v>-3.8611446071185553</v>
      </c>
      <c r="K367">
        <f t="shared" si="33"/>
        <v>-0.21484173298157749</v>
      </c>
      <c r="M367">
        <f>($L$9/2)*$O$6*EXP(-$O$7*(G367/$L$10-1))+($L$9/2)*$O$6*EXP(-$O$7*(($H$4/$E$4)*G367/$L$10-1))-SQRT(($L$9/2)*$O$8^2*EXP(-2*$O$4*(G367/$L$10-1))+($L$9/2)*$O$8^2*EXP(-2*$O$4*(($H$4/$E$4)*G367/$L$10-1)))</f>
        <v>-0.35720510290456486</v>
      </c>
      <c r="N367" s="13">
        <f t="shared" si="34"/>
        <v>1.2562099571452286E-3</v>
      </c>
      <c r="O367" s="13">
        <v>1</v>
      </c>
    </row>
    <row r="368" spans="4:15" x14ac:dyDescent="0.4">
      <c r="D368" s="6">
        <v>5.9800000000000102</v>
      </c>
      <c r="E368" s="7">
        <f t="shared" si="30"/>
        <v>-4.4690327602209826E-2</v>
      </c>
      <c r="G368">
        <f t="shared" si="31"/>
        <v>4.9936703822874318</v>
      </c>
      <c r="H368" s="10">
        <f t="shared" si="35"/>
        <v>-0.31767225569478813</v>
      </c>
      <c r="I368">
        <f t="shared" si="32"/>
        <v>-3.8120670683374573</v>
      </c>
      <c r="K368">
        <f t="shared" si="33"/>
        <v>-0.21278192266692983</v>
      </c>
      <c r="M368">
        <f>($L$9/2)*$O$6*EXP(-$O$7*(G368/$L$10-1))+($L$9/2)*$O$6*EXP(-$O$7*(($H$4/$E$4)*G368/$L$10-1))-SQRT(($L$9/2)*$O$8^2*EXP(-2*$O$4*(G368/$L$10-1))+($L$9/2)*$O$8^2*EXP(-2*$O$4*(($H$4/$E$4)*G368/$L$10-1)))</f>
        <v>-0.35316760720158114</v>
      </c>
      <c r="N368" s="13">
        <f t="shared" si="34"/>
        <v>1.2599199785907924E-3</v>
      </c>
      <c r="O368" s="13">
        <v>1</v>
      </c>
    </row>
    <row r="369" spans="4:15" x14ac:dyDescent="0.4">
      <c r="D369" s="6">
        <v>6.0000000000000098</v>
      </c>
      <c r="E369" s="7">
        <f t="shared" si="30"/>
        <v>-4.4121788744660898E-2</v>
      </c>
      <c r="G369">
        <f t="shared" si="31"/>
        <v>5.0020765112808245</v>
      </c>
      <c r="H369" s="10">
        <f t="shared" si="35"/>
        <v>-0.31363091093367307</v>
      </c>
      <c r="I369">
        <f t="shared" si="32"/>
        <v>-3.763570931204077</v>
      </c>
      <c r="K369">
        <f t="shared" si="33"/>
        <v>-0.2107418552480432</v>
      </c>
      <c r="M369">
        <f>($L$9/2)*$O$6*EXP(-$O$7*(G369/$L$10-1))+($L$9/2)*$O$6*EXP(-$O$7*(($H$4/$E$4)*G369/$L$10-1))-SQRT(($L$9/2)*$O$8^2*EXP(-2*$O$4*(G369/$L$10-1))+($L$9/2)*$O$8^2*EXP(-2*$O$4*(($H$4/$E$4)*G369/$L$10-1)))</f>
        <v>-0.34917567418884282</v>
      </c>
      <c r="N369" s="13">
        <f t="shared" si="34"/>
        <v>1.2634301948660658E-3</v>
      </c>
      <c r="O369" s="13">
        <v>1</v>
      </c>
    </row>
    <row r="370" spans="4:15" x14ac:dyDescent="0.4">
      <c r="D370" s="6">
        <v>6.0200000000000102</v>
      </c>
      <c r="E370" s="7">
        <f t="shared" si="30"/>
        <v>-4.3559992152522722E-2</v>
      </c>
      <c r="G370">
        <f t="shared" si="31"/>
        <v>5.0104826402742182</v>
      </c>
      <c r="H370" s="10">
        <f t="shared" si="35"/>
        <v>-0.30963749221777725</v>
      </c>
      <c r="I370">
        <f t="shared" si="32"/>
        <v>-3.7156499066133271</v>
      </c>
      <c r="K370">
        <f t="shared" si="33"/>
        <v>-0.20872134173132745</v>
      </c>
      <c r="M370">
        <f>($L$9/2)*$O$6*EXP(-$O$7*(G370/$L$10-1))+($L$9/2)*$O$6*EXP(-$O$7*(($H$4/$E$4)*G370/$L$10-1))-SQRT(($L$9/2)*$O$8^2*EXP(-2*$O$4*(G370/$L$10-1))+($L$9/2)*$O$8^2*EXP(-2*$O$4*(($H$4/$E$4)*G370/$L$10-1)))</f>
        <v>-0.34522879214749136</v>
      </c>
      <c r="N370" s="13">
        <f t="shared" si="34"/>
        <v>1.2667406306868672E-3</v>
      </c>
      <c r="O370" s="13">
        <v>1</v>
      </c>
    </row>
    <row r="371" spans="4:15" x14ac:dyDescent="0.4">
      <c r="D371" s="6">
        <v>6.0400000000000098</v>
      </c>
      <c r="E371" s="7">
        <f t="shared" si="30"/>
        <v>-4.3004864810090089E-2</v>
      </c>
      <c r="G371">
        <f t="shared" si="31"/>
        <v>5.0188887692676127</v>
      </c>
      <c r="H371" s="10">
        <f t="shared" si="35"/>
        <v>-0.30569148052956335</v>
      </c>
      <c r="I371">
        <f t="shared" si="32"/>
        <v>-3.66829776635476</v>
      </c>
      <c r="K371">
        <f t="shared" si="33"/>
        <v>-0.20672019492299726</v>
      </c>
      <c r="M371">
        <f>($L$9/2)*$O$6*EXP(-$O$7*(G371/$L$10-1))+($L$9/2)*$O$6*EXP(-$O$7*(($H$4/$E$4)*G371/$L$10-1))-SQRT(($L$9/2)*$O$8^2*EXP(-2*$O$4*(G371/$L$10-1))+($L$9/2)*$O$8^2*EXP(-2*$O$4*(($H$4/$E$4)*G371/$L$10-1)))</f>
        <v>-0.34132645502435804</v>
      </c>
      <c r="N371" s="13">
        <f t="shared" si="34"/>
        <v>1.2698514072446681E-3</v>
      </c>
      <c r="O371" s="13">
        <v>1</v>
      </c>
    </row>
    <row r="372" spans="4:15" x14ac:dyDescent="0.4">
      <c r="D372" s="6">
        <v>6.0600000000000103</v>
      </c>
      <c r="E372" s="7">
        <f t="shared" si="30"/>
        <v>-4.2456334409234686E-2</v>
      </c>
      <c r="G372">
        <f t="shared" si="31"/>
        <v>5.0272948982610073</v>
      </c>
      <c r="H372" s="10">
        <f t="shared" si="35"/>
        <v>-0.30179236188116293</v>
      </c>
      <c r="I372">
        <f t="shared" si="32"/>
        <v>-3.6215083425739554</v>
      </c>
      <c r="K372">
        <f t="shared" si="33"/>
        <v>-0.20473822941229824</v>
      </c>
      <c r="M372">
        <f>($L$9/2)*$O$6*EXP(-$O$7*(G372/$L$10-1))+($L$9/2)*$O$6*EXP(-$O$7*(($H$4/$E$4)*G372/$L$10-1))-SQRT(($L$9/2)*$O$8^2*EXP(-2*$O$4*(G372/$L$10-1))+($L$9/2)*$O$8^2*EXP(-2*$O$4*(($H$4/$E$4)*G372/$L$10-1)))</f>
        <v>-0.33746816237195049</v>
      </c>
      <c r="N372" s="13">
        <f t="shared" si="34"/>
        <v>1.2727627406584777E-3</v>
      </c>
      <c r="O372" s="13">
        <v>1</v>
      </c>
    </row>
    <row r="373" spans="4:15" x14ac:dyDescent="0.4">
      <c r="D373" s="6">
        <v>6.0800000000000098</v>
      </c>
      <c r="E373" s="7">
        <f t="shared" si="30"/>
        <v>-4.1914329343153651E-2</v>
      </c>
      <c r="G373">
        <f t="shared" si="31"/>
        <v>5.0357010272544009</v>
      </c>
      <c r="H373" s="10">
        <f t="shared" si="35"/>
        <v>-0.29793962726993911</v>
      </c>
      <c r="I373">
        <f t="shared" si="32"/>
        <v>-3.5752755272392696</v>
      </c>
      <c r="K373">
        <f t="shared" si="33"/>
        <v>-0.20277526155487194</v>
      </c>
      <c r="M373">
        <f>($L$9/2)*$O$6*EXP(-$O$7*(G373/$L$10-1))+($L$9/2)*$O$6*EXP(-$O$7*(($H$4/$E$4)*G373/$L$10-1))-SQRT(($L$9/2)*$O$8^2*EXP(-2*$O$4*(G373/$L$10-1))+($L$9/2)*$O$8^2*EXP(-2*$O$4*(($H$4/$E$4)*G373/$L$10-1)))</f>
        <v>-0.33365341928897668</v>
      </c>
      <c r="N373" s="13">
        <f t="shared" si="34"/>
        <v>1.2754749403790717E-3</v>
      </c>
      <c r="O373" s="13">
        <v>1</v>
      </c>
    </row>
    <row r="374" spans="4:15" x14ac:dyDescent="0.4">
      <c r="D374" s="6">
        <v>6.1000000000000103</v>
      </c>
      <c r="E374" s="7">
        <f t="shared" si="30"/>
        <v>-4.1378778700179281E-2</v>
      </c>
      <c r="G374">
        <f t="shared" si="31"/>
        <v>5.0441071562477946</v>
      </c>
      <c r="H374" s="10">
        <f t="shared" si="35"/>
        <v>-0.2941327726344844</v>
      </c>
      <c r="I374">
        <f t="shared" si="32"/>
        <v>-3.5295932716138125</v>
      </c>
      <c r="K374">
        <f t="shared" si="33"/>
        <v>-0.20083110945626428</v>
      </c>
      <c r="M374">
        <f>($L$9/2)*$O$6*EXP(-$O$7*(G374/$L$10-1))+($L$9/2)*$O$6*EXP(-$O$7*(($H$4/$E$4)*G374/$L$10-1))-SQRT(($L$9/2)*$O$8^2*EXP(-2*$O$4*(G374/$L$10-1))+($L$9/2)*$O$8^2*EXP(-2*$O$4*(($H$4/$E$4)*G374/$L$10-1)))</f>
        <v>-0.32988173636141455</v>
      </c>
      <c r="N374" s="13">
        <f t="shared" si="34"/>
        <v>1.2779884075493676E-3</v>
      </c>
      <c r="O374" s="13">
        <v>1</v>
      </c>
    </row>
    <row r="375" spans="4:15" x14ac:dyDescent="0.4">
      <c r="D375" s="6">
        <v>6.1200000000000099</v>
      </c>
      <c r="E375" s="7">
        <f t="shared" si="30"/>
        <v>-4.0849612257649701E-2</v>
      </c>
      <c r="G375">
        <f t="shared" si="31"/>
        <v>5.0525132852411891</v>
      </c>
      <c r="H375" s="10">
        <f t="shared" si="35"/>
        <v>-0.29037129881105139</v>
      </c>
      <c r="I375">
        <f t="shared" si="32"/>
        <v>-3.4844555857326167</v>
      </c>
      <c r="K375">
        <f t="shared" si="33"/>
        <v>-0.19890559295557486</v>
      </c>
      <c r="M375">
        <f>($L$9/2)*$O$6*EXP(-$O$7*(G375/$L$10-1))+($L$9/2)*$O$6*EXP(-$O$7*(($H$4/$E$4)*G375/$L$10-1))-SQRT(($L$9/2)*$O$8^2*EXP(-2*$O$4*(G375/$L$10-1))+($L$9/2)*$O$8^2*EXP(-2*$O$4*(($H$4/$E$4)*G375/$L$10-1)))</f>
        <v>-0.32615262960412367</v>
      </c>
      <c r="N375" s="13">
        <f t="shared" si="34"/>
        <v>1.2803036333232621E-3</v>
      </c>
      <c r="O375" s="13">
        <v>1</v>
      </c>
    </row>
    <row r="376" spans="4:15" x14ac:dyDescent="0.4">
      <c r="D376" s="6">
        <v>6.1400000000000103</v>
      </c>
      <c r="E376" s="7">
        <f t="shared" si="30"/>
        <v>-4.0326760475839128E-2</v>
      </c>
      <c r="G376">
        <f t="shared" si="31"/>
        <v>5.0609194142345837</v>
      </c>
      <c r="H376" s="10">
        <f t="shared" si="35"/>
        <v>-0.28665471149040728</v>
      </c>
      <c r="I376">
        <f t="shared" si="32"/>
        <v>-3.4398565378848875</v>
      </c>
      <c r="K376">
        <f t="shared" si="33"/>
        <v>-0.19699853360924691</v>
      </c>
      <c r="M376">
        <f>($L$9/2)*$O$6*EXP(-$O$7*(G376/$L$10-1))+($L$9/2)*$O$6*EXP(-$O$7*(($H$4/$E$4)*G376/$L$10-1))-SQRT(($L$9/2)*$O$8^2*EXP(-2*$O$4*(G376/$L$10-1))+($L$9/2)*$O$8^2*EXP(-2*$O$4*(($H$4/$E$4)*G376/$L$10-1)))</f>
        <v>-0.32246562040299498</v>
      </c>
      <c r="N376" s="13">
        <f t="shared" si="34"/>
        <v>1.2824211971456533E-3</v>
      </c>
      <c r="O376" s="13">
        <v>1</v>
      </c>
    </row>
    <row r="377" spans="4:15" x14ac:dyDescent="0.4">
      <c r="D377" s="6">
        <v>6.1600000000000099</v>
      </c>
      <c r="E377" s="7">
        <f t="shared" si="30"/>
        <v>-3.9810154491947129E-2</v>
      </c>
      <c r="G377">
        <f t="shared" si="31"/>
        <v>5.0693255432279773</v>
      </c>
      <c r="H377" s="10">
        <f t="shared" si="35"/>
        <v>-0.2829825211751078</v>
      </c>
      <c r="I377">
        <f t="shared" si="32"/>
        <v>-3.3957902541012936</v>
      </c>
      <c r="K377">
        <f t="shared" si="33"/>
        <v>-0.19510975467499528</v>
      </c>
      <c r="M377">
        <f>($L$9/2)*$O$6*EXP(-$O$7*(G377/$L$10-1))+($L$9/2)*$O$6*EXP(-$O$7*(($H$4/$E$4)*G377/$L$10-1))-SQRT(($L$9/2)*$O$8^2*EXP(-2*$O$4*(G377/$L$10-1))+($L$9/2)*$O$8^2*EXP(-2*$O$4*(($H$4/$E$4)*G377/$L$10-1)))</f>
        <v>-0.31882023545763599</v>
      </c>
      <c r="N377" s="13">
        <f t="shared" si="34"/>
        <v>1.2843417649961249E-3</v>
      </c>
      <c r="O377" s="13">
        <v>1</v>
      </c>
    </row>
    <row r="378" spans="4:15" x14ac:dyDescent="0.4">
      <c r="D378" s="6">
        <v>6.1800000000000104</v>
      </c>
      <c r="E378" s="7">
        <f t="shared" si="30"/>
        <v>-3.9299726114145665E-2</v>
      </c>
      <c r="G378">
        <f t="shared" si="31"/>
        <v>5.077731672221371</v>
      </c>
      <c r="H378" s="10">
        <f t="shared" si="35"/>
        <v>-0.27935424313718166</v>
      </c>
      <c r="I378">
        <f t="shared" si="32"/>
        <v>-3.3522509176461801</v>
      </c>
      <c r="K378">
        <f t="shared" si="33"/>
        <v>-0.19323908109587398</v>
      </c>
      <c r="M378">
        <f>($L$9/2)*$O$6*EXP(-$O$7*(G378/$L$10-1))+($L$9/2)*$O$6*EXP(-$O$7*(($H$4/$E$4)*G378/$L$10-1))-SQRT(($L$9/2)*$O$8^2*EXP(-2*$O$4*(G378/$L$10-1))+($L$9/2)*$O$8^2*EXP(-2*$O$4*(($H$4/$E$4)*G378/$L$10-1)))</f>
        <v>-0.31521600672458938</v>
      </c>
      <c r="N378" s="13">
        <f t="shared" si="34"/>
        <v>1.2860660875991226E-3</v>
      </c>
      <c r="O378" s="13">
        <v>1</v>
      </c>
    </row>
    <row r="379" spans="4:15" x14ac:dyDescent="0.4">
      <c r="D379" s="6">
        <v>6.2000000000000099</v>
      </c>
      <c r="E379" s="7">
        <f t="shared" si="30"/>
        <v>-3.8795407815683532E-2</v>
      </c>
      <c r="G379">
        <f t="shared" si="31"/>
        <v>5.0861378012147647</v>
      </c>
      <c r="H379" s="10">
        <f t="shared" si="35"/>
        <v>-0.27576939737622325</v>
      </c>
      <c r="I379">
        <f t="shared" si="32"/>
        <v>-3.3092327685146792</v>
      </c>
      <c r="K379">
        <f t="shared" si="33"/>
        <v>-0.19138633948448203</v>
      </c>
      <c r="M379">
        <f>($L$9/2)*$O$6*EXP(-$O$7*(G379/$L$10-1))+($L$9/2)*$O$6*EXP(-$O$7*(($H$4/$E$4)*G379/$L$10-1))-SQRT(($L$9/2)*$O$8^2*EXP(-2*$O$4*(G379/$L$10-1))+($L$9/2)*$O$8^2*EXP(-2*$O$4*(($H$4/$E$4)*G379/$L$10-1)))</f>
        <v>-0.31165247136108776</v>
      </c>
      <c r="N379" s="13">
        <f t="shared" si="34"/>
        <v>1.2875949986032602E-3</v>
      </c>
      <c r="O379" s="13">
        <v>1</v>
      </c>
    </row>
    <row r="380" spans="4:15" x14ac:dyDescent="0.4">
      <c r="D380" s="6">
        <v>6.2200000000000104</v>
      </c>
      <c r="E380" s="7">
        <f t="shared" si="30"/>
        <v>-3.829713272904673E-2</v>
      </c>
      <c r="G380">
        <f t="shared" si="31"/>
        <v>5.0945439302081601</v>
      </c>
      <c r="H380" s="10">
        <f t="shared" si="35"/>
        <v>-0.27222750857788286</v>
      </c>
      <c r="I380">
        <f t="shared" si="32"/>
        <v>-3.2667301029345941</v>
      </c>
      <c r="K380">
        <f t="shared" si="33"/>
        <v>-0.18955135810730653</v>
      </c>
      <c r="M380">
        <f>($L$9/2)*$O$6*EXP(-$O$7*(G380/$L$10-1))+($L$9/2)*$O$6*EXP(-$O$7*(($H$4/$E$4)*G380/$L$10-1))-SQRT(($L$9/2)*$O$8^2*EXP(-2*$O$4*(G380/$L$10-1))+($L$9/2)*$O$8^2*EXP(-2*$O$4*(($H$4/$E$4)*G380/$L$10-1)))</f>
        <v>-0.30812917166933462</v>
      </c>
      <c r="N380" s="13">
        <f t="shared" si="34"/>
        <v>1.2889294127321098E-3</v>
      </c>
      <c r="O380" s="13">
        <v>1</v>
      </c>
    </row>
    <row r="381" spans="4:15" x14ac:dyDescent="0.4">
      <c r="D381" s="6">
        <v>6.24000000000001</v>
      </c>
      <c r="E381" s="7">
        <f t="shared" si="30"/>
        <v>-3.7804834640174693E-2</v>
      </c>
      <c r="G381">
        <f t="shared" si="31"/>
        <v>5.1029500592015538</v>
      </c>
      <c r="H381" s="10">
        <f t="shared" si="35"/>
        <v>-0.26872810607275377</v>
      </c>
      <c r="I381">
        <f t="shared" si="32"/>
        <v>-3.2247372728730452</v>
      </c>
      <c r="K381">
        <f t="shared" si="33"/>
        <v>-0.18773396686920268</v>
      </c>
      <c r="M381">
        <f>($L$9/2)*$O$6*EXP(-$O$7*(G381/$L$10-1))+($L$9/2)*$O$6*EXP(-$O$7*(($H$4/$E$4)*G381/$L$10-1))-SQRT(($L$9/2)*$O$8^2*EXP(-2*$O$4*(G381/$L$10-1))+($L$9/2)*$O$8^2*EXP(-2*$O$4*(($H$4/$E$4)*G381/$L$10-1)))</f>
        <v>-0.30464565504131602</v>
      </c>
      <c r="N381" s="13">
        <f t="shared" si="34"/>
        <v>1.2900703239090673E-3</v>
      </c>
      <c r="O381" s="13">
        <v>1</v>
      </c>
    </row>
    <row r="382" spans="4:15" x14ac:dyDescent="0.4">
      <c r="D382" s="6">
        <v>6.2600000000000096</v>
      </c>
      <c r="E382" s="7">
        <f t="shared" si="30"/>
        <v>-3.7318447982730638E-2</v>
      </c>
      <c r="G382">
        <f t="shared" si="31"/>
        <v>5.1113561881949474</v>
      </c>
      <c r="H382" s="10">
        <f t="shared" si="35"/>
        <v>-0.26527072379564415</v>
      </c>
      <c r="I382">
        <f t="shared" si="32"/>
        <v>-3.1832486855477296</v>
      </c>
      <c r="K382">
        <f t="shared" si="33"/>
        <v>-0.18593399729800703</v>
      </c>
      <c r="M382">
        <f>($L$9/2)*$O$6*EXP(-$O$7*(G382/$L$10-1))+($L$9/2)*$O$6*EXP(-$O$7*(($H$4/$E$4)*G382/$L$10-1))-SQRT(($L$9/2)*$O$8^2*EXP(-2*$O$4*(G382/$L$10-1))+($L$9/2)*$O$8^2*EXP(-2*$O$4*(($H$4/$E$4)*G382/$L$10-1)))</f>
        <v>-0.30120147390413116</v>
      </c>
      <c r="N382" s="13">
        <f t="shared" si="34"/>
        <v>1.2910188033585391E-3</v>
      </c>
      <c r="O382" s="13">
        <v>1</v>
      </c>
    </row>
    <row r="383" spans="4:15" x14ac:dyDescent="0.4">
      <c r="D383" s="6">
        <v>6.28000000000001</v>
      </c>
      <c r="E383" s="7">
        <f t="shared" si="30"/>
        <v>-3.6837907832426048E-2</v>
      </c>
      <c r="G383">
        <f t="shared" si="31"/>
        <v>5.1197623171883402</v>
      </c>
      <c r="H383" s="10">
        <f t="shared" si="35"/>
        <v>-0.26185490024523406</v>
      </c>
      <c r="I383">
        <f t="shared" si="32"/>
        <v>-3.1422588029428087</v>
      </c>
      <c r="K383">
        <f t="shared" si="33"/>
        <v>-0.18415128252928975</v>
      </c>
      <c r="M383">
        <f>($L$9/2)*$O$6*EXP(-$O$7*(G383/$L$10-1))+($L$9/2)*$O$6*EXP(-$O$7*(($H$4/$E$4)*G383/$L$10-1))-SQRT(($L$9/2)*$O$8^2*EXP(-2*$O$4*(G383/$L$10-1))+($L$9/2)*$O$8^2*EXP(-2*$O$4*(($H$4/$E$4)*G383/$L$10-1)))</f>
        <v>-0.29779618566585242</v>
      </c>
      <c r="N383" s="13">
        <f t="shared" si="34"/>
        <v>1.2917759976863541E-3</v>
      </c>
      <c r="O383" s="13">
        <v>1</v>
      </c>
    </row>
    <row r="384" spans="4:15" x14ac:dyDescent="0.4">
      <c r="D384" s="6">
        <v>6.3000000000000096</v>
      </c>
      <c r="E384" s="7">
        <f t="shared" si="30"/>
        <v>-3.6363149901398148E-2</v>
      </c>
      <c r="G384">
        <f t="shared" si="31"/>
        <v>5.1281684461817356</v>
      </c>
      <c r="H384" s="10">
        <f t="shared" si="35"/>
        <v>-0.25848017844410848</v>
      </c>
      <c r="I384">
        <f t="shared" si="32"/>
        <v>-3.1017621413293019</v>
      </c>
      <c r="K384">
        <f t="shared" si="33"/>
        <v>-0.18238565729123685</v>
      </c>
      <c r="M384">
        <f>($L$9/2)*$O$6*EXP(-$O$7*(G384/$L$10-1))+($L$9/2)*$O$6*EXP(-$O$7*(($H$4/$E$4)*G384/$L$10-1))-SQRT(($L$9/2)*$O$8^2*EXP(-2*$O$4*(G384/$L$10-1))+($L$9/2)*$O$8^2*EXP(-2*$O$4*(($H$4/$E$4)*G384/$L$10-1)))</f>
        <v>-0.29442935266189824</v>
      </c>
      <c r="N384" s="13">
        <f t="shared" si="34"/>
        <v>1.2923431269409999E-3</v>
      </c>
      <c r="O384" s="13">
        <v>1</v>
      </c>
    </row>
    <row r="385" spans="4:15" x14ac:dyDescent="0.4">
      <c r="D385" s="6">
        <v>6.3200000000000101</v>
      </c>
      <c r="E385" s="7">
        <f t="shared" si="30"/>
        <v>-3.589411053263937E-2</v>
      </c>
      <c r="G385">
        <f t="shared" si="31"/>
        <v>5.1365745751751302</v>
      </c>
      <c r="H385" s="10">
        <f t="shared" si="35"/>
        <v>-0.25514610589916042</v>
      </c>
      <c r="I385">
        <f t="shared" si="32"/>
        <v>-3.0617532707899251</v>
      </c>
      <c r="K385">
        <f t="shared" si="33"/>
        <v>-0.18063695788967005</v>
      </c>
      <c r="M385">
        <f>($L$9/2)*$O$6*EXP(-$O$7*(G385/$L$10-1))+($L$9/2)*$O$6*EXP(-$O$7*(($H$4/$E$4)*G385/$L$10-1))-SQRT(($L$9/2)*$O$8^2*EXP(-2*$O$4*(G385/$L$10-1))+($L$9/2)*$O$8^2*EXP(-2*$O$4*(($H$4/$E$4)*G385/$L$10-1)))</f>
        <v>-0.29110054210192948</v>
      </c>
      <c r="N385" s="13">
        <f t="shared" si="34"/>
        <v>1.2927214826589902E-3</v>
      </c>
      <c r="O385" s="13">
        <v>1</v>
      </c>
    </row>
    <row r="386" spans="4:15" x14ac:dyDescent="0.4">
      <c r="D386" s="6">
        <v>6.3400000000000096</v>
      </c>
      <c r="E386" s="7">
        <f t="shared" si="30"/>
        <v>-3.5430726694478533E-2</v>
      </c>
      <c r="G386">
        <f t="shared" si="31"/>
        <v>5.1449807041685229</v>
      </c>
      <c r="H386" s="10">
        <f t="shared" si="35"/>
        <v>-0.25185223456236178</v>
      </c>
      <c r="I386">
        <f t="shared" si="32"/>
        <v>-3.0222268147483415</v>
      </c>
      <c r="K386">
        <f t="shared" si="33"/>
        <v>-0.17890502219319482</v>
      </c>
      <c r="M386">
        <f>($L$9/2)*$O$6*EXP(-$O$7*(G386/$L$10-1))+($L$9/2)*$O$6*EXP(-$O$7*(($H$4/$E$4)*G386/$L$10-1))-SQRT(($L$9/2)*$O$8^2*EXP(-2*$O$4*(G386/$L$10-1))+($L$9/2)*$O$8^2*EXP(-2*$O$4*(($H$4/$E$4)*G386/$L$10-1)))</f>
        <v>-0.28780932601725151</v>
      </c>
      <c r="N386" s="13">
        <f t="shared" si="34"/>
        <v>1.2929124258953043E-3</v>
      </c>
      <c r="O386" s="13">
        <v>1</v>
      </c>
    </row>
    <row r="387" spans="4:15" x14ac:dyDescent="0.4">
      <c r="D387" s="6">
        <v>6.3600000000000101</v>
      </c>
      <c r="E387" s="7">
        <f t="shared" si="30"/>
        <v>-3.497293597511248E-2</v>
      </c>
      <c r="G387">
        <f t="shared" si="31"/>
        <v>5.1533868331619166</v>
      </c>
      <c r="H387" s="10">
        <f t="shared" si="35"/>
        <v>-0.248598120791892</v>
      </c>
      <c r="I387">
        <f t="shared" si="32"/>
        <v>-2.9831774495027039</v>
      </c>
      <c r="K387">
        <f t="shared" si="33"/>
        <v>-0.17718968961848267</v>
      </c>
      <c r="M387">
        <f>($L$9/2)*$O$6*EXP(-$O$7*(G387/$L$10-1))+($L$9/2)*$O$6*EXP(-$O$7*(($H$4/$E$4)*G387/$L$10-1))-SQRT(($L$9/2)*$O$8^2*EXP(-2*$O$4*(G387/$L$10-1))+($L$9/2)*$O$8^2*EXP(-2*$O$4*(($H$4/$E$4)*G387/$L$10-1)))</f>
        <v>-0.28455528120873325</v>
      </c>
      <c r="N387" s="13">
        <f t="shared" si="34"/>
        <v>1.2929173852424549E-3</v>
      </c>
      <c r="O387" s="13">
        <v>1</v>
      </c>
    </row>
    <row r="388" spans="4:15" x14ac:dyDescent="0.4">
      <c r="D388" s="6">
        <v>6.3800000000000097</v>
      </c>
      <c r="E388" s="7">
        <f t="shared" si="30"/>
        <v>-3.4520676577187936E-2</v>
      </c>
      <c r="G388">
        <f t="shared" si="31"/>
        <v>5.1617929621553102</v>
      </c>
      <c r="H388" s="10">
        <f t="shared" si="35"/>
        <v>-0.24538332531362503</v>
      </c>
      <c r="I388">
        <f t="shared" si="32"/>
        <v>-2.9445999037635002</v>
      </c>
      <c r="K388">
        <f t="shared" si="33"/>
        <v>-0.17549080111568394</v>
      </c>
      <c r="M388">
        <f>($L$9/2)*$O$6*EXP(-$O$7*(G388/$L$10-1))+($L$9/2)*$O$6*EXP(-$O$7*(($H$4/$E$4)*G388/$L$10-1))-SQRT(($L$9/2)*$O$8^2*EXP(-2*$O$4*(G388/$L$10-1))+($L$9/2)*$O$8^2*EXP(-2*$O$4*(($H$4/$E$4)*G388/$L$10-1)))</f>
        <v>-0.28133798919523156</v>
      </c>
      <c r="N388" s="13">
        <f t="shared" si="34"/>
        <v>1.2927378548393015E-3</v>
      </c>
      <c r="O388" s="13">
        <v>1</v>
      </c>
    </row>
    <row r="389" spans="4:15" x14ac:dyDescent="0.4">
      <c r="D389" s="6">
        <v>6.4000000000000101</v>
      </c>
      <c r="E389" s="7">
        <f t="shared" si="30"/>
        <v>-3.4073887312432286E-2</v>
      </c>
      <c r="G389">
        <f t="shared" si="31"/>
        <v>5.1701990911487057</v>
      </c>
      <c r="H389" s="10">
        <f t="shared" si="35"/>
        <v>-0.24220741318296238</v>
      </c>
      <c r="I389">
        <f t="shared" si="32"/>
        <v>-2.9064889581955486</v>
      </c>
      <c r="K389">
        <f t="shared" si="33"/>
        <v>-0.17380819915396944</v>
      </c>
      <c r="M389">
        <f>($L$9/2)*$O$6*EXP(-$O$7*(G389/$L$10-1))+($L$9/2)*$O$6*EXP(-$O$7*(($H$4/$E$4)*G389/$L$10-1))-SQRT(($L$9/2)*$O$8^2*EXP(-2*$O$4*(G389/$L$10-1))+($L$9/2)*$O$8^2*EXP(-2*$O$4*(($H$4/$E$4)*G389/$L$10-1)))</f>
        <v>-0.27815703616251997</v>
      </c>
      <c r="N389" s="13">
        <f t="shared" si="34"/>
        <v>1.292375392372335E-3</v>
      </c>
      <c r="O389" s="13">
        <v>1</v>
      </c>
    </row>
    <row r="390" spans="4:15" x14ac:dyDescent="0.4">
      <c r="D390" s="6">
        <v>6.4200000000000097</v>
      </c>
      <c r="E390" s="7">
        <f t="shared" si="30"/>
        <v>-3.3632507596333218E-2</v>
      </c>
      <c r="G390">
        <f t="shared" si="31"/>
        <v>5.1786052201420993</v>
      </c>
      <c r="H390" s="10">
        <f t="shared" si="35"/>
        <v>-0.23906995374701542</v>
      </c>
      <c r="I390">
        <f t="shared" si="32"/>
        <v>-2.868839444964185</v>
      </c>
      <c r="K390">
        <f t="shared" si="33"/>
        <v>-0.17214172770720373</v>
      </c>
      <c r="M390">
        <f>($L$9/2)*$O$6*EXP(-$O$7*(G390/$L$10-1))+($L$9/2)*$O$6*EXP(-$O$7*(($H$4/$E$4)*G390/$L$10-1))-SQRT(($L$9/2)*$O$8^2*EXP(-2*$O$4*(G390/$L$10-1))+($L$9/2)*$O$8^2*EXP(-2*$O$4*(($H$4/$E$4)*G390/$L$10-1)))</f>
        <v>-0.27501201291272298</v>
      </c>
      <c r="N390" s="13">
        <f t="shared" si="34"/>
        <v>1.2918316170712227E-3</v>
      </c>
      <c r="O390" s="13">
        <v>1</v>
      </c>
    </row>
    <row r="391" spans="4:15" x14ac:dyDescent="0.4">
      <c r="D391" s="6">
        <v>6.4400000000000102</v>
      </c>
      <c r="E391" s="7">
        <f t="shared" si="30"/>
        <v>-3.3196477442865829E-2</v>
      </c>
      <c r="G391">
        <f t="shared" si="31"/>
        <v>5.187011349135493</v>
      </c>
      <c r="H391" s="10">
        <f t="shared" si="35"/>
        <v>-0.23597052060712317</v>
      </c>
      <c r="I391">
        <f t="shared" si="32"/>
        <v>-2.831646247285478</v>
      </c>
      <c r="K391">
        <f t="shared" si="33"/>
        <v>-0.17049123223974233</v>
      </c>
      <c r="M391">
        <f>($L$9/2)*$O$6*EXP(-$O$7*(G391/$L$10-1))+($L$9/2)*$O$6*EXP(-$O$7*(($H$4/$E$4)*G391/$L$10-1))-SQRT(($L$9/2)*$O$8^2*EXP(-2*$O$4*(G391/$L$10-1))+($L$9/2)*$O$8^2*EXP(-2*$O$4*(($H$4/$E$4)*G391/$L$10-1)))</f>
        <v>-0.27190251481424044</v>
      </c>
      <c r="N391" s="13">
        <f t="shared" si="34"/>
        <v>1.2911082077003086E-3</v>
      </c>
      <c r="O391" s="13">
        <v>1</v>
      </c>
    </row>
    <row r="392" spans="4:15" x14ac:dyDescent="0.4">
      <c r="D392" s="6">
        <v>6.4600000000000097</v>
      </c>
      <c r="E392" s="7">
        <f t="shared" si="30"/>
        <v>-3.2765737459267204E-2</v>
      </c>
      <c r="G392">
        <f t="shared" si="31"/>
        <v>5.1954174781288867</v>
      </c>
      <c r="H392" s="10">
        <f t="shared" si="35"/>
        <v>-0.23290869158170907</v>
      </c>
      <c r="I392">
        <f t="shared" si="32"/>
        <v>-2.7949042989805086</v>
      </c>
      <c r="K392">
        <f t="shared" si="33"/>
        <v>-0.16885655969236019</v>
      </c>
      <c r="M392">
        <f>($L$9/2)*$O$6*EXP(-$O$7*(G392/$L$10-1))+($L$9/2)*$O$6*EXP(-$O$7*(($H$4/$E$4)*G392/$L$10-1))-SQRT(($L$9/2)*$O$8^2*EXP(-2*$O$4*(G392/$L$10-1))+($L$9/2)*$O$8^2*EXP(-2*$O$4*(($H$4/$E$4)*G392/$L$10-1)))</f>
        <v>-0.26882814175217595</v>
      </c>
      <c r="N392" s="13">
        <f t="shared" si="34"/>
        <v>1.2902069005486533E-3</v>
      </c>
      <c r="O392" s="13">
        <v>1</v>
      </c>
    </row>
    <row r="393" spans="4:15" x14ac:dyDescent="0.4">
      <c r="D393" s="6">
        <v>6.4800000000000102</v>
      </c>
      <c r="E393" s="7">
        <f t="shared" si="30"/>
        <v>-3.2340228840857105E-2</v>
      </c>
      <c r="G393">
        <f t="shared" si="31"/>
        <v>5.2038236071222812</v>
      </c>
      <c r="H393" s="10">
        <f t="shared" si="35"/>
        <v>-0.22988404866946455</v>
      </c>
      <c r="I393">
        <f t="shared" si="32"/>
        <v>-2.7586085840335746</v>
      </c>
      <c r="K393">
        <f t="shared" si="33"/>
        <v>-0.16723755846830524</v>
      </c>
      <c r="M393">
        <f>($L$9/2)*$O$6*EXP(-$O$7*(G393/$L$10-1))+($L$9/2)*$O$6*EXP(-$O$7*(($H$4/$E$4)*G393/$L$10-1))-SQRT(($L$9/2)*$O$8^2*EXP(-2*$O$4*(G393/$L$10-1))+($L$9/2)*$O$8^2*EXP(-2*$O$4*(($H$4/$E$4)*G393/$L$10-1)))</f>
        <v>-0.26578849807925298</v>
      </c>
      <c r="N393" s="13">
        <f t="shared" si="34"/>
        <v>1.2891294874200568E-3</v>
      </c>
      <c r="O393" s="13">
        <v>1</v>
      </c>
    </row>
    <row r="394" spans="4:15" x14ac:dyDescent="0.4">
      <c r="D394" s="6">
        <v>6.5000000000000098</v>
      </c>
      <c r="E394" s="7">
        <f t="shared" si="30"/>
        <v>-3.1919893365904888E-2</v>
      </c>
      <c r="G394">
        <f t="shared" si="31"/>
        <v>5.2122297361156757</v>
      </c>
      <c r="H394" s="10">
        <f t="shared" si="35"/>
        <v>-0.22689617801286169</v>
      </c>
      <c r="I394">
        <f t="shared" si="32"/>
        <v>-2.7227541361543404</v>
      </c>
      <c r="K394">
        <f t="shared" si="33"/>
        <v>-0.16563407841947672</v>
      </c>
      <c r="M394">
        <f>($L$9/2)*$O$6*EXP(-$O$7*(G394/$L$10-1))+($L$9/2)*$O$6*EXP(-$O$7*(($H$4/$E$4)*G394/$L$10-1))-SQRT(($L$9/2)*$O$8^2*EXP(-2*$O$4*(G394/$L$10-1))+($L$9/2)*$O$8^2*EXP(-2*$O$4*(($H$4/$E$4)*G394/$L$10-1)))</f>
        <v>-0.2627831925672196</v>
      </c>
      <c r="N394" s="13">
        <f t="shared" si="34"/>
        <v>1.2878778136246969E-3</v>
      </c>
      <c r="O394" s="13">
        <v>1</v>
      </c>
    </row>
    <row r="395" spans="4:15" x14ac:dyDescent="0.4">
      <c r="D395" s="6">
        <v>6.5200000000000102</v>
      </c>
      <c r="E395" s="7">
        <f t="shared" si="30"/>
        <v>-3.1504673390541062E-2</v>
      </c>
      <c r="G395">
        <f t="shared" si="31"/>
        <v>5.2206358651090694</v>
      </c>
      <c r="H395" s="10">
        <f t="shared" si="35"/>
        <v>-0.223944669861983</v>
      </c>
      <c r="I395">
        <f t="shared" si="32"/>
        <v>-2.6873360383437959</v>
      </c>
      <c r="K395">
        <f t="shared" si="33"/>
        <v>-0.16404597083273029</v>
      </c>
      <c r="M395">
        <f>($L$9/2)*$O$6*EXP(-$O$7*(G395/$L$10-1))+($L$9/2)*$O$6*EXP(-$O$7*(($H$4/$E$4)*G395/$L$10-1))-SQRT(($L$9/2)*$O$8^2*EXP(-2*$O$4*(G395/$L$10-1))+($L$9/2)*$O$8^2*EXP(-2*$O$4*(($H$4/$E$4)*G395/$L$10-1)))</f>
        <v>-0.25981183835874161</v>
      </c>
      <c r="N395" s="13">
        <f t="shared" si="34"/>
        <v>1.2864537759748735E-3</v>
      </c>
      <c r="O395" s="13">
        <v>1</v>
      </c>
    </row>
    <row r="396" spans="4:15" x14ac:dyDescent="0.4">
      <c r="D396" s="6">
        <v>6.5400000000000098</v>
      </c>
      <c r="E396" s="7">
        <f t="shared" si="30"/>
        <v>-3.1094511843713913E-2</v>
      </c>
      <c r="G396">
        <f t="shared" si="31"/>
        <v>5.2290419941024631</v>
      </c>
      <c r="H396" s="10">
        <f t="shared" si="35"/>
        <v>-0.22102911853867158</v>
      </c>
      <c r="I396">
        <f t="shared" si="32"/>
        <v>-2.6523494224640589</v>
      </c>
      <c r="K396">
        <f t="shared" si="33"/>
        <v>-0.16247308841630331</v>
      </c>
      <c r="M396">
        <f>($L$9/2)*$O$6*EXP(-$O$7*(G396/$L$10-1))+($L$9/2)*$O$6*EXP(-$O$7*(($H$4/$E$4)*G396/$L$10-1))-SQRT(($L$9/2)*$O$8^2*EXP(-2*$O$4*(G396/$L$10-1))+($L$9/2)*$O$8^2*EXP(-2*$O$4*(($H$4/$E$4)*G396/$L$10-1)))</f>
        <v>-0.25687405291977122</v>
      </c>
      <c r="N396" s="13">
        <f t="shared" si="34"/>
        <v>1.2848593207853394E-3</v>
      </c>
      <c r="O396" s="13">
        <v>1</v>
      </c>
    </row>
    <row r="397" spans="4:15" x14ac:dyDescent="0.4">
      <c r="D397" s="6">
        <v>6.5600000000000103</v>
      </c>
      <c r="E397" s="7">
        <f t="shared" si="30"/>
        <v>-3.068935222218952E-2</v>
      </c>
      <c r="G397">
        <f t="shared" si="31"/>
        <v>5.2374481230958576</v>
      </c>
      <c r="H397" s="10">
        <f t="shared" si="35"/>
        <v>-0.21814912240098977</v>
      </c>
      <c r="I397">
        <f t="shared" si="32"/>
        <v>-2.6177894688118775</v>
      </c>
      <c r="K397">
        <f t="shared" si="33"/>
        <v>-0.16091528528636731</v>
      </c>
      <c r="M397">
        <f>($L$9/2)*$O$6*EXP(-$O$7*(G397/$L$10-1))+($L$9/2)*$O$6*EXP(-$O$7*(($H$4/$E$4)*G397/$L$10-1))-SQRT(($L$9/2)*$O$8^2*EXP(-2*$O$4*(G397/$L$10-1))+($L$9/2)*$O$8^2*EXP(-2*$O$4*(($H$4/$E$4)*G397/$L$10-1)))</f>
        <v>-0.25396945799240267</v>
      </c>
      <c r="N397" s="13">
        <f t="shared" si="34"/>
        <v>1.2830964418814417E-3</v>
      </c>
      <c r="O397" s="13">
        <v>1</v>
      </c>
    </row>
    <row r="398" spans="4:15" x14ac:dyDescent="0.4">
      <c r="D398" s="6">
        <v>6.5800000000000098</v>
      </c>
      <c r="E398" s="7">
        <f t="shared" si="30"/>
        <v>-3.0289138585595534E-2</v>
      </c>
      <c r="G398">
        <f t="shared" si="31"/>
        <v>5.2458542520892522</v>
      </c>
      <c r="H398" s="10">
        <f t="shared" si="35"/>
        <v>-0.21530428380798872</v>
      </c>
      <c r="I398">
        <f t="shared" si="32"/>
        <v>-2.5836514056958646</v>
      </c>
      <c r="K398">
        <f t="shared" si="33"/>
        <v>-0.15937241695369961</v>
      </c>
      <c r="M398">
        <f>($L$9/2)*$O$6*EXP(-$O$7*(G398/$L$10-1))+($L$9/2)*$O$6*EXP(-$O$7*(($H$4/$E$4)*G398/$L$10-1))-SQRT(($L$9/2)*$O$8^2*EXP(-2*$O$4*(G398/$L$10-1))+($L$9/2)*$O$8^2*EXP(-2*$O$4*(($H$4/$E$4)*G398/$L$10-1)))</f>
        <v>-0.25109767954819723</v>
      </c>
      <c r="N398" s="13">
        <f t="shared" si="34"/>
        <v>1.2811671786151768E-3</v>
      </c>
      <c r="O398" s="13">
        <v>1</v>
      </c>
    </row>
    <row r="399" spans="4:15" x14ac:dyDescent="0.4">
      <c r="D399" s="6">
        <v>6.6000000000000103</v>
      </c>
      <c r="E399" s="7">
        <f t="shared" si="30"/>
        <v>-2.9893815551507247E-2</v>
      </c>
      <c r="G399">
        <f t="shared" si="31"/>
        <v>5.2542603810826458</v>
      </c>
      <c r="H399" s="10">
        <f t="shared" si="35"/>
        <v>-0.21249420908477895</v>
      </c>
      <c r="I399">
        <f t="shared" si="32"/>
        <v>-2.5499305090173472</v>
      </c>
      <c r="K399">
        <f t="shared" si="33"/>
        <v>-0.15784434031047698</v>
      </c>
      <c r="M399">
        <f>($L$9/2)*$O$6*EXP(-$O$7*(G399/$L$10-1))+($L$9/2)*$O$6*EXP(-$O$7*(($H$4/$E$4)*G399/$L$10-1))-SQRT(($L$9/2)*$O$8^2*EXP(-2*$O$4*(G399/$L$10-1))+($L$9/2)*$O$8^2*EXP(-2*$O$4*(($H$4/$E$4)*G399/$L$10-1)))</f>
        <v>-0.24825834774198199</v>
      </c>
      <c r="N399" s="13">
        <f t="shared" si="34"/>
        <v>1.2790736138916451E-3</v>
      </c>
      <c r="O399" s="13">
        <v>1</v>
      </c>
    </row>
    <row r="400" spans="4:15" x14ac:dyDescent="0.4">
      <c r="D400" s="6">
        <v>6.6200000000000099</v>
      </c>
      <c r="E400" s="7">
        <f t="shared" si="30"/>
        <v>-2.9503328290576121E-2</v>
      </c>
      <c r="G400">
        <f t="shared" si="31"/>
        <v>5.2626665100760386</v>
      </c>
      <c r="H400" s="10">
        <f t="shared" si="35"/>
        <v>-0.20971850848790224</v>
      </c>
      <c r="I400">
        <f t="shared" si="32"/>
        <v>-2.5166221018548267</v>
      </c>
      <c r="K400">
        <f t="shared" si="33"/>
        <v>-0.15633091361718893</v>
      </c>
      <c r="M400">
        <f>($L$9/2)*$O$6*EXP(-$O$7*(G400/$L$10-1))+($L$9/2)*$O$6*EXP(-$O$7*(($H$4/$E$4)*G400/$L$10-1))-SQRT(($L$9/2)*$O$8^2*EXP(-2*$O$4*(G400/$L$10-1))+($L$9/2)*$O$8^2*EXP(-2*$O$4*(($H$4/$E$4)*G400/$L$10-1)))</f>
        <v>-0.2454510968661161</v>
      </c>
      <c r="N400" s="13">
        <f t="shared" si="34"/>
        <v>1.2768178722068642E-3</v>
      </c>
      <c r="O400" s="13">
        <v>1</v>
      </c>
    </row>
    <row r="401" spans="4:15" x14ac:dyDescent="0.4">
      <c r="D401" s="6">
        <v>6.6400000000000103</v>
      </c>
      <c r="E401" s="7">
        <f t="shared" si="30"/>
        <v>-2.9117622521699596E-2</v>
      </c>
      <c r="G401">
        <f t="shared" si="31"/>
        <v>5.2710726390694331</v>
      </c>
      <c r="H401" s="10">
        <f t="shared" si="35"/>
        <v>-0.20697679617099721</v>
      </c>
      <c r="I401">
        <f t="shared" si="32"/>
        <v>-2.4837215540519666</v>
      </c>
      <c r="K401">
        <f t="shared" si="33"/>
        <v>-0.15483199648967069</v>
      </c>
      <c r="M401">
        <f>($L$9/2)*$O$6*EXP(-$O$7*(G401/$L$10-1))+($L$9/2)*$O$6*EXP(-$O$7*(($H$4/$E$4)*G401/$L$10-1))-SQRT(($L$9/2)*$O$8^2*EXP(-2*$O$4*(G401/$L$10-1))+($L$9/2)*$O$8^2*EXP(-2*$O$4*(($H$4/$E$4)*G401/$L$10-1)))</f>
        <v>-0.24267556530522172</v>
      </c>
      <c r="N401" s="13">
        <f t="shared" si="34"/>
        <v>1.2744021176986607E-3</v>
      </c>
      <c r="O401" s="13">
        <v>1</v>
      </c>
    </row>
    <row r="402" spans="4:15" x14ac:dyDescent="0.4">
      <c r="D402" s="6">
        <v>6.6600000000000099</v>
      </c>
      <c r="E402" s="7">
        <f t="shared" si="30"/>
        <v>-2.8736644507232116E-2</v>
      </c>
      <c r="G402">
        <f t="shared" si="31"/>
        <v>5.2794787680628268</v>
      </c>
      <c r="H402" s="10">
        <f t="shared" si="35"/>
        <v>-0.20426869015075802</v>
      </c>
      <c r="I402">
        <f t="shared" si="32"/>
        <v>-2.4512242818090964</v>
      </c>
      <c r="K402">
        <f t="shared" si="33"/>
        <v>-0.15334744988625579</v>
      </c>
      <c r="M402">
        <f>($L$9/2)*$O$6*EXP(-$O$7*(G402/$L$10-1))+($L$9/2)*$O$6*EXP(-$O$7*(($H$4/$E$4)*G402/$L$10-1))-SQRT(($L$9/2)*$O$8^2*EXP(-2*$O$4*(G402/$L$10-1))+($L$9/2)*$O$8^2*EXP(-2*$O$4*(($H$4/$E$4)*G402/$L$10-1)))</f>
        <v>-0.23993139549137923</v>
      </c>
      <c r="N402" s="13">
        <f t="shared" si="34"/>
        <v>1.271828552211973E-3</v>
      </c>
      <c r="O402" s="13">
        <v>1</v>
      </c>
    </row>
    <row r="403" spans="4:15" x14ac:dyDescent="0.4">
      <c r="D403" s="6">
        <v>6.6800000000000104</v>
      </c>
      <c r="E403" s="7">
        <f t="shared" ref="E403:E466" si="36">-(1+D403+$E$5*D403^3)*EXP(-D403)</f>
        <v>-2.8360341048236405E-2</v>
      </c>
      <c r="G403">
        <f t="shared" ref="G403:G469" si="37">$E$11*(D403/$E$12+1)</f>
        <v>5.2878848970562213</v>
      </c>
      <c r="H403" s="10">
        <f t="shared" si="35"/>
        <v>-0.20159381227317885</v>
      </c>
      <c r="I403">
        <f t="shared" si="32"/>
        <v>-2.4191257472781462</v>
      </c>
      <c r="K403">
        <f t="shared" si="33"/>
        <v>-0.15187713609504333</v>
      </c>
      <c r="M403">
        <f>($L$9/2)*$O$6*EXP(-$O$7*(G403/$L$10-1))+($L$9/2)*$O$6*EXP(-$O$7*(($H$4/$E$4)*G403/$L$10-1))-SQRT(($L$9/2)*$O$8^2*EXP(-2*$O$4*(G403/$L$10-1))+($L$9/2)*$O$8^2*EXP(-2*$O$4*(($H$4/$E$4)*G403/$L$10-1)))</f>
        <v>-0.23721823385977461</v>
      </c>
      <c r="N403" s="13">
        <f t="shared" si="34"/>
        <v>1.26909941337951E-3</v>
      </c>
      <c r="O403" s="13">
        <v>1</v>
      </c>
    </row>
    <row r="404" spans="4:15" x14ac:dyDescent="0.4">
      <c r="D404" s="6">
        <v>6.7000000000000099</v>
      </c>
      <c r="E404" s="7">
        <f t="shared" si="36"/>
        <v>-2.798865947977483E-2</v>
      </c>
      <c r="G404">
        <f t="shared" si="37"/>
        <v>5.296291026049615</v>
      </c>
      <c r="H404" s="10">
        <f t="shared" si="35"/>
        <v>-0.19895178818008344</v>
      </c>
      <c r="I404">
        <f t="shared" ref="I404:I467" si="38">H404*$E$6</f>
        <v>-2.3874214581610014</v>
      </c>
      <c r="K404">
        <f t="shared" ref="K404:K467" si="39">($L$9/2)*$L$4*EXP(-$L$6*(G404/$L$10-1))+($L$9/2)*$L$4*EXP(-$L$6*(($H$4/$E$4)*G404/$L$10-1))-SQRT(($L$9/2)*$L$5^2*EXP(-2*$L$7*(G404/$L$10-1))+($L$9/2)*$L$5^2*EXP(-2*$L$7*(($H$4/$E$4)*G404/$L$10-1)))</f>
        <v>-0.15042091872128441</v>
      </c>
      <c r="M404">
        <f>($L$9/2)*$O$6*EXP(-$O$7*(G404/$L$10-1))+($L$9/2)*$O$6*EXP(-$O$7*(($H$4/$E$4)*G404/$L$10-1))-SQRT(($L$9/2)*$O$8^2*EXP(-2*$O$4*(G404/$L$10-1))+($L$9/2)*$O$8^2*EXP(-2*$O$4*(($H$4/$E$4)*G404/$L$10-1)))</f>
        <v>-0.23453573080480611</v>
      </c>
      <c r="N404" s="13">
        <f t="shared" ref="N404:N467" si="40">(M404-H404)^2*O404</f>
        <v>1.266216972719555E-3</v>
      </c>
      <c r="O404" s="13">
        <v>1</v>
      </c>
    </row>
    <row r="405" spans="4:15" x14ac:dyDescent="0.4">
      <c r="D405" s="6">
        <v>6.7200000000000104</v>
      </c>
      <c r="E405" s="7">
        <f t="shared" si="36"/>
        <v>-2.7621547666240007E-2</v>
      </c>
      <c r="G405">
        <f t="shared" si="37"/>
        <v>5.3046971550430095</v>
      </c>
      <c r="H405" s="10">
        <f t="shared" ref="H405:H469" si="41">-(-$B$4)*(1+D405+$E$5*D405^3)*EXP(-D405)</f>
        <v>-0.19634224727593383</v>
      </c>
      <c r="I405">
        <f t="shared" si="38"/>
        <v>-2.3561069673112058</v>
      </c>
      <c r="K405">
        <f t="shared" si="39"/>
        <v>-0.1489786626748828</v>
      </c>
      <c r="M405">
        <f>($L$9/2)*$O$6*EXP(-$O$7*(G405/$L$10-1))+($L$9/2)*$O$6*EXP(-$O$7*(($H$4/$E$4)*G405/$L$10-1))-SQRT(($L$9/2)*$O$8^2*EXP(-2*$O$4*(G405/$L$10-1))+($L$9/2)*$O$8^2*EXP(-2*$O$4*(($H$4/$E$4)*G405/$L$10-1)))</f>
        <v>-0.23188354063663794</v>
      </c>
      <c r="N405" s="13">
        <f t="shared" si="40"/>
        <v>1.2631835337516299E-3</v>
      </c>
      <c r="O405" s="13">
        <v>1</v>
      </c>
    </row>
    <row r="406" spans="4:15" x14ac:dyDescent="0.4">
      <c r="D406" s="6">
        <v>6.74000000000001</v>
      </c>
      <c r="E406" s="7">
        <f t="shared" si="36"/>
        <v>-2.7258953996724417E-2</v>
      </c>
      <c r="G406">
        <f t="shared" si="37"/>
        <v>5.3131032840364032</v>
      </c>
      <c r="H406" s="10">
        <f t="shared" si="41"/>
        <v>-0.19376482269491616</v>
      </c>
      <c r="I406">
        <f t="shared" si="38"/>
        <v>-2.325177872338994</v>
      </c>
      <c r="K406">
        <f t="shared" si="39"/>
        <v>-0.14755023415801091</v>
      </c>
      <c r="M406">
        <f>($L$9/2)*$O$6*EXP(-$O$7*(G406/$L$10-1))+($L$9/2)*$O$6*EXP(-$O$7*(($H$4/$E$4)*G406/$L$10-1))-SQRT(($L$9/2)*$O$8^2*EXP(-2*$O$4*(G406/$L$10-1))+($L$9/2)*$O$8^2*EXP(-2*$O$4*(($H$4/$E$4)*G406/$L$10-1)))</f>
        <v>-0.22926132153820372</v>
      </c>
      <c r="N406" s="13">
        <f t="shared" si="40"/>
        <v>1.2600014301315154E-3</v>
      </c>
      <c r="O406" s="13">
        <v>1</v>
      </c>
    </row>
    <row r="407" spans="4:15" x14ac:dyDescent="0.4">
      <c r="D407" s="6">
        <v>6.7600000000000096</v>
      </c>
      <c r="E407" s="7">
        <f t="shared" si="36"/>
        <v>-2.6900827380428243E-2</v>
      </c>
      <c r="G407">
        <f t="shared" si="37"/>
        <v>5.3215094130297977</v>
      </c>
      <c r="H407" s="10">
        <f t="shared" si="41"/>
        <v>-0.19121915126829808</v>
      </c>
      <c r="I407">
        <f t="shared" si="38"/>
        <v>-2.2946298152195768</v>
      </c>
      <c r="K407">
        <f t="shared" si="39"/>
        <v>-0.14613550065283942</v>
      </c>
      <c r="M407">
        <f>($L$9/2)*$O$6*EXP(-$O$7*(G407/$L$10-1))+($L$9/2)*$O$6*EXP(-$O$7*(($H$4/$E$4)*G407/$L$10-1))-SQRT(($L$9/2)*$O$8^2*EXP(-2*$O$4*(G407/$L$10-1))+($L$9/2)*$O$8^2*EXP(-2*$O$4*(($H$4/$E$4)*G407/$L$10-1)))</f>
        <v>-0.22666873552265088</v>
      </c>
      <c r="N407" s="13">
        <f t="shared" si="40"/>
        <v>1.2566730238064577E-3</v>
      </c>
      <c r="O407" s="13">
        <v>1</v>
      </c>
    </row>
    <row r="408" spans="4:15" x14ac:dyDescent="0.4">
      <c r="D408" s="6">
        <v>6.78000000000001</v>
      </c>
      <c r="E408" s="7">
        <f t="shared" si="36"/>
        <v>-2.6547117242105279E-2</v>
      </c>
      <c r="G408">
        <f t="shared" si="37"/>
        <v>5.3299155420231914</v>
      </c>
      <c r="H408" s="10">
        <f t="shared" si="41"/>
        <v>-0.18870487349205695</v>
      </c>
      <c r="I408">
        <f t="shared" si="38"/>
        <v>-2.2644584819046836</v>
      </c>
      <c r="K408">
        <f t="shared" si="39"/>
        <v>-0.14473433090938048</v>
      </c>
      <c r="M408">
        <f>($L$9/2)*$O$6*EXP(-$O$7*(G408/$L$10-1))+($L$9/2)*$O$6*EXP(-$O$7*(($H$4/$E$4)*G408/$L$10-1))-SQRT(($L$9/2)*$O$8^2*EXP(-2*$O$4*(G408/$L$10-1))+($L$9/2)*$O$8^2*EXP(-2*$O$4*(($H$4/$E$4)*G408/$L$10-1)))</f>
        <v>-0.2241054483912272</v>
      </c>
      <c r="N408" s="13">
        <f t="shared" si="40"/>
        <v>1.2532007031917632E-3</v>
      </c>
      <c r="O408" s="13">
        <v>1</v>
      </c>
    </row>
    <row r="409" spans="4:15" x14ac:dyDescent="0.4">
      <c r="D409" s="6">
        <v>6.8000000000000096</v>
      </c>
      <c r="E409" s="7">
        <f t="shared" si="36"/>
        <v>-2.6197773517546156E-2</v>
      </c>
      <c r="G409">
        <f t="shared" si="37"/>
        <v>5.3383216710165851</v>
      </c>
      <c r="H409" s="10">
        <f t="shared" si="41"/>
        <v>-0.18622163349477336</v>
      </c>
      <c r="I409">
        <f t="shared" si="38"/>
        <v>-2.2346596019372802</v>
      </c>
      <c r="K409">
        <f t="shared" si="39"/>
        <v>-0.1433465949334416</v>
      </c>
      <c r="M409">
        <f>($L$9/2)*$O$6*EXP(-$O$7*(G409/$L$10-1))+($L$9/2)*$O$6*EXP(-$O$7*(($H$4/$E$4)*G409/$L$10-1))-SQRT(($L$9/2)*$O$8^2*EXP(-2*$O$4*(G409/$L$10-1))+($L$9/2)*$O$8^2*EXP(-2*$O$4*(($H$4/$E$4)*G409/$L$10-1)))</f>
        <v>-0.2215711296916012</v>
      </c>
      <c r="N409" s="13">
        <f t="shared" si="40"/>
        <v>1.2495868813695459E-3</v>
      </c>
      <c r="O409" s="13">
        <v>1</v>
      </c>
    </row>
    <row r="410" spans="4:15" x14ac:dyDescent="0.4">
      <c r="D410" s="6">
        <v>6.8200000000000101</v>
      </c>
      <c r="E410" s="7">
        <f t="shared" si="36"/>
        <v>-2.5852746649098441E-2</v>
      </c>
      <c r="G410">
        <f t="shared" si="37"/>
        <v>5.3467278000099796</v>
      </c>
      <c r="H410" s="10">
        <f t="shared" si="41"/>
        <v>-0.18376907900578646</v>
      </c>
      <c r="I410">
        <f t="shared" si="38"/>
        <v>-2.2052289480694376</v>
      </c>
      <c r="K410">
        <f t="shared" si="39"/>
        <v>-0.1419721639746917</v>
      </c>
      <c r="M410">
        <f>($L$9/2)*$O$6*EXP(-$O$7*(G410/$L$10-1))+($L$9/2)*$O$6*EXP(-$O$7*(($H$4/$E$4)*G410/$L$10-1))-SQRT(($L$9/2)*$O$8^2*EXP(-2*$O$4*(G410/$L$10-1))+($L$9/2)*$O$8^2*EXP(-2*$O$4*(($H$4/$E$4)*G410/$L$10-1)))</f>
        <v>-0.21906545267661662</v>
      </c>
      <c r="N410" s="13">
        <f t="shared" si="40"/>
        <v>1.2458339943108726E-3</v>
      </c>
      <c r="O410" s="13">
        <v>1</v>
      </c>
    </row>
    <row r="411" spans="4:15" x14ac:dyDescent="0.4">
      <c r="D411" s="6">
        <v>6.8400000000000096</v>
      </c>
      <c r="E411" s="7">
        <f t="shared" si="36"/>
        <v>-2.5511987581223441E-2</v>
      </c>
      <c r="G411">
        <f t="shared" si="37"/>
        <v>5.3551339290033741</v>
      </c>
      <c r="H411" s="10">
        <f t="shared" si="41"/>
        <v>-0.18134686132361058</v>
      </c>
      <c r="I411">
        <f t="shared" si="38"/>
        <v>-2.1761623358833271</v>
      </c>
      <c r="K411">
        <f t="shared" si="39"/>
        <v>-0.14061091051483823</v>
      </c>
      <c r="M411">
        <f>($L$9/2)*$O$6*EXP(-$O$7*(G411/$L$10-1))+($L$9/2)*$O$6*EXP(-$O$7*(($H$4/$E$4)*G411/$L$10-1))-SQRT(($L$9/2)*$O$8^2*EXP(-2*$O$4*(G411/$L$10-1))+($L$9/2)*$O$8^2*EXP(-2*$O$4*(($H$4/$E$4)*G411/$L$10-1)))</f>
        <v>-0.21658809426347686</v>
      </c>
      <c r="N411" s="13">
        <f t="shared" si="40"/>
        <v>1.2419444991219161E-3</v>
      </c>
      <c r="O411" s="13">
        <v>1</v>
      </c>
    </row>
    <row r="412" spans="4:15" x14ac:dyDescent="0.4">
      <c r="D412" s="6">
        <v>6.8600000000000101</v>
      </c>
      <c r="E412" s="7">
        <f t="shared" si="36"/>
        <v>-2.5175447756088758E-2</v>
      </c>
      <c r="G412">
        <f t="shared" si="37"/>
        <v>5.3635400579967678</v>
      </c>
      <c r="H412" s="10">
        <f t="shared" si="41"/>
        <v>-0.17895463528460573</v>
      </c>
      <c r="I412">
        <f t="shared" si="38"/>
        <v>-2.1474556234152686</v>
      </c>
      <c r="K412">
        <f t="shared" si="39"/>
        <v>-0.13926270825591172</v>
      </c>
      <c r="M412">
        <f>($L$9/2)*$O$6*EXP(-$O$7*(G412/$L$10-1))+($L$9/2)*$O$6*EXP(-$O$7*(($H$4/$E$4)*G412/$L$10-1))-SQRT(($L$9/2)*$O$8^2*EXP(-2*$O$4*(G412/$L$10-1))+($L$9/2)*$O$8^2*EXP(-2*$O$4*(($H$4/$E$4)*G412/$L$10-1)))</f>
        <v>-0.21413873499335262</v>
      </c>
      <c r="N412" s="13">
        <f t="shared" si="40"/>
        <v>1.2379208723150431E-3</v>
      </c>
      <c r="O412" s="13">
        <v>1</v>
      </c>
    </row>
    <row r="413" spans="4:15" x14ac:dyDescent="0.4">
      <c r="D413" s="6">
        <v>6.8800000000000097</v>
      </c>
      <c r="E413" s="7">
        <f t="shared" si="36"/>
        <v>-2.4843079109196753E-2</v>
      </c>
      <c r="G413">
        <f t="shared" si="37"/>
        <v>5.3719461869901615</v>
      </c>
      <c r="H413" s="10">
        <f t="shared" si="41"/>
        <v>-0.17659205923190327</v>
      </c>
      <c r="I413">
        <f t="shared" si="38"/>
        <v>-2.1191047107828394</v>
      </c>
      <c r="K413">
        <f t="shared" si="39"/>
        <v>-0.13792743210865982</v>
      </c>
      <c r="M413">
        <f>($L$9/2)*$O$6*EXP(-$O$7*(G413/$L$10-1))+($L$9/2)*$O$6*EXP(-$O$7*(($H$4/$E$4)*G413/$L$10-1))-SQRT(($L$9/2)*$O$8^2*EXP(-2*$O$4*(G413/$L$10-1))+($L$9/2)*$O$8^2*EXP(-2*$O$4*(($H$4/$E$4)*G413/$L$10-1)))</f>
        <v>-0.21171705899141166</v>
      </c>
      <c r="N413" s="13">
        <f t="shared" si="40"/>
        <v>1.2337656081054646E-3</v>
      </c>
      <c r="O413" s="13">
        <v>1</v>
      </c>
    </row>
    <row r="414" spans="4:15" x14ac:dyDescent="0.4">
      <c r="D414" s="6">
        <v>6.9000000000000101</v>
      </c>
      <c r="E414" s="7">
        <f t="shared" si="36"/>
        <v>-2.4514834065047928E-2</v>
      </c>
      <c r="G414">
        <f t="shared" si="37"/>
        <v>5.380352315983556</v>
      </c>
      <c r="H414" s="10">
        <f t="shared" si="41"/>
        <v>-0.17425879498458016</v>
      </c>
      <c r="I414">
        <f t="shared" si="38"/>
        <v>-2.0911055398149618</v>
      </c>
      <c r="K414">
        <f t="shared" si="39"/>
        <v>-0.13660495818104884</v>
      </c>
      <c r="M414">
        <f>($L$9/2)*$O$6*EXP(-$O$7*(G414/$L$10-1))+($L$9/2)*$O$6*EXP(-$O$7*(($H$4/$E$4)*G414/$L$10-1))-SQRT(($L$9/2)*$O$8^2*EXP(-2*$O$4*(G414/$L$10-1))+($L$9/2)*$O$8^2*EXP(-2*$O$4*(($H$4/$E$4)*G414/$L$10-1)))</f>
        <v>-0.20932275392726818</v>
      </c>
      <c r="N414" s="13">
        <f t="shared" si="40"/>
        <v>1.2294812167345109E-3</v>
      </c>
      <c r="O414" s="13">
        <v>1</v>
      </c>
    </row>
    <row r="415" spans="4:15" x14ac:dyDescent="0.4">
      <c r="D415" s="6">
        <v>6.9200000000000097</v>
      </c>
      <c r="E415" s="7">
        <f t="shared" si="36"/>
        <v>-2.4190665532839297E-2</v>
      </c>
      <c r="G415">
        <f t="shared" si="37"/>
        <v>5.3887584449769488</v>
      </c>
      <c r="H415" s="10">
        <f t="shared" si="41"/>
        <v>-0.17195450780708157</v>
      </c>
      <c r="I415">
        <f t="shared" si="38"/>
        <v>-2.063454093684979</v>
      </c>
      <c r="K415">
        <f t="shared" si="39"/>
        <v>-0.13529516376687298</v>
      </c>
      <c r="M415">
        <f>($L$9/2)*$O$6*EXP(-$O$7*(G415/$L$10-1))+($L$9/2)*$O$6*EXP(-$O$7*(($H$4/$E$4)*G415/$L$10-1))-SQRT(($L$9/2)*$O$8^2*EXP(-2*$O$4*(G415/$L$10-1))+($L$9/2)*$O$8^2*EXP(-2*$O$4*(($H$4/$E$4)*G415/$L$10-1)))</f>
        <v>-0.20695551097584683</v>
      </c>
      <c r="N415" s="13">
        <f t="shared" si="40"/>
        <v>1.2250702228199155E-3</v>
      </c>
      <c r="O415" s="13">
        <v>1</v>
      </c>
    </row>
    <row r="416" spans="4:15" x14ac:dyDescent="0.4">
      <c r="D416" s="6">
        <v>6.9400000000000102</v>
      </c>
      <c r="E416" s="7">
        <f t="shared" si="36"/>
        <v>-2.3870526902196862E-2</v>
      </c>
      <c r="G416">
        <f t="shared" si="37"/>
        <v>5.3971645739703442</v>
      </c>
      <c r="H416" s="10">
        <f t="shared" si="41"/>
        <v>-0.16967886637888596</v>
      </c>
      <c r="I416">
        <f t="shared" si="38"/>
        <v>-2.0361463965466315</v>
      </c>
      <c r="K416">
        <f t="shared" si="39"/>
        <v>-0.13399792733446661</v>
      </c>
      <c r="M416">
        <f>($L$9/2)*$O$6*EXP(-$O$7*(G416/$L$10-1))+($L$9/2)*$O$6*EXP(-$O$7*(($H$4/$E$4)*G416/$L$10-1))-SQRT(($L$9/2)*$O$8^2*EXP(-2*$O$4*(G416/$L$10-1))+($L$9/2)*$O$8^2*EXP(-2*$O$4*(($H$4/$E$4)*G416/$L$10-1)))</f>
        <v>-0.20461502477865409</v>
      </c>
      <c r="N416" s="13">
        <f t="shared" si="40"/>
        <v>1.2205351637336892E-3</v>
      </c>
      <c r="O416" s="13">
        <v>1</v>
      </c>
    </row>
    <row r="417" spans="4:15" x14ac:dyDescent="0.4">
      <c r="D417" s="6">
        <v>6.9600000000000097</v>
      </c>
      <c r="E417" s="7">
        <f t="shared" si="36"/>
        <v>-2.3554372038942333E-2</v>
      </c>
      <c r="G417">
        <f t="shared" si="37"/>
        <v>5.405570702963737</v>
      </c>
      <c r="H417" s="10">
        <f t="shared" si="41"/>
        <v>-0.16743154276441377</v>
      </c>
      <c r="I417">
        <f t="shared" si="38"/>
        <v>-2.0091785131729654</v>
      </c>
      <c r="K417">
        <f t="shared" si="39"/>
        <v>-0.13271312851552533</v>
      </c>
      <c r="M417">
        <f>($L$9/2)*$O$6*EXP(-$O$7*(G417/$L$10-1))+($L$9/2)*$O$6*EXP(-$O$7*(($H$4/$E$4)*G417/$L$10-1))-SQRT(($L$9/2)*$O$8^2*EXP(-2*$O$4*(G417/$L$10-1))+($L$9/2)*$O$8^2*EXP(-2*$O$4*(($H$4/$E$4)*G417/$L$10-1)))</f>
        <v>-0.20230099340546354</v>
      </c>
      <c r="N417" s="13">
        <f t="shared" si="40"/>
        <v>1.2158785880086059E-3</v>
      </c>
      <c r="O417" s="13">
        <v>1</v>
      </c>
    </row>
    <row r="418" spans="4:15" x14ac:dyDescent="0.4">
      <c r="D418" s="6">
        <v>6.9800000000000102</v>
      </c>
      <c r="E418" s="7">
        <f t="shared" si="36"/>
        <v>-2.324215528089316E-2</v>
      </c>
      <c r="G418">
        <f t="shared" si="37"/>
        <v>5.4139768319571306</v>
      </c>
      <c r="H418" s="10">
        <f t="shared" si="41"/>
        <v>-0.16521221238317285</v>
      </c>
      <c r="I418">
        <f t="shared" si="38"/>
        <v>-1.9825465485980742</v>
      </c>
      <c r="K418">
        <f t="shared" si="39"/>
        <v>-0.13144064809402703</v>
      </c>
      <c r="M418">
        <f>($L$9/2)*$O$6*EXP(-$O$7*(G418/$L$10-1))+($L$9/2)*$O$6*EXP(-$O$7*(($H$4/$E$4)*G418/$L$10-1))-SQRT(($L$9/2)*$O$8^2*EXP(-2*$O$4*(G418/$L$10-1))+($L$9/2)*$O$8^2*EXP(-2*$O$4*(($H$4/$E$4)*G418/$L$10-1)))</f>
        <v>-0.20001311831639745</v>
      </c>
      <c r="N418" s="13">
        <f t="shared" si="40"/>
        <v>1.2111030537731472E-3</v>
      </c>
      <c r="O418" s="13">
        <v>1</v>
      </c>
    </row>
    <row r="419" spans="4:15" x14ac:dyDescent="0.4">
      <c r="D419" s="6">
        <v>7.0000000000000098</v>
      </c>
      <c r="E419" s="7">
        <f t="shared" si="36"/>
        <v>-2.2933831433695935E-2</v>
      </c>
      <c r="G419">
        <f t="shared" si="37"/>
        <v>5.4223829609505252</v>
      </c>
      <c r="H419" s="10">
        <f t="shared" si="41"/>
        <v>-0.16302055398014079</v>
      </c>
      <c r="I419">
        <f t="shared" si="38"/>
        <v>-1.9562466477616893</v>
      </c>
      <c r="K419">
        <f t="shared" si="39"/>
        <v>-0.13018036799525914</v>
      </c>
      <c r="M419">
        <f>($L$9/2)*$O$6*EXP(-$O$7*(G419/$L$10-1))+($L$9/2)*$O$6*EXP(-$O$7*(($H$4/$E$4)*G419/$L$10-1))-SQRT(($L$9/2)*$O$8^2*EXP(-2*$O$4*(G419/$L$10-1))+($L$9/2)*$O$8^2*EXP(-2*$O$4*(($H$4/$E$4)*G419/$L$10-1)))</f>
        <v>-0.19775110432441412</v>
      </c>
      <c r="N419" s="13">
        <f t="shared" si="40"/>
        <v>1.2062111272161044E-3</v>
      </c>
      <c r="O419" s="13">
        <v>1</v>
      </c>
    </row>
    <row r="420" spans="4:15" x14ac:dyDescent="0.4">
      <c r="D420" s="6">
        <v>7.0200000000000102</v>
      </c>
      <c r="E420" s="7">
        <f t="shared" si="36"/>
        <v>-2.2629355766692467E-2</v>
      </c>
      <c r="G420">
        <f t="shared" si="37"/>
        <v>5.4307890899439197</v>
      </c>
      <c r="H420" s="10">
        <f t="shared" si="41"/>
        <v>-0.16085624959638006</v>
      </c>
      <c r="I420">
        <f t="shared" si="38"/>
        <v>-1.9302749951565608</v>
      </c>
      <c r="K420">
        <f t="shared" si="39"/>
        <v>-0.1289321712749473</v>
      </c>
      <c r="M420">
        <f>($L$9/2)*$O$6*EXP(-$O$7*(G420/$L$10-1))+($L$9/2)*$O$6*EXP(-$O$7*(($H$4/$E$4)*G420/$L$10-1))-SQRT(($L$9/2)*$O$8^2*EXP(-2*$O$4*(G420/$L$10-1))+($L$9/2)*$O$8^2*EXP(-2*$O$4*(($H$4/$E$4)*G420/$L$10-1)))</f>
        <v>-0.19551465955819003</v>
      </c>
      <c r="N420" s="13">
        <f t="shared" si="40"/>
        <v>1.2012053810808883E-3</v>
      </c>
      <c r="O420" s="13">
        <v>1</v>
      </c>
    </row>
    <row r="421" spans="4:15" x14ac:dyDescent="0.4">
      <c r="D421" s="6">
        <v>7.0400000000000098</v>
      </c>
      <c r="E421" s="7">
        <f t="shared" si="36"/>
        <v>-2.2328684008818479E-2</v>
      </c>
      <c r="G421">
        <f t="shared" si="37"/>
        <v>5.4391952189373134</v>
      </c>
      <c r="H421" s="10">
        <f t="shared" si="41"/>
        <v>-0.15871898453988437</v>
      </c>
      <c r="I421">
        <f t="shared" si="38"/>
        <v>-1.9046278144786124</v>
      </c>
      <c r="K421">
        <f t="shared" si="39"/>
        <v>-0.12769594210848464</v>
      </c>
      <c r="M421">
        <f>($L$9/2)*$O$6*EXP(-$O$7*(G421/$L$10-1))+($L$9/2)*$O$6*EXP(-$O$7*(($H$4/$E$4)*G421/$L$10-1))-SQRT(($L$9/2)*$O$8^2*EXP(-2*$O$4*(G421/$L$10-1))+($L$9/2)*$O$8^2*EXP(-2*$O$4*(($H$4/$E$4)*G421/$L$10-1)))</f>
        <v>-0.19330349542539396</v>
      </c>
      <c r="N421" s="13">
        <f t="shared" si="40"/>
        <v>1.1960883931899317E-3</v>
      </c>
      <c r="O421" s="13">
        <v>1</v>
      </c>
    </row>
    <row r="422" spans="4:15" x14ac:dyDescent="0.4">
      <c r="D422" s="6">
        <v>7.0600000000000103</v>
      </c>
      <c r="E422" s="7">
        <f t="shared" si="36"/>
        <v>-2.2031772344534201E-2</v>
      </c>
      <c r="G422">
        <f t="shared" si="37"/>
        <v>5.447601347930707</v>
      </c>
      <c r="H422" s="10">
        <f t="shared" si="41"/>
        <v>-0.15660844735665247</v>
      </c>
      <c r="I422">
        <f t="shared" si="38"/>
        <v>-1.8793013682798296</v>
      </c>
      <c r="K422">
        <f t="shared" si="39"/>
        <v>-0.12647156578026264</v>
      </c>
      <c r="M422">
        <f>($L$9/2)*$O$6*EXP(-$O$7*(G422/$L$10-1))+($L$9/2)*$O$6*EXP(-$O$7*(($H$4/$E$4)*G422/$L$10-1))-SQRT(($L$9/2)*$O$8^2*EXP(-2*$O$4*(G422/$L$10-1))+($L$9/2)*$O$8^2*EXP(-2*$O$4*(($H$4/$E$4)*G422/$L$10-1)))</f>
        <v>-0.19111732657635228</v>
      </c>
      <c r="N422" s="13">
        <f t="shared" si="40"/>
        <v>1.1908627449998292E-3</v>
      </c>
      <c r="O422" s="13">
        <v>1</v>
      </c>
    </row>
    <row r="423" spans="4:15" x14ac:dyDescent="0.4">
      <c r="D423" s="6">
        <v>7.0800000000000098</v>
      </c>
      <c r="E423" s="7">
        <f t="shared" si="36"/>
        <v>-2.1738577409786936E-2</v>
      </c>
      <c r="G423">
        <f t="shared" si="37"/>
        <v>5.4560074769241016</v>
      </c>
      <c r="H423" s="10">
        <f t="shared" si="41"/>
        <v>-0.15452432980198849</v>
      </c>
      <c r="I423">
        <f t="shared" si="38"/>
        <v>-1.8542919576238619</v>
      </c>
      <c r="K423">
        <f t="shared" si="39"/>
        <v>-0.12525892867310076</v>
      </c>
      <c r="M423">
        <f>($L$9/2)*$O$6*EXP(-$O$7*(G423/$L$10-1))+($L$9/2)*$O$6*EXP(-$O$7*(($H$4/$E$4)*G423/$L$10-1))-SQRT(($L$9/2)*$O$8^2*EXP(-2*$O$4*(G423/$L$10-1))+($L$9/2)*$O$8^2*EXP(-2*$O$4*(($H$4/$E$4)*G423/$L$10-1)))</f>
        <v>-0.18895587086809845</v>
      </c>
      <c r="N423" s="13">
        <f t="shared" si="40"/>
        <v>1.1855310201872166E-3</v>
      </c>
      <c r="O423" s="13">
        <v>1</v>
      </c>
    </row>
    <row r="424" spans="4:15" x14ac:dyDescent="0.4">
      <c r="D424" s="6">
        <v>7.1000000000000103</v>
      </c>
      <c r="E424" s="7">
        <f t="shared" si="36"/>
        <v>-2.1449056288004829E-2</v>
      </c>
      <c r="G424">
        <f t="shared" si="37"/>
        <v>5.4644136059174961</v>
      </c>
      <c r="H424" s="10">
        <f t="shared" si="41"/>
        <v>-0.15246632681202474</v>
      </c>
      <c r="I424">
        <f t="shared" si="38"/>
        <v>-1.8295959217442967</v>
      </c>
      <c r="K424">
        <f t="shared" si="39"/>
        <v>-0.12405791825777669</v>
      </c>
      <c r="M424">
        <f>($L$9/2)*$O$6*EXP(-$O$7*(G424/$L$10-1))+($L$9/2)*$O$6*EXP(-$O$7*(($H$4/$E$4)*G424/$L$10-1))-SQRT(($L$9/2)*$O$8^2*EXP(-2*$O$4*(G424/$L$10-1))+($L$9/2)*$O$8^2*EXP(-2*$O$4*(($H$4/$E$4)*G424/$L$10-1)))</f>
        <v>-0.18681884932880743</v>
      </c>
      <c r="N424" s="13">
        <f t="shared" si="40"/>
        <v>1.1800958032660621E-3</v>
      </c>
      <c r="O424" s="13">
        <v>1</v>
      </c>
    </row>
    <row r="425" spans="4:15" x14ac:dyDescent="0.4">
      <c r="D425" s="6">
        <v>7.1200000000000099</v>
      </c>
      <c r="E425" s="7">
        <f t="shared" si="36"/>
        <v>-2.1163166506121916E-2</v>
      </c>
      <c r="G425">
        <f t="shared" si="37"/>
        <v>5.4728197349108898</v>
      </c>
      <c r="H425" s="10">
        <f t="shared" si="41"/>
        <v>-0.15043413647546641</v>
      </c>
      <c r="I425">
        <f t="shared" si="38"/>
        <v>-1.8052096377055968</v>
      </c>
      <c r="K425">
        <f t="shared" si="39"/>
        <v>-0.12286842308265228</v>
      </c>
      <c r="M425">
        <f>($L$9/2)*$O$6*EXP(-$O$7*(G425/$L$10-1))+($L$9/2)*$O$6*EXP(-$O$7*(($H$4/$E$4)*G425/$L$10-1))-SQRT(($L$9/2)*$O$8^2*EXP(-2*$O$4*(G425/$L$10-1))+($L$9/2)*$O$8^2*EXP(-2*$O$4*(($H$4/$E$4)*G425/$L$10-1)))</f>
        <v>-0.18470598612260616</v>
      </c>
      <c r="N425" s="13">
        <f t="shared" si="40"/>
        <v>1.1745596782361532E-3</v>
      </c>
      <c r="O425" s="13">
        <v>1</v>
      </c>
    </row>
    <row r="426" spans="4:15" x14ac:dyDescent="0.4">
      <c r="D426" s="6">
        <v>7.1400000000000103</v>
      </c>
      <c r="E426" s="7">
        <f t="shared" si="36"/>
        <v>-2.0880866030633764E-2</v>
      </c>
      <c r="G426">
        <f t="shared" si="37"/>
        <v>5.4812258639042835</v>
      </c>
      <c r="H426" s="10">
        <f t="shared" si="41"/>
        <v>-0.14842746000555399</v>
      </c>
      <c r="I426">
        <f t="shared" si="38"/>
        <v>-1.7811295200666479</v>
      </c>
      <c r="K426">
        <f t="shared" si="39"/>
        <v>-0.121690332763398</v>
      </c>
      <c r="M426">
        <f>($L$9/2)*$O$6*EXP(-$O$7*(G426/$L$10-1))+($L$9/2)*$O$6*EXP(-$O$7*(($H$4/$E$4)*G426/$L$10-1))-SQRT(($L$9/2)*$O$8^2*EXP(-2*$O$4*(G426/$L$10-1))+($L$9/2)*$O$8^2*EXP(-2*$O$4*(($H$4/$E$4)*G426/$L$10-1)))</f>
        <v>-0.18261700851476095</v>
      </c>
      <c r="N426" s="13">
        <f t="shared" si="40"/>
        <v>1.1689252272634163E-3</v>
      </c>
      <c r="O426" s="13">
        <v>1</v>
      </c>
    </row>
    <row r="427" spans="4:15" x14ac:dyDescent="0.4">
      <c r="D427" s="6">
        <v>7.1600000000000099</v>
      </c>
      <c r="E427" s="7">
        <f t="shared" si="36"/>
        <v>-2.0602113263683719E-2</v>
      </c>
      <c r="G427">
        <f t="shared" si="37"/>
        <v>5.489631992897678</v>
      </c>
      <c r="H427" s="10">
        <f t="shared" si="41"/>
        <v>-0.14644600171224298</v>
      </c>
      <c r="I427">
        <f t="shared" si="38"/>
        <v>-1.7573520205469157</v>
      </c>
      <c r="K427">
        <f t="shared" si="39"/>
        <v>-0.12052353797281336</v>
      </c>
      <c r="M427">
        <f>($L$9/2)*$O$6*EXP(-$O$7*(G427/$L$10-1))+($L$9/2)*$O$6*EXP(-$O$7*(($H$4/$E$4)*G427/$L$10-1))-SQRT(($L$9/2)*$O$8^2*EXP(-2*$O$4*(G427/$L$10-1))+($L$9/2)*$O$8^2*EXP(-2*$O$4*(($H$4/$E$4)*G427/$L$10-1)))</f>
        <v>-0.18055164683723632</v>
      </c>
      <c r="N427" s="13">
        <f t="shared" si="40"/>
        <v>1.163195029391982E-3</v>
      </c>
      <c r="O427" s="13">
        <v>1</v>
      </c>
    </row>
    <row r="428" spans="4:15" x14ac:dyDescent="0.4">
      <c r="D428" s="6">
        <v>7.1800000000000104</v>
      </c>
      <c r="E428" s="7">
        <f t="shared" si="36"/>
        <v>-2.0326867039179127E-2</v>
      </c>
      <c r="G428">
        <f t="shared" si="37"/>
        <v>5.4980381218910725</v>
      </c>
      <c r="H428" s="10">
        <f t="shared" si="41"/>
        <v>-0.14448946897459697</v>
      </c>
      <c r="I428">
        <f t="shared" si="38"/>
        <v>-1.7338736276951636</v>
      </c>
      <c r="K428">
        <f t="shared" si="39"/>
        <v>-0.11936793043074383</v>
      </c>
      <c r="M428">
        <f>($L$9/2)*$O$6*EXP(-$O$7*(G428/$L$10-1))+($L$9/2)*$O$6*EXP(-$O$7*(($H$4/$E$4)*G428/$L$10-1))-SQRT(($L$9/2)*$O$8^2*EXP(-2*$O$4*(G428/$L$10-1))+($L$9/2)*$O$8^2*EXP(-2*$O$4*(($H$4/$E$4)*G428/$L$10-1)))</f>
        <v>-0.17850963445462328</v>
      </c>
      <c r="N428" s="13">
        <f t="shared" si="40"/>
        <v>1.157371659288374E-3</v>
      </c>
      <c r="O428" s="13">
        <v>1</v>
      </c>
    </row>
    <row r="429" spans="4:15" x14ac:dyDescent="0.4">
      <c r="D429" s="6">
        <v>7.2000000000000099</v>
      </c>
      <c r="E429" s="7">
        <f t="shared" si="36"/>
        <v>-2.0055086618937578E-2</v>
      </c>
      <c r="G429">
        <f t="shared" si="37"/>
        <v>5.5064442508844662</v>
      </c>
      <c r="H429" s="10">
        <f t="shared" si="41"/>
        <v>-0.14255757221339399</v>
      </c>
      <c r="I429">
        <f t="shared" si="38"/>
        <v>-1.7106908665607279</v>
      </c>
      <c r="K429">
        <f t="shared" si="39"/>
        <v>-0.11822340289409002</v>
      </c>
      <c r="M429">
        <f>($L$9/2)*$O$6*EXP(-$O$7*(G429/$L$10-1))+($L$9/2)*$O$6*EXP(-$O$7*(($H$4/$E$4)*G429/$L$10-1))-SQRT(($L$9/2)*$O$8^2*EXP(-2*$O$4*(G429/$L$10-1))+($L$9/2)*$O$8^2*EXP(-2*$O$4*(($H$4/$E$4)*G429/$L$10-1)))</f>
        <v>-0.17649070773043049</v>
      </c>
      <c r="N429" s="13">
        <f t="shared" si="40"/>
        <v>1.151457686017564E-3</v>
      </c>
      <c r="O429" s="13">
        <v>1</v>
      </c>
    </row>
    <row r="430" spans="4:15" x14ac:dyDescent="0.4">
      <c r="D430" s="6">
        <v>7.2200000000000104</v>
      </c>
      <c r="E430" s="7">
        <f t="shared" si="36"/>
        <v>-1.978673168886249E-2</v>
      </c>
      <c r="G430">
        <f t="shared" si="37"/>
        <v>5.5148503798778599</v>
      </c>
      <c r="H430" s="10">
        <f t="shared" si="41"/>
        <v>-0.14065002486394124</v>
      </c>
      <c r="I430">
        <f t="shared" si="38"/>
        <v>-1.6878002983672948</v>
      </c>
      <c r="K430">
        <f t="shared" si="39"/>
        <v>-0.11708984914691319</v>
      </c>
      <c r="M430">
        <f>($L$9/2)*$O$6*EXP(-$O$7*(G430/$L$10-1))+($L$9/2)*$O$6*EXP(-$O$7*(($H$4/$E$4)*G430/$L$10-1))-SQRT(($L$9/2)*$O$8^2*EXP(-2*$O$4*(G430/$L$10-1))+($L$9/2)*$O$8^2*EXP(-2*$O$4*(($H$4/$E$4)*G430/$L$10-1)))</f>
        <v>-0.17449460599373856</v>
      </c>
      <c r="N430" s="13">
        <f t="shared" si="40"/>
        <v>1.1454556718514331E-3</v>
      </c>
      <c r="O430" s="13">
        <v>1</v>
      </c>
    </row>
    <row r="431" spans="4:15" x14ac:dyDescent="0.4">
      <c r="D431" s="6">
        <v>7.24000000000001</v>
      </c>
      <c r="E431" s="7">
        <f t="shared" si="36"/>
        <v>-1.9521762355148166E-2</v>
      </c>
      <c r="G431">
        <f t="shared" si="37"/>
        <v>5.5232565088712526</v>
      </c>
      <c r="H431" s="10">
        <f t="shared" si="41"/>
        <v>-0.13876654334909971</v>
      </c>
      <c r="I431">
        <f t="shared" si="38"/>
        <v>-1.6651985201891966</v>
      </c>
      <c r="K431">
        <f t="shared" si="39"/>
        <v>-0.11596716399063192</v>
      </c>
      <c r="M431">
        <f>($L$9/2)*$O$6*EXP(-$O$7*(G431/$L$10-1))+($L$9/2)*$O$6*EXP(-$O$7*(($H$4/$E$4)*G431/$L$10-1))-SQRT(($L$9/2)*$O$8^2*EXP(-2*$O$4*(G431/$L$10-1))+($L$9/2)*$O$8^2*EXP(-2*$O$4*(($H$4/$E$4)*G431/$L$10-1)))</f>
        <v>-0.1725210715062114</v>
      </c>
      <c r="N431" s="13">
        <f t="shared" si="40"/>
        <v>1.1393681711092459E-3</v>
      </c>
      <c r="O431" s="13">
        <v>1</v>
      </c>
    </row>
    <row r="432" spans="4:15" x14ac:dyDescent="0.4">
      <c r="D432" s="6">
        <v>7.2600000000000096</v>
      </c>
      <c r="E432" s="7">
        <f t="shared" si="36"/>
        <v>-1.9260139140513631E-2</v>
      </c>
      <c r="G432">
        <f t="shared" si="37"/>
        <v>5.5316626378646472</v>
      </c>
      <c r="H432" s="10">
        <f t="shared" si="41"/>
        <v>-0.13690684705251302</v>
      </c>
      <c r="I432">
        <f t="shared" si="38"/>
        <v>-1.6428821646301563</v>
      </c>
      <c r="K432">
        <f t="shared" si="39"/>
        <v>-0.11485524323431229</v>
      </c>
      <c r="M432">
        <f>($L$9/2)*$O$6*EXP(-$O$7*(G432/$L$10-1))+($L$9/2)*$O$6*EXP(-$O$7*(($H$4/$E$4)*G432/$L$10-1))-SQRT(($L$9/2)*$O$8^2*EXP(-2*$O$4*(G432/$L$10-1))+($L$9/2)*$O$8^2*EXP(-2*$O$4*(($H$4/$E$4)*G432/$L$10-1)))</f>
        <v>-0.1705698494294631</v>
      </c>
      <c r="N432" s="13">
        <f t="shared" si="40"/>
        <v>1.1331977290305467E-3</v>
      </c>
      <c r="O432" s="13">
        <v>1</v>
      </c>
    </row>
    <row r="433" spans="4:15" x14ac:dyDescent="0.4">
      <c r="D433" s="6">
        <v>7.28000000000001</v>
      </c>
      <c r="E433" s="7">
        <f t="shared" si="36"/>
        <v>-1.9001822980465273E-2</v>
      </c>
      <c r="G433">
        <f t="shared" si="37"/>
        <v>5.5400687668580426</v>
      </c>
      <c r="H433" s="10">
        <f t="shared" si="41"/>
        <v>-0.13507065829204129</v>
      </c>
      <c r="I433">
        <f t="shared" si="38"/>
        <v>-1.6208478995044955</v>
      </c>
      <c r="K433">
        <f t="shared" si="39"/>
        <v>-0.11375398368504881</v>
      </c>
      <c r="M433">
        <f>($L$9/2)*$O$6*EXP(-$O$7*(G433/$L$10-1))+($L$9/2)*$O$6*EXP(-$O$7*(($H$4/$E$4)*G433/$L$10-1))-SQRT(($L$9/2)*$O$8^2*EXP(-2*$O$4*(G433/$L$10-1))+($L$9/2)*$O$8^2*EXP(-2*$O$4*(($H$4/$E$4)*G433/$L$10-1)))</f>
        <v>-0.16864068779277558</v>
      </c>
      <c r="N433" s="13">
        <f t="shared" si="40"/>
        <v>1.1269468806801705E-3</v>
      </c>
      <c r="O433" s="13">
        <v>1</v>
      </c>
    </row>
    <row r="434" spans="4:15" x14ac:dyDescent="0.4">
      <c r="D434" s="6">
        <v>7.3000000000000096</v>
      </c>
      <c r="E434" s="7">
        <f t="shared" si="36"/>
        <v>-1.874677521958797E-2</v>
      </c>
      <c r="G434">
        <f t="shared" si="37"/>
        <v>5.5484748958514354</v>
      </c>
      <c r="H434" s="10">
        <f t="shared" si="41"/>
        <v>-0.13325770229339717</v>
      </c>
      <c r="I434">
        <f t="shared" si="38"/>
        <v>-1.5990924275207661</v>
      </c>
      <c r="K434">
        <f t="shared" si="39"/>
        <v>-0.11266328313843565</v>
      </c>
      <c r="M434">
        <f>($L$9/2)*$O$6*EXP(-$O$7*(G434/$L$10-1))+($L$9/2)*$O$6*EXP(-$O$7*(($H$4/$E$4)*G434/$L$10-1))-SQRT(($L$9/2)*$O$8^2*EXP(-2*$O$4*(G434/$L$10-1))+($L$9/2)*$O$8^2*EXP(-2*$O$4*(($H$4/$E$4)*G434/$L$10-1)))</f>
        <v>-0.16673333746116439</v>
      </c>
      <c r="N434" s="13">
        <f t="shared" si="40"/>
        <v>1.1206181498854535E-3</v>
      </c>
      <c r="O434" s="13">
        <v>1</v>
      </c>
    </row>
    <row r="435" spans="4:15" x14ac:dyDescent="0.4">
      <c r="D435" s="6">
        <v>7.3200000000000101</v>
      </c>
      <c r="E435" s="7">
        <f t="shared" si="36"/>
        <v>-1.8494957607864227E-2</v>
      </c>
      <c r="G435">
        <f t="shared" si="37"/>
        <v>5.556881024844829</v>
      </c>
      <c r="H435" s="10">
        <f t="shared" si="41"/>
        <v>-0.13146770716398129</v>
      </c>
      <c r="I435">
        <f t="shared" si="38"/>
        <v>-1.5776124859677756</v>
      </c>
      <c r="K435">
        <f t="shared" si="39"/>
        <v>-0.1115830403691279</v>
      </c>
      <c r="M435">
        <f>($L$9/2)*$O$6*EXP(-$O$7*(G435/$L$10-1))+($L$9/2)*$O$6*EXP(-$O$7*(($H$4/$E$4)*G435/$L$10-1))-SQRT(($L$9/2)*$O$8^2*EXP(-2*$O$4*(G435/$L$10-1))+($L$9/2)*$O$8^2*EXP(-2*$O$4*(($H$4/$E$4)*G435/$L$10-1)))</f>
        <v>-0.16484755210378721</v>
      </c>
      <c r="N435" s="13">
        <f t="shared" si="40"/>
        <v>1.1142140482054868E-3</v>
      </c>
      <c r="O435" s="13">
        <v>1</v>
      </c>
    </row>
    <row r="436" spans="4:15" x14ac:dyDescent="0.4">
      <c r="D436" s="6">
        <v>7.3400000000000096</v>
      </c>
      <c r="E436" s="7">
        <f t="shared" si="36"/>
        <v>-1.8246332297021401E-2</v>
      </c>
      <c r="G436">
        <f t="shared" si="37"/>
        <v>5.5652871538382236</v>
      </c>
      <c r="H436" s="10">
        <f t="shared" si="41"/>
        <v>-0.12970040386691722</v>
      </c>
      <c r="I436">
        <f t="shared" si="38"/>
        <v>-1.5564048464030067</v>
      </c>
      <c r="K436">
        <f t="shared" si="39"/>
        <v>-0.11051315512149175</v>
      </c>
      <c r="M436">
        <f>($L$9/2)*$O$6*EXP(-$O$7*(G436/$L$10-1))+($L$9/2)*$O$6*EXP(-$O$7*(($H$4/$E$4)*G436/$L$10-1))-SQRT(($L$9/2)*$O$8^2*EXP(-2*$O$4*(G436/$L$10-1))+($L$9/2)*$O$8^2*EXP(-2*$O$4*(($H$4/$E$4)*G436/$L$10-1)))</f>
        <v>-0.1629830881626963</v>
      </c>
      <c r="N436" s="13">
        <f t="shared" si="40"/>
        <v>1.1077370739324991E-3</v>
      </c>
      <c r="O436" s="13">
        <v>1</v>
      </c>
    </row>
    <row r="437" spans="4:15" x14ac:dyDescent="0.4">
      <c r="D437" s="6">
        <v>7.3600000000000101</v>
      </c>
      <c r="E437" s="7">
        <f t="shared" si="36"/>
        <v>-1.8000861836906447E-2</v>
      </c>
      <c r="G437">
        <f t="shared" si="37"/>
        <v>5.5736932828316181</v>
      </c>
      <c r="H437" s="10">
        <f t="shared" si="41"/>
        <v>-0.12795552619528211</v>
      </c>
      <c r="I437">
        <f t="shared" si="38"/>
        <v>-1.5354663143433853</v>
      </c>
      <c r="K437">
        <f t="shared" si="39"/>
        <v>-0.10945352810034334</v>
      </c>
      <c r="M437">
        <f>($L$9/2)*$O$6*EXP(-$O$7*(G437/$L$10-1))+($L$9/2)*$O$6*EXP(-$O$7*(($H$4/$E$4)*G437/$L$10-1))-SQRT(($L$9/2)*$O$8^2*EXP(-2*$O$4*(G437/$L$10-1))+($L$9/2)*$O$8^2*EXP(-2*$O$4*(($H$4/$E$4)*G437/$L$10-1)))</f>
        <v>-0.16113970482192738</v>
      </c>
      <c r="N437" s="13">
        <f t="shared" si="40"/>
        <v>1.1011897111251009E-3</v>
      </c>
      <c r="O437" s="13">
        <v>1</v>
      </c>
    </row>
    <row r="438" spans="4:15" x14ac:dyDescent="0.4">
      <c r="D438" s="6">
        <v>7.3800000000000097</v>
      </c>
      <c r="E438" s="7">
        <f t="shared" si="36"/>
        <v>-1.7758509171888211E-2</v>
      </c>
      <c r="G438">
        <f t="shared" si="37"/>
        <v>5.5820994118250118</v>
      </c>
      <c r="H438" s="10">
        <f t="shared" si="41"/>
        <v>-0.12623281074653298</v>
      </c>
      <c r="I438">
        <f t="shared" si="38"/>
        <v>-1.5147937289583957</v>
      </c>
      <c r="K438">
        <f t="shared" si="39"/>
        <v>-0.10840406096177405</v>
      </c>
      <c r="M438">
        <f>($L$9/2)*$O$6*EXP(-$O$7*(G438/$L$10-1))+($L$9/2)*$O$6*EXP(-$O$7*(($H$4/$E$4)*G438/$L$10-1))-SQRT(($L$9/2)*$O$8^2*EXP(-2*$O$4*(G438/$L$10-1))+($L$9/2)*$O$8^2*EXP(-2*$O$4*(($H$4/$E$4)*G438/$L$10-1)))</f>
        <v>-0.15931716397692308</v>
      </c>
      <c r="N438" s="13">
        <f t="shared" si="40"/>
        <v>1.0945744286732244E-3</v>
      </c>
      <c r="O438" s="13">
        <v>1</v>
      </c>
    </row>
    <row r="439" spans="4:15" x14ac:dyDescent="0.4">
      <c r="D439" s="6">
        <v>7.4000000000000101</v>
      </c>
      <c r="E439" s="7">
        <f t="shared" si="36"/>
        <v>-1.7519237637286782E-2</v>
      </c>
      <c r="G439">
        <f t="shared" si="37"/>
        <v>5.5905055408184054</v>
      </c>
      <c r="H439" s="10">
        <f t="shared" si="41"/>
        <v>-0.12453199689712564</v>
      </c>
      <c r="I439">
        <f t="shared" si="38"/>
        <v>-1.4943839627655078</v>
      </c>
      <c r="K439">
        <f t="shared" si="39"/>
        <v>-0.10736465630406261</v>
      </c>
      <c r="M439">
        <f>($L$9/2)*$O$6*EXP(-$O$7*(G439/$L$10-1))+($L$9/2)*$O$6*EXP(-$O$7*(($H$4/$E$4)*G439/$L$10-1))-SQRT(($L$9/2)*$O$8^2*EXP(-2*$O$4*(G439/$L$10-1))+($L$9/2)*$O$8^2*EXP(-2*$O$4*(($H$4/$E$4)*G439/$L$10-1)))</f>
        <v>-0.15751523020428637</v>
      </c>
      <c r="N439" s="13">
        <f t="shared" si="40"/>
        <v>1.0878936793945967E-3</v>
      </c>
      <c r="O439" s="13">
        <v>1</v>
      </c>
    </row>
    <row r="440" spans="4:15" x14ac:dyDescent="0.4">
      <c r="D440" s="6">
        <v>7.4200000000000097</v>
      </c>
      <c r="E440" s="7">
        <f t="shared" si="36"/>
        <v>-1.7283010955829931E-2</v>
      </c>
      <c r="G440">
        <f t="shared" si="37"/>
        <v>5.5989116698117991</v>
      </c>
      <c r="H440" s="10">
        <f t="shared" si="41"/>
        <v>-0.12285282677732588</v>
      </c>
      <c r="I440">
        <f t="shared" si="38"/>
        <v>-1.4742339213279105</v>
      </c>
      <c r="K440">
        <f t="shared" si="39"/>
        <v>-0.1063352176586739</v>
      </c>
      <c r="M440">
        <f>($L$9/2)*$O$6*EXP(-$O$7*(G440/$L$10-1))+($L$9/2)*$O$6*EXP(-$O$7*(($H$4/$E$4)*G440/$L$10-1))-SQRT(($L$9/2)*$O$8^2*EXP(-2*$O$4*(G440/$L$10-1))+($L$9/2)*$O$8^2*EXP(-2*$O$4*(($H$4/$E$4)*G440/$L$10-1)))</f>
        <v>-0.155733670731865</v>
      </c>
      <c r="N440" s="13">
        <f t="shared" si="40"/>
        <v>1.0811498991627518E-3</v>
      </c>
      <c r="O440" s="13">
        <v>1</v>
      </c>
    </row>
    <row r="441" spans="4:15" x14ac:dyDescent="0.4">
      <c r="D441" s="6">
        <v>7.4400000000000102</v>
      </c>
      <c r="E441" s="7">
        <f t="shared" si="36"/>
        <v>-1.7049793234136065E-2</v>
      </c>
      <c r="G441">
        <f t="shared" si="37"/>
        <v>5.6073177988051945</v>
      </c>
      <c r="H441" s="10">
        <f t="shared" si="41"/>
        <v>-0.12119504524620939</v>
      </c>
      <c r="I441">
        <f t="shared" si="38"/>
        <v>-1.4543405429545126</v>
      </c>
      <c r="K441">
        <f t="shared" si="39"/>
        <v>-0.10531564948134113</v>
      </c>
      <c r="M441">
        <f>($L$9/2)*$O$6*EXP(-$O$7*(G441/$L$10-1))+($L$9/2)*$O$6*EXP(-$O$7*(($H$4/$E$4)*G441/$L$10-1))-SQRT(($L$9/2)*$O$8^2*EXP(-2*$O$4*(G441/$L$10-1))+($L$9/2)*$O$8^2*EXP(-2*$O$4*(($H$4/$E$4)*G441/$L$10-1)))</f>
        <v>-0.15397225540915713</v>
      </c>
      <c r="N441" s="13">
        <f t="shared" si="40"/>
        <v>1.0743455060660445E-3</v>
      </c>
      <c r="O441" s="13">
        <v>1</v>
      </c>
    </row>
    <row r="442" spans="4:15" x14ac:dyDescent="0.4">
      <c r="D442" s="6">
        <v>7.4600000000000097</v>
      </c>
      <c r="E442" s="7">
        <f t="shared" si="36"/>
        <v>-1.681954895922395E-2</v>
      </c>
      <c r="G442">
        <f t="shared" si="37"/>
        <v>5.6157239277985882</v>
      </c>
      <c r="H442" s="10">
        <f t="shared" si="41"/>
        <v>-0.11955839986685159</v>
      </c>
      <c r="I442">
        <f t="shared" si="38"/>
        <v>-1.4347007984022191</v>
      </c>
      <c r="K442">
        <f t="shared" si="39"/>
        <v>-0.10430585714323487</v>
      </c>
      <c r="M442">
        <f>($L$9/2)*$O$6*EXP(-$O$7*(G442/$L$10-1))+($L$9/2)*$O$6*EXP(-$O$7*(($H$4/$E$4)*G442/$L$10-1))-SQRT(($L$9/2)*$O$8^2*EXP(-2*$O$4*(G442/$L$10-1))+($L$9/2)*$O$8^2*EXP(-2*$O$4*(($H$4/$E$4)*G442/$L$10-1)))</f>
        <v>-0.15223075667804256</v>
      </c>
      <c r="N442" s="13">
        <f t="shared" si="40"/>
        <v>1.0674828995977774E-3</v>
      </c>
      <c r="O442" s="13">
        <v>1</v>
      </c>
    </row>
    <row r="443" spans="4:15" x14ac:dyDescent="0.4">
      <c r="D443" s="6">
        <v>7.4800000000000102</v>
      </c>
      <c r="E443" s="7">
        <f t="shared" si="36"/>
        <v>-1.6592242995048405E-2</v>
      </c>
      <c r="G443">
        <f t="shared" si="37"/>
        <v>5.6241300567919819</v>
      </c>
      <c r="H443" s="10">
        <f t="shared" si="41"/>
        <v>-0.11794264088170257</v>
      </c>
      <c r="I443">
        <f t="shared" si="38"/>
        <v>-1.4153116905804308</v>
      </c>
      <c r="K443">
        <f t="shared" si="39"/>
        <v>-0.10330574692221235</v>
      </c>
      <c r="M443">
        <f>($L$9/2)*$O$6*EXP(-$O$7*(G443/$L$10-1))+($L$9/2)*$O$6*EXP(-$O$7*(($H$4/$E$4)*G443/$L$10-1))-SQRT(($L$9/2)*$O$8^2*EXP(-2*$O$4*(G443/$L$10-1))+($L$9/2)*$O$8^2*EXP(-2*$O$4*(($H$4/$E$4)*G443/$L$10-1)))</f>
        <v>-0.15050894954382762</v>
      </c>
      <c r="N443" s="13">
        <f t="shared" si="40"/>
        <v>1.0605644598768011E-3</v>
      </c>
      <c r="O443" s="13">
        <v>1</v>
      </c>
    </row>
    <row r="444" spans="4:15" x14ac:dyDescent="0.4">
      <c r="D444" s="6">
        <v>7.5000000000000098</v>
      </c>
      <c r="E444" s="7">
        <f t="shared" si="36"/>
        <v>-1.6367840579062345E-2</v>
      </c>
      <c r="G444">
        <f t="shared" si="37"/>
        <v>5.6325361857853755</v>
      </c>
      <c r="H444" s="10">
        <f t="shared" si="41"/>
        <v>-0.11634752118814885</v>
      </c>
      <c r="I444">
        <f t="shared" si="38"/>
        <v>-1.3961702542577863</v>
      </c>
      <c r="K444">
        <f t="shared" si="39"/>
        <v>-0.10231522599415195</v>
      </c>
      <c r="M444">
        <f>($L$9/2)*$O$6*EXP(-$O$7*(G444/$L$10-1))+($L$9/2)*$O$6*EXP(-$O$7*(($H$4/$E$4)*G444/$L$10-1))-SQRT(($L$9/2)*$O$8^2*EXP(-2*$O$4*(G444/$L$10-1))+($L$9/2)*$O$8^2*EXP(-2*$O$4*(($H$4/$E$4)*G444/$L$10-1)))</f>
        <v>-0.14880661154660821</v>
      </c>
      <c r="N444" s="13">
        <f t="shared" si="40"/>
        <v>1.0535925468986291E-3</v>
      </c>
      <c r="O444" s="13">
        <v>1</v>
      </c>
    </row>
    <row r="445" spans="4:15" x14ac:dyDescent="0.4">
      <c r="D445" s="6">
        <v>7.5200000000000102</v>
      </c>
      <c r="E445" s="7">
        <f t="shared" si="36"/>
        <v>-1.6146307318804391E-2</v>
      </c>
      <c r="G445">
        <f t="shared" si="37"/>
        <v>5.6409423147787701</v>
      </c>
      <c r="H445" s="10">
        <f t="shared" si="41"/>
        <v>-0.11477279631425723</v>
      </c>
      <c r="I445">
        <f t="shared" si="38"/>
        <v>-1.3772735557710867</v>
      </c>
      <c r="K445">
        <f t="shared" si="39"/>
        <v>-0.10133420242436889</v>
      </c>
      <c r="M445">
        <f>($L$9/2)*$O$6*EXP(-$O$7*(G445/$L$10-1))+($L$9/2)*$O$6*EXP(-$O$7*(($H$4/$E$4)*G445/$L$10-1))-SQRT(($L$9/2)*$O$8^2*EXP(-2*$O$4*(G445/$L$10-1))+($L$9/2)*$O$8^2*EXP(-2*$O$4*(($H$4/$E$4)*G445/$L$10-1)))</f>
        <v>-0.14712352273294474</v>
      </c>
      <c r="N445" s="13">
        <f t="shared" si="40"/>
        <v>1.0465694998167661E-3</v>
      </c>
      <c r="O445" s="13">
        <v>1</v>
      </c>
    </row>
    <row r="446" spans="4:15" x14ac:dyDescent="0.4">
      <c r="D446" s="6">
        <v>7.5400000000000098</v>
      </c>
      <c r="E446" s="7">
        <f t="shared" si="36"/>
        <v>-1.5927609188512409E-2</v>
      </c>
      <c r="G446">
        <f t="shared" si="37"/>
        <v>5.6493484437721646</v>
      </c>
      <c r="H446" s="10">
        <f t="shared" si="41"/>
        <v>-0.11321822439470275</v>
      </c>
      <c r="I446">
        <f t="shared" si="38"/>
        <v>-1.358618692736433</v>
      </c>
      <c r="K446">
        <f t="shared" si="39"/>
        <v>-0.1003625851591121</v>
      </c>
      <c r="M446">
        <f>($L$9/2)*$O$6*EXP(-$O$7*(G446/$L$10-1))+($L$9/2)*$O$6*EXP(-$O$7*(($H$4/$E$4)*G446/$L$10-1))-SQRT(($L$9/2)*$O$8^2*EXP(-2*$O$4*(G446/$L$10-1))+($L$9/2)*$O$8^2*EXP(-2*$O$4*(($H$4/$E$4)*G446/$L$10-1)))</f>
        <v>-0.14545946562784476</v>
      </c>
      <c r="N446" s="13">
        <f t="shared" si="40"/>
        <v>1.0394976362536564E-3</v>
      </c>
      <c r="O446" s="13">
        <v>1</v>
      </c>
    </row>
    <row r="447" spans="4:15" x14ac:dyDescent="0.4">
      <c r="D447" s="6">
        <v>7.5600000000000103</v>
      </c>
      <c r="E447" s="7">
        <f t="shared" si="36"/>
        <v>-1.5711712525762232E-2</v>
      </c>
      <c r="G447">
        <f t="shared" si="37"/>
        <v>5.6577545727655583</v>
      </c>
      <c r="H447" s="10">
        <f t="shared" si="41"/>
        <v>-0.11168356614687568</v>
      </c>
      <c r="I447">
        <f t="shared" si="38"/>
        <v>-1.3402027937625081</v>
      </c>
      <c r="K447">
        <f t="shared" si="39"/>
        <v>-9.9400284017142293E-2</v>
      </c>
      <c r="M447">
        <f>($L$9/2)*$O$6*EXP(-$O$7*(G447/$L$10-1))+($L$9/2)*$O$6*EXP(-$O$7*(($H$4/$E$4)*G447/$L$10-1))-SQRT(($L$9/2)*$O$8^2*EXP(-2*$O$4*(G447/$L$10-1))+($L$9/2)*$O$8^2*EXP(-2*$O$4*(($H$4/$E$4)*G447/$L$10-1)))</f>
        <v>-0.14381422520705234</v>
      </c>
      <c r="N447" s="13">
        <f t="shared" si="40"/>
        <v>1.0323792516413125E-3</v>
      </c>
      <c r="O447" s="13">
        <v>1</v>
      </c>
    </row>
    <row r="448" spans="4:15" x14ac:dyDescent="0.4">
      <c r="D448" s="6">
        <v>7.5800000000000098</v>
      </c>
      <c r="E448" s="7">
        <f t="shared" si="36"/>
        <v>-1.5498584028131845E-2</v>
      </c>
      <c r="G448">
        <f t="shared" si="37"/>
        <v>5.666160701758951</v>
      </c>
      <c r="H448" s="10">
        <f t="shared" si="41"/>
        <v>-0.11016858484716958</v>
      </c>
      <c r="I448">
        <f t="shared" si="38"/>
        <v>-1.3220230181660351</v>
      </c>
      <c r="K448">
        <f t="shared" si="39"/>
        <v>-9.8447209681388217E-2</v>
      </c>
      <c r="M448">
        <f>($L$9/2)*$O$6*EXP(-$O$7*(G448/$L$10-1))+($L$9/2)*$O$6*EXP(-$O$7*(($H$4/$E$4)*G448/$L$10-1))-SQRT(($L$9/2)*$O$8^2*EXP(-2*$O$4*(G448/$L$10-1))+($L$9/2)*$O$8^2*EXP(-2*$O$4*(($H$4/$E$4)*G448/$L$10-1)))</f>
        <v>-0.14218758886963889</v>
      </c>
      <c r="N448" s="13">
        <f t="shared" si="40"/>
        <v>1.0252166185909057E-3</v>
      </c>
      <c r="O448" s="13">
        <v>1</v>
      </c>
    </row>
    <row r="449" spans="4:15" x14ac:dyDescent="0.4">
      <c r="D449" s="6">
        <v>7.6000000000000103</v>
      </c>
      <c r="E449" s="7">
        <f t="shared" si="36"/>
        <v>-1.5288190749890419E-2</v>
      </c>
      <c r="G449">
        <f t="shared" si="37"/>
        <v>5.6745668307523456</v>
      </c>
      <c r="H449" s="10">
        <f t="shared" si="41"/>
        <v>-0.10867304630744606</v>
      </c>
      <c r="I449">
        <f t="shared" si="38"/>
        <v>-1.3040765556893528</v>
      </c>
      <c r="K449">
        <f t="shared" si="39"/>
        <v>-9.7503273690683664E-2</v>
      </c>
      <c r="M449">
        <f>($L$9/2)*$O$6*EXP(-$O$7*(G449/$L$10-1))+($L$9/2)*$O$6*EXP(-$O$7*(($H$4/$E$4)*G449/$L$10-1))-SQRT(($L$9/2)*$O$8^2*EXP(-2*$O$4*(G449/$L$10-1))+($L$9/2)*$O$8^2*EXP(-2*$O$4*(($H$4/$E$4)*G449/$L$10-1)))</f>
        <v>-0.14057934641089423</v>
      </c>
      <c r="N449" s="13">
        <f t="shared" si="40"/>
        <v>1.0180119862912963E-3</v>
      </c>
      <c r="O449" s="13">
        <v>1</v>
      </c>
    </row>
    <row r="450" spans="4:15" x14ac:dyDescent="0.4">
      <c r="D450" s="6">
        <v>7.6200000000000099</v>
      </c>
      <c r="E450" s="7">
        <f t="shared" si="36"/>
        <v>-1.5080500098712436E-2</v>
      </c>
      <c r="G450">
        <f t="shared" si="37"/>
        <v>5.6829729597457401</v>
      </c>
      <c r="H450" s="10">
        <f t="shared" si="41"/>
        <v>-0.1071967188516776</v>
      </c>
      <c r="I450">
        <f t="shared" si="38"/>
        <v>-1.2863606262201313</v>
      </c>
      <c r="K450">
        <f t="shared" si="39"/>
        <v>-9.6568388431582441E-2</v>
      </c>
      <c r="M450">
        <f>($L$9/2)*$O$6*EXP(-$O$7*(G450/$L$10-1))+($L$9/2)*$O$6*EXP(-$O$7*(($H$4/$E$4)*G450/$L$10-1))-SQRT(($L$9/2)*$O$8^2*EXP(-2*$O$4*(G450/$L$10-1))+($L$9/2)*$O$8^2*EXP(-2*$O$4*(($H$4/$E$4)*G450/$L$10-1)))</f>
        <v>-0.13898928999551563</v>
      </c>
      <c r="N450" s="13">
        <f t="shared" si="40"/>
        <v>1.0107675799360025E-3</v>
      </c>
      <c r="O450" s="13">
        <v>1</v>
      </c>
    </row>
    <row r="451" spans="4:15" x14ac:dyDescent="0.4">
      <c r="D451" s="6">
        <v>7.6400000000000103</v>
      </c>
      <c r="E451" s="7">
        <f t="shared" si="36"/>
        <v>-1.4875479832416241E-2</v>
      </c>
      <c r="G451">
        <f t="shared" si="37"/>
        <v>5.6913790887391338</v>
      </c>
      <c r="H451" s="10">
        <f t="shared" si="41"/>
        <v>-0.10573937329276435</v>
      </c>
      <c r="I451">
        <f t="shared" si="38"/>
        <v>-1.2688724795131723</v>
      </c>
      <c r="K451">
        <f t="shared" si="39"/>
        <v>-9.5642467130250375E-2</v>
      </c>
      <c r="M451">
        <f>($L$9/2)*$O$6*EXP(-$O$7*(G451/$L$10-1))+($L$9/2)*$O$6*EXP(-$O$7*(($H$4/$E$4)*G451/$L$10-1))-SQRT(($L$9/2)*$O$8^2*EXP(-2*$O$4*(G451/$L$10-1))+($L$9/2)*$O$8^2*EXP(-2*$O$4*(($H$4/$E$4)*G451/$L$10-1)))</f>
        <v>-0.13741721413108793</v>
      </c>
      <c r="N451" s="13">
        <f t="shared" si="40"/>
        <v>1.003485600178161E-3</v>
      </c>
      <c r="O451" s="13">
        <v>1</v>
      </c>
    </row>
    <row r="452" spans="4:15" x14ac:dyDescent="0.4">
      <c r="D452" s="6">
        <v>7.6600000000000099</v>
      </c>
      <c r="E452" s="7">
        <f t="shared" si="36"/>
        <v>-1.467309805572734E-2</v>
      </c>
      <c r="G452">
        <f t="shared" si="37"/>
        <v>5.6997852177325274</v>
      </c>
      <c r="H452" s="10">
        <f t="shared" si="41"/>
        <v>-0.10430078290952664</v>
      </c>
      <c r="I452">
        <f t="shared" si="38"/>
        <v>-1.2516093949143197</v>
      </c>
      <c r="K452">
        <f t="shared" si="39"/>
        <v>-9.4725423844434359E-2</v>
      </c>
      <c r="M452">
        <f>($L$9/2)*$O$6*EXP(-$O$7*(G452/$L$10-1))+($L$9/2)*$O$6*EXP(-$O$7*(($H$4/$E$4)*G452/$L$10-1))-SQRT(($L$9/2)*$O$8^2*EXP(-2*$O$4*(G452/$L$10-1))+($L$9/2)*$O$8^2*EXP(-2*$O$4*(($H$4/$E$4)*G452/$L$10-1)))</f>
        <v>-0.13586291564185482</v>
      </c>
      <c r="N452" s="13">
        <f t="shared" si="40"/>
        <v>9.9616822261310175E-4</v>
      </c>
      <c r="O452" s="13">
        <v>1</v>
      </c>
    </row>
    <row r="453" spans="4:15" x14ac:dyDescent="0.4">
      <c r="D453" s="6">
        <v>7.6800000000000104</v>
      </c>
      <c r="E453" s="7">
        <f t="shared" si="36"/>
        <v>-1.4473323217065796E-2</v>
      </c>
      <c r="G453">
        <f t="shared" si="37"/>
        <v>5.708191346725922</v>
      </c>
      <c r="H453" s="10">
        <f t="shared" si="41"/>
        <v>-0.10288072342386879</v>
      </c>
      <c r="I453">
        <f t="shared" si="38"/>
        <v>-1.2345686810864256</v>
      </c>
      <c r="K453">
        <f t="shared" si="39"/>
        <v>-9.3817173455508315E-2</v>
      </c>
      <c r="M453">
        <f>($L$9/2)*$O$6*EXP(-$O$7*(G453/$L$10-1))+($L$9/2)*$O$6*EXP(-$O$7*(($H$4/$E$4)*G453/$L$10-1))-SQRT(($L$9/2)*$O$8^2*EXP(-2*$O$4*(G453/$L$10-1))+($L$9/2)*$O$8^2*EXP(-2*$O$4*(($H$4/$E$4)*G453/$L$10-1)))</f>
        <v>-0.13432619364277931</v>
      </c>
      <c r="N453" s="13">
        <f t="shared" si="40"/>
        <v>9.8881759728838836E-4</v>
      </c>
      <c r="O453" s="13">
        <v>1</v>
      </c>
    </row>
    <row r="454" spans="4:15" x14ac:dyDescent="0.4">
      <c r="D454" s="6">
        <v>7.7000000000000099</v>
      </c>
      <c r="E454" s="7">
        <f t="shared" si="36"/>
        <v>-1.4276124105357944E-2</v>
      </c>
      <c r="G454">
        <f t="shared" si="37"/>
        <v>5.7165974757193156</v>
      </c>
      <c r="H454" s="10">
        <f t="shared" si="41"/>
        <v>-0.10147897297811587</v>
      </c>
      <c r="I454">
        <f t="shared" si="38"/>
        <v>-1.2177476757373904</v>
      </c>
      <c r="K454">
        <f t="shared" si="39"/>
        <v>-9.291763166059383E-2</v>
      </c>
      <c r="M454">
        <f>($L$9/2)*$O$6*EXP(-$O$7*(G454/$L$10-1))+($L$9/2)*$O$6*EXP(-$O$7*(($H$4/$E$4)*G454/$L$10-1))-SQRT(($L$9/2)*$O$8^2*EXP(-2*$O$4*(G454/$L$10-1))+($L$9/2)*$O$8^2*EXP(-2*$O$4*(($H$4/$E$4)*G454/$L$10-1)))</f>
        <v>-0.1328068495138868</v>
      </c>
      <c r="N454" s="13">
        <f t="shared" si="40"/>
        <v>9.8143584824050703E-4</v>
      </c>
      <c r="O454" s="13">
        <v>1</v>
      </c>
    </row>
    <row r="455" spans="4:15" x14ac:dyDescent="0.4">
      <c r="D455" s="6">
        <v>7.7200000000000104</v>
      </c>
      <c r="E455" s="7">
        <f t="shared" si="36"/>
        <v>-1.4081469846871947E-2</v>
      </c>
      <c r="G455">
        <f t="shared" si="37"/>
        <v>5.7250036047127102</v>
      </c>
      <c r="H455" s="10">
        <f t="shared" si="41"/>
        <v>-0.10009531211251986</v>
      </c>
      <c r="I455">
        <f t="shared" si="38"/>
        <v>-1.2011437453502383</v>
      </c>
      <c r="K455">
        <f t="shared" si="39"/>
        <v>-9.2026714964756159E-2</v>
      </c>
      <c r="M455">
        <f>($L$9/2)*$O$6*EXP(-$O$7*(G455/$L$10-1))+($L$9/2)*$O$6*EXP(-$O$7*(($H$4/$E$4)*G455/$L$10-1))-SQRT(($L$9/2)*$O$8^2*EXP(-2*$O$4*(G455/$L$10-1))+($L$9/2)*$O$8^2*EXP(-2*$O$4*(($H$4/$E$4)*G455/$L$10-1)))</f>
        <v>-0.13130468687489097</v>
      </c>
      <c r="N455" s="13">
        <f t="shared" si="40"/>
        <v>9.7402507305812671E-4</v>
      </c>
      <c r="O455" s="13">
        <v>1</v>
      </c>
    </row>
    <row r="456" spans="4:15" x14ac:dyDescent="0.4">
      <c r="D456" s="6">
        <v>7.74000000000001</v>
      </c>
      <c r="E456" s="7">
        <f t="shared" si="36"/>
        <v>-1.3889329902077261E-2</v>
      </c>
      <c r="G456">
        <f t="shared" si="37"/>
        <v>5.7334097337061039</v>
      </c>
      <c r="H456" s="10">
        <f t="shared" si="41"/>
        <v>-9.8729523742935782E-2</v>
      </c>
      <c r="I456">
        <f t="shared" si="38"/>
        <v>-1.1847542849152295</v>
      </c>
      <c r="K456">
        <f t="shared" si="39"/>
        <v>-9.1144340673274038E-2</v>
      </c>
      <c r="M456">
        <f>($L$9/2)*$O$6*EXP(-$O$7*(G456/$L$10-1))+($L$9/2)*$O$6*EXP(-$O$7*(($H$4/$E$4)*G456/$L$10-1))-SQRT(($L$9/2)*$O$8^2*EXP(-2*$O$4*(G456/$L$10-1))+($L$9/2)*$O$8^2*EXP(-2*$O$4*(($H$4/$E$4)*G456/$L$10-1)))</f>
        <v>-0.12981951156009786</v>
      </c>
      <c r="N456" s="13">
        <f t="shared" si="40"/>
        <v>9.6658734247128612E-4</v>
      </c>
      <c r="O456" s="13">
        <v>1</v>
      </c>
    </row>
    <row r="457" spans="4:15" x14ac:dyDescent="0.4">
      <c r="D457" s="6">
        <v>7.7600000000000096</v>
      </c>
      <c r="E457" s="7">
        <f t="shared" si="36"/>
        <v>-1.3699674062527648E-2</v>
      </c>
      <c r="G457">
        <f t="shared" si="37"/>
        <v>5.7418158626994975</v>
      </c>
      <c r="H457" s="10">
        <f t="shared" si="41"/>
        <v>-9.7381393138665284E-2</v>
      </c>
      <c r="I457">
        <f t="shared" si="38"/>
        <v>-1.1685767176639834</v>
      </c>
      <c r="K457">
        <f t="shared" si="39"/>
        <v>-9.0270426883983221E-2</v>
      </c>
      <c r="M457">
        <f>($L$9/2)*$O$6*EXP(-$O$7*(G457/$L$10-1))+($L$9/2)*$O$6*EXP(-$O$7*(($H$4/$E$4)*G457/$L$10-1))-SQRT(($L$9/2)*$O$8^2*EXP(-2*$O$4*(G457/$L$10-1))+($L$9/2)*$O$8^2*EXP(-2*$O$4*(($H$4/$E$4)*G457/$L$10-1)))</f>
        <v>-0.12835113159358652</v>
      </c>
      <c r="N457" s="13">
        <f t="shared" si="40"/>
        <v>9.5912469996622723E-4</v>
      </c>
      <c r="O457" s="13">
        <v>1</v>
      </c>
    </row>
    <row r="458" spans="4:15" x14ac:dyDescent="0.4">
      <c r="D458" s="6">
        <v>7.78000000000001</v>
      </c>
      <c r="E458" s="7">
        <f t="shared" si="36"/>
        <v>-1.351247244776772E-2</v>
      </c>
      <c r="G458">
        <f t="shared" si="37"/>
        <v>5.7502219916928921</v>
      </c>
      <c r="H458" s="10">
        <f t="shared" si="41"/>
        <v>-9.6050707900467283E-2</v>
      </c>
      <c r="I458">
        <f t="shared" si="38"/>
        <v>-1.1526084948056075</v>
      </c>
      <c r="K458">
        <f t="shared" si="39"/>
        <v>-8.9404892479692202E-2</v>
      </c>
      <c r="M458">
        <f>($L$9/2)*$O$6*EXP(-$O$7*(G458/$L$10-1))+($L$9/2)*$O$6*EXP(-$O$7*(($H$4/$E$4)*G458/$L$10-1))-SQRT(($L$9/2)*$O$8^2*EXP(-2*$O$4*(G458/$L$10-1))+($L$9/2)*$O$8^2*EXP(-2*$O$4*(($H$4/$E$4)*G458/$L$10-1)))</f>
        <v>-0.12689935716466152</v>
      </c>
      <c r="N458" s="13">
        <f t="shared" si="40"/>
        <v>9.5163916142527191E-4</v>
      </c>
      <c r="O458" s="13">
        <v>1</v>
      </c>
    </row>
    <row r="459" spans="4:15" x14ac:dyDescent="0.4">
      <c r="D459" s="6">
        <v>7.8000000000000096</v>
      </c>
      <c r="E459" s="7">
        <f t="shared" si="36"/>
        <v>-1.3327695502262824E-2</v>
      </c>
      <c r="G459">
        <f t="shared" si="37"/>
        <v>5.7586281206862866</v>
      </c>
      <c r="H459" s="10">
        <f t="shared" si="41"/>
        <v>-9.4737257938734831E-2</v>
      </c>
      <c r="I459">
        <f t="shared" si="38"/>
        <v>-1.136847095264818</v>
      </c>
      <c r="K459">
        <f t="shared" si="39"/>
        <v>-8.8547657120671003E-2</v>
      </c>
      <c r="M459">
        <f>($L$9/2)*$O$6*EXP(-$O$7*(G459/$L$10-1))+($L$9/2)*$O$6*EXP(-$O$7*(($H$4/$E$4)*G459/$L$10-1))-SQRT(($L$9/2)*$O$8^2*EXP(-2*$O$4*(G459/$L$10-1))+($L$9/2)*$O$8^2*EXP(-2*$O$4*(($H$4/$E$4)*G459/$L$10-1)))</f>
        <v>-0.12546400060357746</v>
      </c>
      <c r="N459" s="13">
        <f t="shared" si="40"/>
        <v>9.4413271479146016E-4</v>
      </c>
      <c r="O459" s="13">
        <v>1</v>
      </c>
    </row>
    <row r="460" spans="4:15" x14ac:dyDescent="0.4">
      <c r="D460" s="6">
        <v>7.8200000000000101</v>
      </c>
      <c r="E460" s="7">
        <f t="shared" si="36"/>
        <v>-1.3145313992351984E-2</v>
      </c>
      <c r="G460">
        <f t="shared" si="37"/>
        <v>5.7670342496796803</v>
      </c>
      <c r="H460" s="10">
        <f t="shared" si="41"/>
        <v>-9.344083545183561E-2</v>
      </c>
      <c r="I460">
        <f t="shared" si="38"/>
        <v>-1.1212900254220273</v>
      </c>
      <c r="K460">
        <f t="shared" si="39"/>
        <v>-8.7698641237210676E-2</v>
      </c>
      <c r="M460">
        <f>($L$9/2)*$O$6*EXP(-$O$7*(G460/$L$10-1))+($L$9/2)*$O$6*EXP(-$O$7*(($H$4/$E$4)*G460/$L$10-1))-SQRT(($L$9/2)*$O$8^2*EXP(-2*$O$4*(G460/$L$10-1))+($L$9/2)*$O$8^2*EXP(-2*$O$4*(($H$4/$E$4)*G460/$L$10-1)))</f>
        <v>-0.12404487635752896</v>
      </c>
      <c r="N460" s="13">
        <f t="shared" si="40"/>
        <v>9.36607319757352E-4</v>
      </c>
      <c r="O460" s="13">
        <v>1</v>
      </c>
    </row>
    <row r="461" spans="4:15" x14ac:dyDescent="0.4">
      <c r="D461" s="6">
        <v>7.8400000000000096</v>
      </c>
      <c r="E461" s="7">
        <f t="shared" si="36"/>
        <v>-1.2965299003224006E-2</v>
      </c>
      <c r="G461">
        <f t="shared" si="37"/>
        <v>5.7754403786730739</v>
      </c>
      <c r="H461" s="10">
        <f t="shared" si="41"/>
        <v>-9.2161234904617195E-2</v>
      </c>
      <c r="I461">
        <f t="shared" si="38"/>
        <v>-1.1059348188554063</v>
      </c>
      <c r="K461">
        <f t="shared" si="39"/>
        <v>-8.6857766022253383E-2</v>
      </c>
      <c r="M461">
        <f>($L$9/2)*$O$6*EXP(-$O$7*(G461/$L$10-1))+($L$9/2)*$O$6*EXP(-$O$7*(($H$4/$E$4)*G461/$L$10-1))-SQRT(($L$9/2)*$O$8^2*EXP(-2*$O$4*(G461/$L$10-1))+($L$9/2)*$O$8^2*EXP(-2*$O$4*(($H$4/$E$4)*G461/$L$10-1)))</f>
        <v>-0.1226418009669063</v>
      </c>
      <c r="N461" s="13">
        <f t="shared" si="40"/>
        <v>9.2906490747757036E-4</v>
      </c>
      <c r="O461" s="13">
        <v>1</v>
      </c>
    </row>
    <row r="462" spans="4:15" x14ac:dyDescent="0.4">
      <c r="D462" s="6">
        <v>7.8600000000000101</v>
      </c>
      <c r="E462" s="7">
        <f t="shared" si="36"/>
        <v>-1.2787621935916265E-2</v>
      </c>
      <c r="G462">
        <f t="shared" si="37"/>
        <v>5.7838465076664685</v>
      </c>
      <c r="H462" s="10">
        <f t="shared" si="41"/>
        <v>-9.0898253007073576E-2</v>
      </c>
      <c r="I462">
        <f t="shared" si="38"/>
        <v>-1.090779036084883</v>
      </c>
      <c r="K462">
        <f t="shared" si="39"/>
        <v>-8.6024953424093123E-2</v>
      </c>
      <c r="M462">
        <f>($L$9/2)*$O$6*EXP(-$O$7*(G462/$L$10-1))+($L$9/2)*$O$6*EXP(-$O$7*(($H$4/$E$4)*G462/$L$10-1))-SQRT(($L$9/2)*$O$8^2*EXP(-2*$O$4*(G462/$L$10-1))+($L$9/2)*$O$8^2*EXP(-2*$O$4*(($H$4/$E$4)*G462/$L$10-1)))</f>
        <v>-0.12125459304181287</v>
      </c>
      <c r="N462" s="13">
        <f t="shared" si="40"/>
        <v>9.2150738030471547E-4</v>
      </c>
      <c r="O462" s="13">
        <v>1</v>
      </c>
    </row>
    <row r="463" spans="4:15" x14ac:dyDescent="0.4">
      <c r="D463" s="6">
        <v>7.8800000000000097</v>
      </c>
      <c r="E463" s="7">
        <f t="shared" si="36"/>
        <v>-1.2612254504336364E-2</v>
      </c>
      <c r="G463">
        <f t="shared" si="37"/>
        <v>5.792252636659863</v>
      </c>
      <c r="H463" s="10">
        <f t="shared" si="41"/>
        <v>-8.9651688693174178E-2</v>
      </c>
      <c r="I463">
        <f t="shared" si="38"/>
        <v>-1.0758202643180901</v>
      </c>
      <c r="K463">
        <f t="shared" si="39"/>
        <v>-8.5200126139146223E-2</v>
      </c>
      <c r="M463">
        <f>($L$9/2)*$O$6*EXP(-$O$7*(G463/$L$10-1))+($L$9/2)*$O$6*EXP(-$O$7*(($H$4/$E$4)*G463/$L$10-1))-SQRT(($L$9/2)*$O$8^2*EXP(-2*$O$4*(G463/$L$10-1))+($L$9/2)*$O$8^2*EXP(-2*$O$4*(($H$4/$E$4)*G463/$L$10-1)))</f>
        <v>-0.11988307323884197</v>
      </c>
      <c r="N463" s="13">
        <f t="shared" si="40"/>
        <v>9.1393661154804122E-4</v>
      </c>
      <c r="O463" s="13">
        <v>1</v>
      </c>
    </row>
    <row r="464" spans="4:15" x14ac:dyDescent="0.4">
      <c r="D464" s="6">
        <v>7.9000000000000101</v>
      </c>
      <c r="E464" s="7">
        <f t="shared" si="36"/>
        <v>-1.2439168732306223E-2</v>
      </c>
      <c r="G464">
        <f t="shared" si="37"/>
        <v>5.8006587656532558</v>
      </c>
      <c r="H464" s="10">
        <f t="shared" si="41"/>
        <v>-8.842134309985232E-2</v>
      </c>
      <c r="I464">
        <f t="shared" si="38"/>
        <v>-1.0610561171982278</v>
      </c>
      <c r="K464">
        <f t="shared" si="39"/>
        <v>-8.4383207604789456E-2</v>
      </c>
      <c r="M464">
        <f>($L$9/2)*$O$6*EXP(-$O$7*(G464/$L$10-1))+($L$9/2)*$O$6*EXP(-$O$7*(($H$4/$E$4)*G464/$L$10-1))-SQRT(($L$9/2)*$O$8^2*EXP(-2*$O$4*(G464/$L$10-1))+($L$9/2)*$O$8^2*EXP(-2*$O$4*(($H$4/$E$4)*G464/$L$10-1)))</f>
        <v>-0.11852706423810908</v>
      </c>
      <c r="N464" s="13">
        <f t="shared" si="40"/>
        <v>9.0635444525447961E-4</v>
      </c>
      <c r="O464" s="13">
        <v>1</v>
      </c>
    </row>
    <row r="465" spans="4:15" x14ac:dyDescent="0.4">
      <c r="D465" s="6">
        <v>7.9200000000000097</v>
      </c>
      <c r="E465" s="7">
        <f t="shared" si="36"/>
        <v>-1.2268336950628693E-2</v>
      </c>
      <c r="G465">
        <f t="shared" si="37"/>
        <v>5.8090648946466494</v>
      </c>
      <c r="H465" s="10">
        <f t="shared" si="41"/>
        <v>-8.7207019546153938E-2</v>
      </c>
      <c r="I465">
        <f t="shared" si="38"/>
        <v>-1.0464842345538472</v>
      </c>
      <c r="K465">
        <f t="shared" si="39"/>
        <v>-8.357412199226727E-2</v>
      </c>
      <c r="M465">
        <f>($L$9/2)*$O$6*EXP(-$O$7*(G465/$L$10-1))+($L$9/2)*$O$6*EXP(-$O$7*(($H$4/$E$4)*G465/$L$10-1))-SQRT(($L$9/2)*$O$8^2*EXP(-2*$O$4*(G465/$L$10-1))+($L$9/2)*$O$8^2*EXP(-2*$O$4*(($H$4/$E$4)*G465/$L$10-1)))</f>
        <v>-0.11718639072053823</v>
      </c>
      <c r="N465" s="13">
        <f t="shared" si="40"/>
        <v>8.9876269601150364E-4</v>
      </c>
      <c r="O465" s="13">
        <v>1</v>
      </c>
    </row>
    <row r="466" spans="4:15" x14ac:dyDescent="0.4">
      <c r="D466" s="6">
        <v>7.9400000000000102</v>
      </c>
      <c r="E466" s="7">
        <f t="shared" si="36"/>
        <v>-1.2099731794176345E-2</v>
      </c>
      <c r="G466">
        <f t="shared" si="37"/>
        <v>5.817471023640044</v>
      </c>
      <c r="H466" s="10">
        <f t="shared" si="41"/>
        <v>-8.6008523512543705E-2</v>
      </c>
      <c r="I466">
        <f t="shared" si="38"/>
        <v>-1.0321022821505244</v>
      </c>
      <c r="K466">
        <f t="shared" si="39"/>
        <v>-8.2772794199666141E-2</v>
      </c>
      <c r="M466">
        <f>($L$9/2)*$O$6*EXP(-$O$7*(G466/$L$10-1))+($L$9/2)*$O$6*EXP(-$O$7*(($H$4/$E$4)*G466/$L$10-1))-SQRT(($L$9/2)*$O$8^2*EXP(-2*$O$4*(G466/$L$10-1))+($L$9/2)*$O$8^2*EXP(-2*$O$4*(($H$4/$E$4)*G466/$L$10-1)))</f>
        <v>-0.11586087934539994</v>
      </c>
      <c r="N466" s="13">
        <f t="shared" si="40"/>
        <v>8.911631487714659E-4</v>
      </c>
      <c r="O466" s="13">
        <v>1</v>
      </c>
    </row>
    <row r="467" spans="4:15" x14ac:dyDescent="0.4">
      <c r="D467" s="6">
        <v>7.9600000000000097</v>
      </c>
      <c r="E467" s="7">
        <f t="shared" ref="E467:E469" si="42">-(1+D467+$E$5*D467^3)*EXP(-D467)</f>
        <v>-1.1933326199002494E-2</v>
      </c>
      <c r="G467">
        <f t="shared" si="37"/>
        <v>5.8258771526334376</v>
      </c>
      <c r="H467" s="10">
        <f t="shared" si="41"/>
        <v>-8.4825662620369432E-2</v>
      </c>
      <c r="I467">
        <f t="shared" si="38"/>
        <v>-1.0179079514444331</v>
      </c>
      <c r="K467">
        <f t="shared" si="39"/>
        <v>-8.1979149844956814E-2</v>
      </c>
      <c r="M467">
        <f>($L$9/2)*$O$6*EXP(-$O$7*(G467/$L$10-1))+($L$9/2)*$O$6*EXP(-$O$7*(($H$4/$E$4)*G467/$L$10-1))-SQRT(($L$9/2)*$O$8^2*EXP(-2*$O$4*(G467/$L$10-1))+($L$9/2)*$O$8^2*EXP(-2*$O$4*(($H$4/$E$4)*G467/$L$10-1)))</f>
        <v>-0.11455035872809767</v>
      </c>
      <c r="N467" s="13">
        <f t="shared" si="40"/>
        <v>8.8355755869679422E-4</v>
      </c>
      <c r="O467" s="13">
        <v>1</v>
      </c>
    </row>
    <row r="468" spans="4:15" x14ac:dyDescent="0.4">
      <c r="D468" s="6">
        <v>7.9800000000000102</v>
      </c>
      <c r="E468" s="7">
        <f t="shared" si="42"/>
        <v>-1.1769093399474136E-2</v>
      </c>
      <c r="G468">
        <f t="shared" si="37"/>
        <v>5.8342832816268322</v>
      </c>
      <c r="H468" s="10">
        <f t="shared" si="41"/>
        <v>-8.3658246611481996E-2</v>
      </c>
      <c r="I468">
        <f t="shared" ref="I468:I469" si="43">H468*$E$6</f>
        <v>-1.0038989593377838</v>
      </c>
      <c r="K468">
        <f t="shared" ref="K468:K469" si="44">($L$9/2)*$L$4*EXP(-$L$6*(G468/$L$10-1))+($L$9/2)*$L$4*EXP(-$L$6*(($H$4/$E$4)*G468/$L$10-1))-SQRT(($L$9/2)*$L$5^2*EXP(-2*$L$7*(G468/$L$10-1))+($L$9/2)*$L$5^2*EXP(-2*$L$7*(($H$4/$E$4)*G468/$L$10-1)))</f>
        <v>-8.1193115259100779E-2</v>
      </c>
      <c r="M468">
        <f>($L$9/2)*$O$6*EXP(-$O$7*(G468/$L$10-1))+($L$9/2)*$O$6*EXP(-$O$7*(($H$4/$E$4)*G468/$L$10-1))-SQRT(($L$9/2)*$O$8^2*EXP(-2*$O$4*(G468/$L$10-1))+($L$9/2)*$O$8^2*EXP(-2*$O$4*(($H$4/$E$4)*G468/$L$10-1)))</f>
        <v>-0.11325465941819844</v>
      </c>
      <c r="N468" s="13">
        <f t="shared" ref="N468:N469" si="45">(M468-H468)^2*O468</f>
        <v>8.7594765102556925E-4</v>
      </c>
      <c r="O468" s="13">
        <v>1</v>
      </c>
    </row>
    <row r="469" spans="4:15" x14ac:dyDescent="0.4">
      <c r="D469" s="6">
        <v>8.0000000000000107</v>
      </c>
      <c r="E469" s="7">
        <f t="shared" si="42"/>
        <v>-1.1607006925426825E-2</v>
      </c>
      <c r="G469">
        <f t="shared" si="37"/>
        <v>5.8426894106202258</v>
      </c>
      <c r="H469" s="10">
        <f t="shared" si="41"/>
        <v>-8.2506087328011499E-2</v>
      </c>
      <c r="I469">
        <f t="shared" si="43"/>
        <v>-0.99007304793613793</v>
      </c>
      <c r="K469">
        <f t="shared" si="44"/>
        <v>-8.0414617479224806E-2</v>
      </c>
      <c r="M469">
        <f>($L$9/2)*$O$6*EXP(-$O$7*(G469/$L$10-1))+($L$9/2)*$O$6*EXP(-$O$7*(($H$4/$E$4)*G469/$L$10-1))-SQRT(($L$9/2)*$O$8^2*EXP(-2*$O$4*(G469/$L$10-1))+($L$9/2)*$O$8^2*EXP(-2*$O$4*(($H$4/$E$4)*G469/$L$10-1)))</f>
        <v>-0.1119736138777086</v>
      </c>
      <c r="N469" s="13">
        <f t="shared" si="45"/>
        <v>8.6833512095710352E-4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FEA7-A085-4FCB-889F-FFD4410A3762}">
  <dimension ref="A2:AA469"/>
  <sheetViews>
    <sheetView topLeftCell="G1" workbookViewId="0">
      <selection activeCell="L5" sqref="L5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182</v>
      </c>
      <c r="B3" s="1" t="s">
        <v>138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-8.4693000000000005</v>
      </c>
      <c r="D4" s="21" t="s">
        <v>8</v>
      </c>
      <c r="E4" s="4">
        <f>E11</f>
        <v>2.4595728466269828</v>
      </c>
      <c r="F4" t="s">
        <v>196</v>
      </c>
      <c r="K4" s="2" t="s">
        <v>27</v>
      </c>
      <c r="L4" s="4">
        <v>8.1199999999999994E-2</v>
      </c>
      <c r="N4" s="12" t="s">
        <v>24</v>
      </c>
      <c r="O4" s="4">
        <v>2.6308473194177679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11.454000000000001</v>
      </c>
      <c r="D5" s="2" t="s">
        <v>3</v>
      </c>
      <c r="E5" s="5">
        <v>0.05</v>
      </c>
      <c r="K5" s="2" t="s">
        <v>28</v>
      </c>
      <c r="L5" s="4">
        <v>1.1081000000000001</v>
      </c>
      <c r="N5" t="s">
        <v>69</v>
      </c>
      <c r="Q5" s="28" t="s">
        <v>30</v>
      </c>
      <c r="R5" s="29">
        <f>L10</f>
        <v>2.4595728466269828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f>($O$4+2/SQRT(3)*$O$4)/2</f>
        <v>2.8343440677715379</v>
      </c>
      <c r="X5" s="30">
        <f>2/SQRT(3)*$O$4</f>
        <v>3.0378408161253079</v>
      </c>
      <c r="Y5" s="31" t="s">
        <v>122</v>
      </c>
      <c r="Z5" s="31" t="str">
        <f>B3</f>
        <v>Fe</v>
      </c>
      <c r="AA5" s="32" t="str">
        <f>B3</f>
        <v>Fe</v>
      </c>
    </row>
    <row r="6" spans="1:27" x14ac:dyDescent="0.4">
      <c r="A6" s="2" t="s">
        <v>0</v>
      </c>
      <c r="B6" s="1">
        <v>1.036</v>
      </c>
      <c r="D6" s="2" t="s">
        <v>13</v>
      </c>
      <c r="E6" s="1">
        <v>8</v>
      </c>
      <c r="F6" t="s">
        <v>14</v>
      </c>
      <c r="K6" s="2" t="s">
        <v>23</v>
      </c>
      <c r="L6" s="4">
        <v>11.559699999999999</v>
      </c>
      <c r="N6" s="15" t="s">
        <v>27</v>
      </c>
      <c r="O6" s="4">
        <f>B4/L9+O8/SQRT(L9)</f>
        <v>0.54290384615384601</v>
      </c>
    </row>
    <row r="7" spans="1:27" x14ac:dyDescent="0.4">
      <c r="A7" s="18" t="s">
        <v>1</v>
      </c>
      <c r="B7" s="5">
        <v>0</v>
      </c>
      <c r="C7" t="s">
        <v>293</v>
      </c>
      <c r="D7" s="2" t="s">
        <v>32</v>
      </c>
      <c r="E7" s="1">
        <v>2</v>
      </c>
      <c r="F7" t="s">
        <v>33</v>
      </c>
      <c r="K7" s="2" t="s">
        <v>24</v>
      </c>
      <c r="L7" s="4">
        <v>2.8315999999999999</v>
      </c>
      <c r="N7" s="15" t="s">
        <v>23</v>
      </c>
      <c r="O7" s="4">
        <f>R18*O4</f>
        <v>7.760999592282416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2/SQRT(3)</f>
        <v>1.1547005383792517</v>
      </c>
      <c r="F8" t="s">
        <v>265</v>
      </c>
      <c r="N8" s="18" t="s">
        <v>28</v>
      </c>
      <c r="O8" s="4">
        <f>O7/(O7-O4)*-B4/SQRT(L9)</f>
        <v>4.5299136955421844</v>
      </c>
      <c r="Q8" s="26" t="s">
        <v>276</v>
      </c>
      <c r="AA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Q9" s="28" t="s">
        <v>271</v>
      </c>
      <c r="R9" s="29">
        <f>L10</f>
        <v>2.4595728466269828</v>
      </c>
      <c r="S9" s="29">
        <f>O7</f>
        <v>7.760999592282416</v>
      </c>
      <c r="T9" s="29">
        <f>O4</f>
        <v>2.6308473194177679</v>
      </c>
      <c r="U9" s="29">
        <f>O6</f>
        <v>0.54290384615384601</v>
      </c>
      <c r="V9" s="29">
        <f>O8</f>
        <v>4.5299136955421844</v>
      </c>
      <c r="W9" s="30">
        <f>($O$4+2/SQRT(3)*$O$4)/2</f>
        <v>2.8343440677715379</v>
      </c>
      <c r="X9" s="30">
        <f>2/SQRT(3)*$O$4</f>
        <v>3.0378408161253079</v>
      </c>
      <c r="Y9" s="31" t="s">
        <v>122</v>
      </c>
      <c r="Z9" s="31" t="str">
        <f>B3</f>
        <v>Fe</v>
      </c>
      <c r="AA9" s="32" t="str">
        <f>B3</f>
        <v>Fe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2.4595728466269828</v>
      </c>
      <c r="M10" t="s">
        <v>34</v>
      </c>
      <c r="N10" s="3" t="s">
        <v>75</v>
      </c>
      <c r="O10" s="1">
        <f>O7/O4</f>
        <v>2.95</v>
      </c>
    </row>
    <row r="11" spans="1:27" x14ac:dyDescent="0.4">
      <c r="A11" s="3" t="s">
        <v>37</v>
      </c>
      <c r="B11" s="4">
        <f>($B$5*$E$7)^(1/3)</f>
        <v>2.8400700901831657</v>
      </c>
      <c r="D11" s="3" t="s">
        <v>8</v>
      </c>
      <c r="E11" s="4">
        <f>$B$11/$E$8</f>
        <v>2.4595728466269828</v>
      </c>
      <c r="F11" t="s">
        <v>39</v>
      </c>
      <c r="N11" s="3" t="s">
        <v>3</v>
      </c>
      <c r="O11" s="1">
        <f>((SQRT(O10))^3/(O10-1)+(SQRT(1/O10)^3/(1/O10-1))-2)/6</f>
        <v>4.9963152245224705E-2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3.1259016065154706</v>
      </c>
      <c r="D12" s="3" t="s">
        <v>2</v>
      </c>
      <c r="E12" s="4">
        <f>(9*$B$6*$B$5/(-$B$4))^(1/2)</f>
        <v>3.5510432631665774</v>
      </c>
      <c r="N12" s="66" t="s">
        <v>289</v>
      </c>
      <c r="O12" s="20">
        <f>G119</f>
        <v>3.1522067190832996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N13" t="s">
        <v>290</v>
      </c>
      <c r="Q13" s="26" t="s">
        <v>46</v>
      </c>
      <c r="AA13" s="27"/>
    </row>
    <row r="14" spans="1:27" x14ac:dyDescent="0.4">
      <c r="A14" s="3" t="s">
        <v>108</v>
      </c>
      <c r="B14" s="1">
        <f>(B7-1)/(2*E12)-1/3</f>
        <v>-0.47413702479670744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-8.4693000000000005</v>
      </c>
    </row>
    <row r="16" spans="1:27" x14ac:dyDescent="0.4">
      <c r="D16" s="3" t="s">
        <v>9</v>
      </c>
      <c r="E16" s="4">
        <f>$E$15*$E$6</f>
        <v>-67.754400000000004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B4/L9+O8/SQRT(L9)</f>
        <v>0.54290384615384601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1.7669389741706658</v>
      </c>
      <c r="H19" s="10">
        <f>-(-$B$4)*(1+D19+$E$5*D19^3)*EXP(-D19)</f>
        <v>1.1510972144884097</v>
      </c>
      <c r="I19">
        <f>H19*$E$6</f>
        <v>9.2087777159072779</v>
      </c>
      <c r="K19">
        <f>$L$9*$L$4*EXP(-$L$6*(G19/$L$10-1))-SQRT($L$9)*$L$5*EXP(-$L$7*(G19/$L$10-1))</f>
        <v>9.88525048231676</v>
      </c>
      <c r="M19">
        <f>$L$9*$O$6*EXP(-$O$7*(G19/$L$10-1))-SQRT($L$9)*$O$8*EXP(-$O$4*(G19/$L$10-1))</f>
        <v>11.758061929287241</v>
      </c>
      <c r="N19" s="13">
        <f>(M19-H19)^2*O19</f>
        <v>112.50770046098745</v>
      </c>
      <c r="O19" s="13">
        <v>1</v>
      </c>
      <c r="P19" s="14">
        <f>SUMSQ(N26:N295)</f>
        <v>660046.3258291001</v>
      </c>
      <c r="Q19" s="1" t="s">
        <v>68</v>
      </c>
      <c r="R19" s="19">
        <f>O7/(O7-O4)*-B4/SQRT(L9)</f>
        <v>4.5299136955421844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1.7807916516197924</v>
      </c>
      <c r="H20" s="10">
        <f>-(-$B$4)*(1+D20+$E$5*D20^3)*EXP(-D20)</f>
        <v>0.61062907806715194</v>
      </c>
      <c r="I20">
        <f t="shared" ref="I20:I83" si="2">H20*$E$6</f>
        <v>4.8850326245372155</v>
      </c>
      <c r="K20">
        <f t="shared" ref="K20:K83" si="3">$L$9*$L$4*EXP(-$L$6*(G20/$L$10-1))-SQRT($L$9)*$L$5*EXP(-$L$7*(G20/$L$10-1))</f>
        <v>8.9337170683882015</v>
      </c>
      <c r="M20">
        <f t="shared" ref="M20:M82" si="4">$L$9*$O$6*EXP(-$O$7*(G20/$L$10-1))-SQRT($L$9)*$O$8*EXP(-$O$4*(G20/$L$10-1))</f>
        <v>10.500953330216017</v>
      </c>
      <c r="N20" s="13">
        <f t="shared" ref="N20:N83" si="5">(M20-H20)^2*O20</f>
        <v>97.818513812643999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1.7946443290689187</v>
      </c>
      <c r="H21" s="10">
        <f t="shared" ref="H21:H84" si="6">-(-$B$4)*(1+D21+$E$5*D21^3)*EXP(-D21)</f>
        <v>9.3714800024600295E-2</v>
      </c>
      <c r="I21">
        <f t="shared" si="2"/>
        <v>0.74971840019680236</v>
      </c>
      <c r="K21">
        <f t="shared" si="3"/>
        <v>8.0473570620505868</v>
      </c>
      <c r="M21">
        <f t="shared" si="4"/>
        <v>9.3087038379550648</v>
      </c>
      <c r="N21" s="13">
        <f t="shared" si="5"/>
        <v>84.916022969178641</v>
      </c>
      <c r="O21" s="13">
        <v>1</v>
      </c>
      <c r="Q21" s="16" t="s">
        <v>60</v>
      </c>
      <c r="R21" s="19">
        <f>(O8/O6)/(O7/O4)</f>
        <v>2.8284271247461903</v>
      </c>
      <c r="S21" s="1" t="s">
        <v>61</v>
      </c>
      <c r="T21" s="1">
        <f>SQRT(L9)</f>
        <v>2.8284271247461903</v>
      </c>
      <c r="U21" s="1" t="s">
        <v>62</v>
      </c>
      <c r="V21" s="1">
        <f>R21-T21</f>
        <v>0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1.8084970065180448</v>
      </c>
      <c r="H22" s="10">
        <f t="shared" si="6"/>
        <v>-0.4004700440674524</v>
      </c>
      <c r="I22">
        <f t="shared" si="2"/>
        <v>-3.2037603525396192</v>
      </c>
      <c r="K22">
        <f t="shared" si="3"/>
        <v>7.2219802489405422</v>
      </c>
      <c r="M22">
        <f t="shared" si="4"/>
        <v>8.1783762996089742</v>
      </c>
      <c r="N22" s="13">
        <f t="shared" si="5"/>
        <v>73.596604588410386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1.8223496839671713</v>
      </c>
      <c r="H23" s="10">
        <f t="shared" si="6"/>
        <v>-0.87272338389031234</v>
      </c>
      <c r="I23">
        <f t="shared" si="2"/>
        <v>-6.9817870711224987</v>
      </c>
      <c r="K23">
        <f t="shared" si="3"/>
        <v>6.45366183225235</v>
      </c>
      <c r="M23">
        <f t="shared" si="4"/>
        <v>7.1071615827019023</v>
      </c>
      <c r="N23" s="13">
        <f t="shared" si="5"/>
        <v>63.678564080044431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1.8362023614162977</v>
      </c>
      <c r="H24" s="10">
        <f t="shared" si="6"/>
        <v>-1.3238174617933842</v>
      </c>
      <c r="I24">
        <f t="shared" si="2"/>
        <v>-10.590539694347074</v>
      </c>
      <c r="K24">
        <f t="shared" si="3"/>
        <v>5.7387256824105943</v>
      </c>
      <c r="M24">
        <f t="shared" si="4"/>
        <v>6.092373064508191</v>
      </c>
      <c r="N24" s="13">
        <f t="shared" si="5"/>
        <v>54.99988192240523</v>
      </c>
      <c r="O24" s="13">
        <v>1</v>
      </c>
      <c r="Q24" s="17" t="s">
        <v>64</v>
      </c>
      <c r="R24" s="19">
        <f>O4/(O7-O4)*-B4/L9</f>
        <v>0.54290384615384613</v>
      </c>
      <c r="V24" s="15" t="str">
        <f>D3</f>
        <v>BCC</v>
      </c>
      <c r="W24" s="1" t="str">
        <f>E3</f>
        <v>Fe</v>
      </c>
      <c r="X24" t="s">
        <v>110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1.8500550388654238</v>
      </c>
      <c r="H25" s="10">
        <f t="shared" si="6"/>
        <v>-1.7544996166058673</v>
      </c>
      <c r="I25">
        <f t="shared" si="2"/>
        <v>-14.035996932846938</v>
      </c>
      <c r="K25">
        <f t="shared" si="3"/>
        <v>5.0737286428715809</v>
      </c>
      <c r="M25">
        <f t="shared" si="4"/>
        <v>5.1314413575904432</v>
      </c>
      <c r="N25" s="13">
        <f t="shared" si="5"/>
        <v>47.416183100115639</v>
      </c>
      <c r="O25" s="13">
        <v>1</v>
      </c>
      <c r="Q25" s="17" t="s">
        <v>65</v>
      </c>
      <c r="R25" s="19">
        <f>O7/(O7-O4)*-B4/SQRT(L9)</f>
        <v>4.5299136955421844</v>
      </c>
      <c r="V25" s="2" t="s">
        <v>113</v>
      </c>
      <c r="W25" s="1">
        <f>(-B4/(12*PI()*B6*W26))^(1/2)</f>
        <v>0.39216494029819043</v>
      </c>
      <c r="X25" t="s">
        <v>111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1.8639077163145503</v>
      </c>
      <c r="H26" s="10">
        <f t="shared" si="6"/>
        <v>-2.1654930445112925</v>
      </c>
      <c r="I26">
        <f t="shared" si="2"/>
        <v>-17.32394435609034</v>
      </c>
      <c r="K26">
        <f t="shared" si="3"/>
        <v>4.4554458254789431</v>
      </c>
      <c r="M26">
        <f t="shared" si="4"/>
        <v>4.2219092614357265</v>
      </c>
      <c r="N26" s="13">
        <f t="shared" si="5"/>
        <v>40.798908218017289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1.8777603937636766</v>
      </c>
      <c r="H27" s="10">
        <f t="shared" si="6"/>
        <v>-2.5574975376327114</v>
      </c>
      <c r="I27">
        <f t="shared" si="2"/>
        <v>-20.459980301061691</v>
      </c>
      <c r="K27">
        <f t="shared" si="3"/>
        <v>3.8808568329949074</v>
      </c>
      <c r="M27">
        <f t="shared" si="4"/>
        <v>3.3614269305118931</v>
      </c>
      <c r="N27" s="13">
        <f t="shared" si="5"/>
        <v>35.033666859600892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0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1.8916130712128028</v>
      </c>
      <c r="H28" s="10">
        <f t="shared" si="6"/>
        <v>-2.9311902009586719</v>
      </c>
      <c r="I28">
        <f t="shared" si="2"/>
        <v>-23.449521607669375</v>
      </c>
      <c r="K28">
        <f t="shared" si="3"/>
        <v>3.3471328503605076</v>
      </c>
      <c r="M28">
        <f t="shared" si="4"/>
        <v>2.5477472494801994</v>
      </c>
      <c r="N28" s="13">
        <f t="shared" si="5"/>
        <v>30.018755585821598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-0.83439348999614993</v>
      </c>
      <c r="X28" t="s">
        <v>119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1.9054657486619293</v>
      </c>
      <c r="H29" s="10">
        <f t="shared" si="6"/>
        <v>-3.2872261482228109</v>
      </c>
      <c r="I29">
        <f t="shared" si="2"/>
        <v>-26.297809185782487</v>
      </c>
      <c r="K29">
        <f t="shared" si="3"/>
        <v>2.8516245499225157</v>
      </c>
      <c r="M29">
        <f t="shared" si="4"/>
        <v>1.7787214066974286</v>
      </c>
      <c r="N29" s="13">
        <f t="shared" si="5"/>
        <v>25.663824629202349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 t="e">
        <f>((W28+SQRT(W28^2-4))/2)^2</f>
        <v>#NUM!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1"/>
        <v>1.9193184261110556</v>
      </c>
      <c r="H30" s="10">
        <f t="shared" si="6"/>
        <v>-3.6262391773330958</v>
      </c>
      <c r="I30">
        <f t="shared" si="2"/>
        <v>-29.009913418664766</v>
      </c>
      <c r="K30">
        <f t="shared" si="3"/>
        <v>2.3918507593163785</v>
      </c>
      <c r="M30">
        <f t="shared" si="4"/>
        <v>1.0522946575193295</v>
      </c>
      <c r="N30" s="13">
        <f t="shared" si="5"/>
        <v>21.888678843858941</v>
      </c>
      <c r="O30" s="13">
        <v>1</v>
      </c>
      <c r="V30" s="22" t="s">
        <v>23</v>
      </c>
      <c r="W30" s="1">
        <f>1/(O4*W25^2)</f>
        <v>2.4715353439215804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1.9331711035601817</v>
      </c>
      <c r="H31" s="10">
        <f t="shared" si="6"/>
        <v>-3.9488424259303736</v>
      </c>
      <c r="I31">
        <f t="shared" si="2"/>
        <v>-31.590739407442989</v>
      </c>
      <c r="K31">
        <f t="shared" si="3"/>
        <v>1.9654878439287407</v>
      </c>
      <c r="M31">
        <f t="shared" si="4"/>
        <v>0.36650226928034257</v>
      </c>
      <c r="N31" s="13">
        <f t="shared" si="5"/>
        <v>18.622199838483269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1.9470237810093083</v>
      </c>
      <c r="H32" s="10">
        <f t="shared" si="6"/>
        <v>-4.2556290076399694</v>
      </c>
      <c r="I32">
        <f t="shared" si="2"/>
        <v>-34.045032061119755</v>
      </c>
      <c r="K32">
        <f t="shared" si="3"/>
        <v>1.5703597588937468</v>
      </c>
      <c r="M32">
        <f t="shared" si="4"/>
        <v>-0.2805343598271044</v>
      </c>
      <c r="N32" s="13">
        <f t="shared" si="5"/>
        <v>15.801377459070485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1.9608764584584346</v>
      </c>
      <c r="H33" s="10">
        <f t="shared" si="6"/>
        <v>-4.5471726295645887</v>
      </c>
      <c r="I33">
        <f t="shared" si="2"/>
        <v>-36.377381036516709</v>
      </c>
      <c r="K33">
        <f t="shared" si="3"/>
        <v>1.2044287284165858</v>
      </c>
      <c r="M33">
        <f t="shared" si="4"/>
        <v>-0.89061141541858646</v>
      </c>
      <c r="N33" s="13">
        <f t="shared" si="5"/>
        <v>13.370439912796886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1.9747291359075607</v>
      </c>
      <c r="H34" s="10">
        <f t="shared" si="6"/>
        <v>-4.8240281915516512</v>
      </c>
      <c r="I34">
        <f t="shared" si="2"/>
        <v>-38.59222553241321</v>
      </c>
      <c r="K34">
        <f t="shared" si="3"/>
        <v>0.86578651287807329</v>
      </c>
      <c r="M34">
        <f t="shared" si="4"/>
        <v>-1.4654462222548226</v>
      </c>
      <c r="N34" s="13">
        <f t="shared" si="5"/>
        <v>11.280072844485764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1.9885818133566873</v>
      </c>
      <c r="H35" s="10">
        <f t="shared" si="6"/>
        <v>-5.0867323677535543</v>
      </c>
      <c r="I35">
        <f t="shared" si="2"/>
        <v>-40.693858942028434</v>
      </c>
      <c r="K35">
        <f t="shared" si="3"/>
        <v>0.55264622666702135</v>
      </c>
      <c r="M35">
        <f t="shared" si="4"/>
        <v>-2.0066806470710539</v>
      </c>
      <c r="N35" s="13">
        <f t="shared" si="5"/>
        <v>9.4867186020792325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2.0024344908058134</v>
      </c>
      <c r="H36" s="10">
        <f t="shared" si="6"/>
        <v>-5.3358041709850541</v>
      </c>
      <c r="I36">
        <f t="shared" si="2"/>
        <v>-42.686433367880433</v>
      </c>
      <c r="K36">
        <f t="shared" si="3"/>
        <v>0.26333467202262906</v>
      </c>
      <c r="M36">
        <f t="shared" si="4"/>
        <v>-2.5158843554278612</v>
      </c>
      <c r="N36" s="13">
        <f t="shared" si="5"/>
        <v>7.951947766172113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2.0162871682549399</v>
      </c>
      <c r="H37" s="10">
        <f t="shared" si="6"/>
        <v>-5.5717455003680172</v>
      </c>
      <c r="I37">
        <f t="shared" si="2"/>
        <v>-44.573964002944138</v>
      </c>
      <c r="K37">
        <f t="shared" si="3"/>
        <v>-3.7148436425971099E-3</v>
      </c>
      <c r="M37">
        <f t="shared" si="4"/>
        <v>-2.9945579288335864</v>
      </c>
      <c r="N37" s="13">
        <f t="shared" si="5"/>
        <v>6.6418957788715369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2.0301398457040665</v>
      </c>
      <c r="H38" s="10">
        <f t="shared" si="6"/>
        <v>-5.7950416727403331</v>
      </c>
      <c r="I38">
        <f t="shared" si="2"/>
        <v>-46.360333381922665</v>
      </c>
      <c r="K38">
        <f t="shared" si="3"/>
        <v>-0.24996923741806665</v>
      </c>
      <c r="M38">
        <f t="shared" si="4"/>
        <v>-3.4441358481205064</v>
      </c>
      <c r="N38" s="13">
        <f t="shared" si="5"/>
        <v>5.5267581962314276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2.0439925231531926</v>
      </c>
      <c r="H39" s="10">
        <f t="shared" si="6"/>
        <v>-6.0061619382925446</v>
      </c>
      <c r="I39">
        <f t="shared" si="2"/>
        <v>-48.049295506340357</v>
      </c>
      <c r="K39">
        <f t="shared" si="3"/>
        <v>-0.47680195612642784</v>
      </c>
      <c r="M39">
        <f t="shared" si="4"/>
        <v>-3.8659893488016408</v>
      </c>
      <c r="N39" s="13">
        <f t="shared" si="5"/>
        <v>4.5803387128082012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2.0578452006023191</v>
      </c>
      <c r="H40" s="10">
        <f t="shared" si="6"/>
        <v>-6.2055599808829669</v>
      </c>
      <c r="I40">
        <f t="shared" si="2"/>
        <v>-49.644479847063735</v>
      </c>
      <c r="K40">
        <f t="shared" si="3"/>
        <v>-0.68549888386841751</v>
      </c>
      <c r="M40">
        <f t="shared" si="4"/>
        <v>-4.2614291538896083</v>
      </c>
      <c r="N40" s="13">
        <f t="shared" si="5"/>
        <v>3.7796446724658805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2.0716978780514452</v>
      </c>
      <c r="H41" s="10">
        <f t="shared" si="6"/>
        <v>-6.3936744034695998</v>
      </c>
      <c r="I41">
        <f t="shared" si="2"/>
        <v>-51.149395227756798</v>
      </c>
      <c r="K41">
        <f t="shared" si="3"/>
        <v>-0.87726387695221497</v>
      </c>
      <c r="M41">
        <f t="shared" si="4"/>
        <v>-4.6317080894244516</v>
      </c>
      <c r="N41" s="13">
        <f t="shared" si="5"/>
        <v>3.1045252918298458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2.0855505555005718</v>
      </c>
      <c r="H42" s="10">
        <f t="shared" si="6"/>
        <v>-6.5709291990849934</v>
      </c>
      <c r="I42">
        <f t="shared" si="2"/>
        <v>-52.567433592679947</v>
      </c>
      <c r="K42">
        <f t="shared" si="3"/>
        <v>-1.0532239496979807</v>
      </c>
      <c r="M42">
        <f t="shared" si="4"/>
        <v>-4.9780235877330981</v>
      </c>
      <c r="N42" s="13">
        <f t="shared" si="5"/>
        <v>2.5373482866763553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2.0994032329496979</v>
      </c>
      <c r="H43" s="10">
        <f t="shared" si="6"/>
        <v>-6.7377342077684128</v>
      </c>
      <c r="I43">
        <f t="shared" si="2"/>
        <v>-53.901873662147302</v>
      </c>
      <c r="K43">
        <f t="shared" si="3"/>
        <v>-1.2144341331273756</v>
      </c>
      <c r="M43">
        <f t="shared" si="4"/>
        <v>-5.3015200832278975</v>
      </c>
      <c r="N43" s="13">
        <f t="shared" si="5"/>
        <v>2.0627110115296787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2.1132559103988244</v>
      </c>
      <c r="H44" s="10">
        <f t="shared" si="6"/>
        <v>-6.8944855598581691</v>
      </c>
      <c r="I44">
        <f t="shared" si="2"/>
        <v>-55.155884478865353</v>
      </c>
      <c r="K44">
        <f t="shared" si="3"/>
        <v>-1.3618820271606964</v>
      </c>
      <c r="M44">
        <f t="shared" si="4"/>
        <v>-5.6032913053463425</v>
      </c>
      <c r="N44" s="13">
        <f t="shared" si="5"/>
        <v>1.6671826028843519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2.127108587847951</v>
      </c>
      <c r="H45" s="10">
        <f t="shared" si="6"/>
        <v>-7.0415661060358135</v>
      </c>
      <c r="I45">
        <f t="shared" si="2"/>
        <v>-56.332528848286508</v>
      </c>
      <c r="K45">
        <f t="shared" si="3"/>
        <v>-1.4964920656440497</v>
      </c>
      <c r="M45">
        <f t="shared" si="4"/>
        <v>-5.8843824730366698</v>
      </c>
      <c r="N45" s="13">
        <f t="shared" si="5"/>
        <v>1.3390739604810966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2.1409612652970771</v>
      </c>
      <c r="H46" s="10">
        <f t="shared" si="6"/>
        <v>-7.1793458345029739</v>
      </c>
      <c r="I46">
        <f t="shared" si="2"/>
        <v>-57.434766676023791</v>
      </c>
      <c r="K46">
        <f t="shared" si="3"/>
        <v>-1.6191295123113085</v>
      </c>
      <c r="M46">
        <f t="shared" si="4"/>
        <v>-6.1457923950061435</v>
      </c>
      <c r="N46" s="13">
        <f t="shared" si="5"/>
        <v>1.0682327122957282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2.1548139427462032</v>
      </c>
      <c r="H47" s="10">
        <f t="shared" si="6"/>
        <v>-7.3081822756610659</v>
      </c>
      <c r="I47">
        <f t="shared" si="2"/>
        <v>-58.465458205288527</v>
      </c>
      <c r="K47">
        <f t="shared" si="3"/>
        <v>-1.7306042046440839</v>
      </c>
      <c r="M47">
        <f t="shared" si="4"/>
        <v>-6.3884754797679371</v>
      </c>
      <c r="N47" s="13">
        <f t="shared" si="5"/>
        <v>0.84586059041200545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2.1686666201953302</v>
      </c>
      <c r="H48" s="10">
        <f t="shared" si="6"/>
        <v>-7.4284208946538097</v>
      </c>
      <c r="I48">
        <f t="shared" si="2"/>
        <v>-59.427367157230478</v>
      </c>
      <c r="K48">
        <f t="shared" si="3"/>
        <v>-1.8316740615238496</v>
      </c>
      <c r="M48">
        <f t="shared" si="4"/>
        <v>-6.6133436593500505</v>
      </c>
      <c r="N48" s="13">
        <f t="shared" si="5"/>
        <v>0.66435089951041959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2.1825192976444567</v>
      </c>
      <c r="H49" s="10">
        <f t="shared" si="6"/>
        <v>-7.5403954721223858</v>
      </c>
      <c r="I49">
        <f t="shared" si="2"/>
        <v>-60.323163776979086</v>
      </c>
      <c r="K49">
        <f t="shared" si="3"/>
        <v>-1.923048369568316</v>
      </c>
      <c r="M49">
        <f t="shared" si="4"/>
        <v>-6.8212682303642431</v>
      </c>
      <c r="N49" s="13">
        <f t="shared" si="5"/>
        <v>0.51714398983867416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2.1963719750935833</v>
      </c>
      <c r="H50" s="10">
        <f t="shared" si="6"/>
        <v>-7.6444284735135062</v>
      </c>
      <c r="I50">
        <f t="shared" si="2"/>
        <v>-61.155427788108049</v>
      </c>
      <c r="K50">
        <f t="shared" si="3"/>
        <v>-2.0053908621056324</v>
      </c>
      <c r="M50">
        <f t="shared" si="4"/>
        <v>-7.0130816159749951</v>
      </c>
      <c r="N50" s="13">
        <f t="shared" si="5"/>
        <v>0.39859885452375299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2.2102246525427094</v>
      </c>
      <c r="H51" s="10">
        <f t="shared" si="6"/>
        <v>-7.7408314072708899</v>
      </c>
      <c r="I51">
        <f t="shared" si="2"/>
        <v>-61.926651258167119</v>
      </c>
      <c r="K51">
        <f t="shared" si="3"/>
        <v>-2.0793226038601418</v>
      </c>
      <c r="M51">
        <f t="shared" si="4"/>
        <v>-7.1895790521566223</v>
      </c>
      <c r="N51" s="13">
        <f t="shared" si="5"/>
        <v>0.30387915901902662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2.2240773299918355</v>
      </c>
      <c r="H52" s="10">
        <f t="shared" si="6"/>
        <v>-7.8299051722317277</v>
      </c>
      <c r="I52">
        <f t="shared" si="2"/>
        <v>-62.639241377853821</v>
      </c>
      <c r="K52">
        <f t="shared" si="3"/>
        <v>-2.1454246935995291</v>
      </c>
      <c r="M52">
        <f t="shared" si="4"/>
        <v>-7.3515202014820371</v>
      </c>
      <c r="N52" s="13">
        <f t="shared" si="5"/>
        <v>0.22885218023918227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2.237930007440962</v>
      </c>
      <c r="H53" s="10">
        <f t="shared" si="6"/>
        <v>-7.9119403945404727</v>
      </c>
      <c r="I53">
        <f t="shared" si="2"/>
        <v>-63.295523156323782</v>
      </c>
      <c r="K53">
        <f t="shared" si="3"/>
        <v>-2.2042407962209145</v>
      </c>
      <c r="M53">
        <f t="shared" si="4"/>
        <v>-7.4996306975477012</v>
      </c>
      <c r="N53" s="13">
        <f t="shared" si="5"/>
        <v>0.16999928623427107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2.2517826848900886</v>
      </c>
      <c r="H54" s="10">
        <f t="shared" si="6"/>
        <v>-7.9872177543837619</v>
      </c>
      <c r="I54">
        <f t="shared" si="2"/>
        <v>-63.897742035070095</v>
      </c>
      <c r="K54">
        <f t="shared" si="3"/>
        <v>-2.2562795150299344</v>
      </c>
      <c r="M54">
        <f t="shared" si="4"/>
        <v>-7.6346036230063259</v>
      </c>
      <c r="N54" s="13">
        <f t="shared" si="5"/>
        <v>0.12433672564706372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2.2656353623392147</v>
      </c>
      <c r="H55" s="10">
        <f t="shared" si="6"/>
        <v>-8.056008302841585</v>
      </c>
      <c r="I55">
        <f t="shared" si="2"/>
        <v>-64.44806642273268</v>
      </c>
      <c r="K55">
        <f t="shared" si="3"/>
        <v>-2.3020166142890188</v>
      </c>
      <c r="M55">
        <f t="shared" si="4"/>
        <v>-7.7571009240521178</v>
      </c>
      <c r="N55" s="13">
        <f t="shared" si="5"/>
        <v>8.9345621094789995E-2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2.2794880397883412</v>
      </c>
      <c r="H56" s="10">
        <f t="shared" si="6"/>
        <v>-8.1185737691417756</v>
      </c>
      <c r="I56">
        <f t="shared" si="2"/>
        <v>-64.948590153134205</v>
      </c>
      <c r="K56">
        <f t="shared" si="3"/>
        <v>-2.341897101475837</v>
      </c>
      <c r="M56">
        <f t="shared" si="4"/>
        <v>-7.867754764081127</v>
      </c>
      <c r="N56" s="13">
        <f t="shared" si="5"/>
        <v>6.2910173299613709E-2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2.2933407172374674</v>
      </c>
      <c r="H57" s="10">
        <f t="shared" si="6"/>
        <v>-8.1751668585965795</v>
      </c>
      <c r="I57">
        <f t="shared" si="2"/>
        <v>-65.401334868772636</v>
      </c>
      <c r="K57">
        <f t="shared" si="3"/>
        <v>-2.3763371780977565</v>
      </c>
      <c r="M57">
        <f t="shared" si="4"/>
        <v>-7.9671688191330379</v>
      </c>
      <c r="N57" s="13">
        <f t="shared" si="5"/>
        <v>4.3263184420677038E-2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2.3071933946865939</v>
      </c>
      <c r="H58" s="10">
        <f t="shared" si="6"/>
        <v>-8.2260315414925103</v>
      </c>
      <c r="I58">
        <f t="shared" si="2"/>
        <v>-65.808252331940082</v>
      </c>
      <c r="K58">
        <f t="shared" si="3"/>
        <v>-2.4057260673506078</v>
      </c>
      <c r="M58">
        <f t="shared" si="4"/>
        <v>-8.0559195176092189</v>
      </c>
      <c r="N58" s="13">
        <f t="shared" si="5"/>
        <v>2.8938100669669498E-2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2.32104607213572</v>
      </c>
      <c r="H59" s="10">
        <f t="shared" si="6"/>
        <v>-8.2714033331968686</v>
      </c>
      <c r="I59">
        <f t="shared" si="2"/>
        <v>-66.171226665574949</v>
      </c>
      <c r="K59">
        <f t="shared" si="3"/>
        <v>-2.4304277263874754</v>
      </c>
      <c r="M59">
        <f t="shared" si="4"/>
        <v>-8.1345572266548807</v>
      </c>
      <c r="N59" s="13">
        <f t="shared" si="5"/>
        <v>1.8726856875701109E-2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2.3348987495848466</v>
      </c>
      <c r="H60" s="10">
        <f t="shared" si="6"/>
        <v>-8.3115095657370581</v>
      </c>
      <c r="I60">
        <f t="shared" si="2"/>
        <v>-66.492076525896465</v>
      </c>
      <c r="K60">
        <f t="shared" si="3"/>
        <v>-2.4507824504737781</v>
      </c>
      <c r="M60">
        <f t="shared" si="4"/>
        <v>-8.2036073874911928</v>
      </c>
      <c r="N60" s="13">
        <f t="shared" si="5"/>
        <v>1.1642880070202496E-2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2.3487514270339731</v>
      </c>
      <c r="H61" s="10">
        <f t="shared" si="6"/>
        <v>-8.3465696511014773</v>
      </c>
      <c r="I61">
        <f t="shared" si="2"/>
        <v>-66.772557208811818</v>
      </c>
      <c r="K61">
        <f t="shared" si="3"/>
        <v>-2.4671083758461752</v>
      </c>
      <c r="M61">
        <f t="shared" si="4"/>
        <v>-8.2635716018851966</v>
      </c>
      <c r="N61" s="13">
        <f t="shared" si="5"/>
        <v>6.8886761737081588E-3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2.3626041044830992</v>
      </c>
      <c r="H62" s="10">
        <f t="shared" si="6"/>
        <v>-8.37679533650393</v>
      </c>
      <c r="I62">
        <f t="shared" si="2"/>
        <v>-67.01436269203144</v>
      </c>
      <c r="K62">
        <f t="shared" si="3"/>
        <v>-2.4797028876630858</v>
      </c>
      <c r="M62">
        <f t="shared" si="4"/>
        <v>-8.3149286718519324</v>
      </c>
      <c r="N62" s="13">
        <f t="shared" si="5"/>
        <v>3.827484195162734E-3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2.3764567819322253</v>
      </c>
      <c r="H63" s="10">
        <f t="shared" si="6"/>
        <v>-8.4023909518465132</v>
      </c>
      <c r="I63">
        <f t="shared" si="2"/>
        <v>-67.219127614772106</v>
      </c>
      <c r="K63">
        <f t="shared" si="3"/>
        <v>-2.4888439390319244</v>
      </c>
      <c r="M63">
        <f t="shared" si="4"/>
        <v>-8.358135594593314</v>
      </c>
      <c r="N63" s="13">
        <f t="shared" si="5"/>
        <v>1.9585366456082894E-3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2.3903094593813519</v>
      </c>
      <c r="H64" s="10">
        <f t="shared" si="6"/>
        <v>-8.4235536496094543</v>
      </c>
      <c r="I64">
        <f t="shared" si="2"/>
        <v>-67.388429196875634</v>
      </c>
      <c r="K64">
        <f t="shared" si="3"/>
        <v>-2.4947912867208517</v>
      </c>
      <c r="M64">
        <f t="shared" si="4"/>
        <v>-8.3936285145926774</v>
      </c>
      <c r="N64" s="13">
        <f t="shared" si="5"/>
        <v>8.9551370577232395E-4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2.404162136830478</v>
      </c>
      <c r="H65" s="10">
        <f t="shared" si="6"/>
        <v>-8.4404736373898128</v>
      </c>
      <c r="I65">
        <f t="shared" si="2"/>
        <v>-67.523789099118503</v>
      </c>
      <c r="K65">
        <f t="shared" si="3"/>
        <v>-2.4977876488093362</v>
      </c>
      <c r="M65">
        <f t="shared" si="4"/>
        <v>-8.4218236347016528</v>
      </c>
      <c r="N65" s="13">
        <f t="shared" si="5"/>
        <v>3.478226002683742E-4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2.4180148142796045</v>
      </c>
      <c r="H66" s="10">
        <f t="shared" si="6"/>
        <v>-8.4533344033047726</v>
      </c>
      <c r="I66">
        <f t="shared" si="2"/>
        <v>-67.626675226438181</v>
      </c>
      <c r="K66">
        <f t="shared" si="3"/>
        <v>-2.4980597892005885</v>
      </c>
      <c r="M66">
        <f t="shared" si="4"/>
        <v>-8.4431180879775738</v>
      </c>
      <c r="N66" s="13">
        <f t="shared" si="5"/>
        <v>1.0437309886475712E-4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2.4318674917287311</v>
      </c>
      <c r="H67" s="10">
        <f t="shared" si="6"/>
        <v>-8.4623129344690824</v>
      </c>
      <c r="I67">
        <f t="shared" si="2"/>
        <v>-67.698503475752659</v>
      </c>
      <c r="K67">
        <f t="shared" si="3"/>
        <v>-2.4958195336085667</v>
      </c>
      <c r="M67">
        <f t="shared" si="4"/>
        <v>-8.4578907719540943</v>
      </c>
      <c r="N67" s="13">
        <f t="shared" si="5"/>
        <v>1.955552130896552E-5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2.4457201691778572</v>
      </c>
      <c r="H68" s="10">
        <f t="shared" si="6"/>
        <v>-8.4675799287503484</v>
      </c>
      <c r="I68">
        <f t="shared" si="2"/>
        <v>-67.740639430002787</v>
      </c>
      <c r="K68">
        <f t="shared" si="3"/>
        <v>-2.4912647213414827</v>
      </c>
      <c r="M68">
        <f t="shared" si="4"/>
        <v>-8.4665031469560148</v>
      </c>
      <c r="N68" s="13">
        <f t="shared" si="5"/>
        <v>1.1594590326082227E-2</v>
      </c>
      <c r="O68" s="13">
        <v>10000</v>
      </c>
    </row>
    <row r="69" spans="3:16" x14ac:dyDescent="0.4">
      <c r="C69" s="53" t="s">
        <v>50</v>
      </c>
      <c r="D69" s="54">
        <v>0</v>
      </c>
      <c r="E69" s="55">
        <f t="shared" si="0"/>
        <v>-1</v>
      </c>
      <c r="F69" s="53"/>
      <c r="G69" s="53">
        <f t="shared" si="1"/>
        <v>2.4595728466269828</v>
      </c>
      <c r="H69" s="56">
        <f t="shared" si="6"/>
        <v>-8.4693000000000005</v>
      </c>
      <c r="I69" s="53">
        <f t="shared" si="2"/>
        <v>-67.754400000000004</v>
      </c>
      <c r="J69" s="53"/>
      <c r="K69" s="53">
        <f t="shared" si="3"/>
        <v>-2.4845800969312539</v>
      </c>
      <c r="L69" s="53"/>
      <c r="M69" s="53">
        <f t="shared" si="4"/>
        <v>-8.4693000000000023</v>
      </c>
      <c r="N69" s="57">
        <f t="shared" si="5"/>
        <v>3.1554436208840472E-26</v>
      </c>
      <c r="O69" s="57">
        <v>10000</v>
      </c>
      <c r="P69" s="53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2.4734255240761094</v>
      </c>
      <c r="H70" s="10">
        <f t="shared" si="6"/>
        <v>-8.4676318769522911</v>
      </c>
      <c r="I70">
        <f t="shared" si="2"/>
        <v>-67.741055015618329</v>
      </c>
      <c r="K70">
        <f t="shared" si="3"/>
        <v>-2.475938145403084</v>
      </c>
      <c r="M70">
        <f t="shared" si="4"/>
        <v>-8.4666101757571735</v>
      </c>
      <c r="N70" s="13">
        <f t="shared" si="5"/>
        <v>1.0438733321049075E-2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2.4872782015252355</v>
      </c>
      <c r="H71" s="10">
        <f t="shared" si="6"/>
        <v>-8.4627285959780743</v>
      </c>
      <c r="I71">
        <f t="shared" si="2"/>
        <v>-67.701828767824594</v>
      </c>
      <c r="K71">
        <f t="shared" si="3"/>
        <v>-2.465499874740142</v>
      </c>
      <c r="M71">
        <f t="shared" si="4"/>
        <v>-8.4587472759901452</v>
      </c>
      <c r="N71" s="13">
        <f t="shared" si="5"/>
        <v>1.5850908846283411E-5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2.501130878974362</v>
      </c>
      <c r="H72" s="10">
        <f t="shared" si="6"/>
        <v>-8.4547376878749176</v>
      </c>
      <c r="I72">
        <f t="shared" si="2"/>
        <v>-67.637901502999341</v>
      </c>
      <c r="K72">
        <f t="shared" si="3"/>
        <v>-2.4534155488742053</v>
      </c>
      <c r="M72">
        <f t="shared" si="4"/>
        <v>-8.4460103288167758</v>
      </c>
      <c r="N72" s="13">
        <f t="shared" si="5"/>
        <v>7.6166796129729987E-5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2.5149835564234881</v>
      </c>
      <c r="H73" s="10">
        <f t="shared" si="6"/>
        <v>-8.4438013588698961</v>
      </c>
      <c r="I73">
        <f t="shared" si="2"/>
        <v>-67.550410870959169</v>
      </c>
      <c r="K73">
        <f t="shared" si="3"/>
        <v>-2.4398253743231413</v>
      </c>
      <c r="M73">
        <f t="shared" si="4"/>
        <v>-8.428684429094897</v>
      </c>
      <c r="N73" s="13">
        <f t="shared" si="5"/>
        <v>2.2852156582225499E-4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2.5288362338726142</v>
      </c>
      <c r="H74" s="10">
        <f t="shared" si="6"/>
        <v>-8.4300566660063776</v>
      </c>
      <c r="I74">
        <f t="shared" si="2"/>
        <v>-67.440453328051021</v>
      </c>
      <c r="K74">
        <f t="shared" si="3"/>
        <v>-2.4248601433993402</v>
      </c>
      <c r="M74">
        <f t="shared" si="4"/>
        <v>-8.4070413511668995</v>
      </c>
      <c r="N74" s="13">
        <f t="shared" si="5"/>
        <v>5.2970471716029858E-4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2.5426889113217408</v>
      </c>
      <c r="H75" s="10">
        <f t="shared" si="6"/>
        <v>-8.4136356870812623</v>
      </c>
      <c r="I75">
        <f t="shared" si="2"/>
        <v>-67.309085496650098</v>
      </c>
      <c r="K75">
        <f t="shared" si="3"/>
        <v>-2.4086418367288722</v>
      </c>
      <c r="M75">
        <f t="shared" si="4"/>
        <v>-8.3813401351500829</v>
      </c>
      <c r="N75" s="13">
        <f t="shared" si="5"/>
        <v>1.0430026745395049E-3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2.5565415887708673</v>
      </c>
      <c r="H76" s="10">
        <f t="shared" si="6"/>
        <v>-8.3946656852944024</v>
      </c>
      <c r="I76">
        <f t="shared" si="2"/>
        <v>-67.157325482355219</v>
      </c>
      <c r="K76">
        <f t="shared" si="3"/>
        <v>-2.3912841876484134</v>
      </c>
      <c r="M76">
        <f t="shared" si="4"/>
        <v>-8.351827647907772</v>
      </c>
      <c r="N76" s="13">
        <f t="shared" si="5"/>
        <v>1.835097447138343E-3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2.5703942662199935</v>
      </c>
      <c r="H77" s="10">
        <f t="shared" si="6"/>
        <v>-8.3732692687672383</v>
      </c>
      <c r="I77">
        <f t="shared" si="2"/>
        <v>-66.986154150137907</v>
      </c>
      <c r="K77">
        <f t="shared" si="3"/>
        <v>-2.3728932108851262</v>
      </c>
      <c r="M77">
        <f t="shared" si="4"/>
        <v>-8.3187391197877467</v>
      </c>
      <c r="N77" s="13">
        <f t="shared" si="5"/>
        <v>2.9735371477255489E-3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2.58424694366912</v>
      </c>
      <c r="H78" s="10">
        <f t="shared" si="6"/>
        <v>-8.3495645450833127</v>
      </c>
      <c r="I78">
        <f t="shared" si="2"/>
        <v>-66.796516360666502</v>
      </c>
      <c r="K78">
        <f t="shared" si="3"/>
        <v>-2.3535676977730602</v>
      </c>
      <c r="M78">
        <f t="shared" si="4"/>
        <v>-8.282298658167873</v>
      </c>
      <c r="N78" s="13">
        <f t="shared" si="5"/>
        <v>4.5246995425207168E-3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2.5980996211182465</v>
      </c>
      <c r="H79" s="10">
        <f t="shared" si="6"/>
        <v>-8.3236652709988395</v>
      </c>
      <c r="I79">
        <f t="shared" si="2"/>
        <v>-66.589322167990716</v>
      </c>
      <c r="K79">
        <f t="shared" si="3"/>
        <v>-2.3333996801175507</v>
      </c>
      <c r="M79">
        <f t="shared" si="4"/>
        <v>-8.2427197388044284</v>
      </c>
      <c r="N79" s="13">
        <f t="shared" si="5"/>
        <v>6.5521791822364325E-3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2.6119522985673722</v>
      </c>
      <c r="H80" s="10">
        <f t="shared" si="6"/>
        <v>-8.2956809974673682</v>
      </c>
      <c r="I80">
        <f t="shared" si="2"/>
        <v>-66.365447979738946</v>
      </c>
      <c r="K80">
        <f t="shared" si="3"/>
        <v>-2.3124748646859556</v>
      </c>
      <c r="M80">
        <f t="shared" si="4"/>
        <v>-8.2002056759358748</v>
      </c>
      <c r="N80" s="13">
        <f t="shared" si="5"/>
        <v>9.1155370215420493E-3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2.6258049760164988</v>
      </c>
      <c r="H81" s="10">
        <f t="shared" si="6"/>
        <v>-8.2657172101183782</v>
      </c>
      <c r="I81">
        <f t="shared" si="2"/>
        <v>-66.125737680947026</v>
      </c>
      <c r="K81">
        <f t="shared" si="3"/>
        <v>-2.2908730401783592</v>
      </c>
      <c r="M81">
        <f t="shared" si="4"/>
        <v>-8.1549500720540706</v>
      </c>
      <c r="N81" s="13">
        <f t="shared" si="5"/>
        <v>1.2269358874957382E-2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2.6396576534656253</v>
      </c>
      <c r="H82" s="10">
        <f t="shared" si="6"/>
        <v>-8.233875465325676</v>
      </c>
      <c r="I82">
        <f t="shared" si="2"/>
        <v>-65.871003722605408</v>
      </c>
      <c r="K82">
        <f t="shared" si="3"/>
        <v>-2.2686684584149841</v>
      </c>
      <c r="M82">
        <f t="shared" si="4"/>
        <v>-8.1071372482159365</v>
      </c>
      <c r="N82" s="13">
        <f t="shared" si="5"/>
        <v>1.6062575676155474E-2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1"/>
        <v>2.6535103309147519</v>
      </c>
      <c r="H83" s="10">
        <f t="shared" si="6"/>
        <v>-8.2002535219975314</v>
      </c>
      <c r="I83">
        <f t="shared" si="2"/>
        <v>-65.602028175980251</v>
      </c>
      <c r="K83">
        <f t="shared" si="3"/>
        <v>-2.2459301913675542</v>
      </c>
      <c r="M83">
        <f t="shared" ref="M83:M146" si="8">$L$9*$O$6*EXP(-$O$7*(G83/$L$10-1))-SQRT($L$9)*$O$8*EXP(-$O$4*(G83/$L$10-1))</f>
        <v>-8.0569426557310297</v>
      </c>
      <c r="N83" s="13">
        <f t="shared" si="5"/>
        <v>2.0538004390055133E-2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9">$E$11*(D84/$E$12+1)</f>
        <v>2.667363008363878</v>
      </c>
      <c r="H84" s="10">
        <f t="shared" si="6"/>
        <v>-8.1649454692167414</v>
      </c>
      <c r="I84">
        <f t="shared" ref="I84:I147" si="10">H84*$E$6</f>
        <v>-65.319563753733931</v>
      </c>
      <c r="K84">
        <f t="shared" ref="K84:K147" si="11">$L$9*$L$4*EXP(-$L$6*(G84/$L$10-1))-SQRT($L$9)*$L$5*EXP(-$L$7*(G84/$L$10-1))</f>
        <v>-2.2227224655592552</v>
      </c>
      <c r="M84">
        <f t="shared" si="8"/>
        <v>-8.0045332700249006</v>
      </c>
      <c r="N84" s="13">
        <f t="shared" ref="N84:N147" si="12">(M84-H84)^2*O84</f>
        <v>2.5732073649562811E-2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9"/>
        <v>2.6812156858130045</v>
      </c>
      <c r="H85" s="10">
        <f t="shared" ref="H85:H148" si="13">-(-$B$4)*(1+D85+$E$5*D85^3)*EXP(-D85)</f>
        <v>-8.1280418498550642</v>
      </c>
      <c r="I85">
        <f t="shared" si="10"/>
        <v>-65.024334798840513</v>
      </c>
      <c r="K85">
        <f t="shared" si="11"/>
        <v>-2.1991049752617871</v>
      </c>
      <c r="M85">
        <f t="shared" si="8"/>
        <v>-7.9500679674436618</v>
      </c>
      <c r="N85" s="13">
        <f t="shared" si="12"/>
        <v>3.1674702820587666E-2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9"/>
        <v>2.6950683632621311</v>
      </c>
      <c r="H86" s="10">
        <f t="shared" si="13"/>
        <v>-8.089629780282932</v>
      </c>
      <c r="I86">
        <f t="shared" si="10"/>
        <v>-64.717038242263456</v>
      </c>
      <c r="K86">
        <f t="shared" si="11"/>
        <v>-2.1751331758279746</v>
      </c>
      <c r="M86">
        <f t="shared" si="8"/>
        <v>-7.8936978857326032</v>
      </c>
      <c r="N86" s="13">
        <f t="shared" si="12"/>
        <v>3.8389307302081156E-2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9"/>
        <v>2.7089210407112567</v>
      </c>
      <c r="H87" s="10">
        <f t="shared" si="13"/>
        <v>-8.0497930662918602</v>
      </c>
      <c r="I87">
        <f t="shared" si="10"/>
        <v>-64.398344530334882</v>
      </c>
      <c r="K87">
        <f t="shared" si="11"/>
        <v>-2.1508585584139341</v>
      </c>
      <c r="M87">
        <f t="shared" si="8"/>
        <v>-7.8355667688901001</v>
      </c>
      <c r="N87" s="13">
        <f t="shared" si="12"/>
        <v>4.5892906498467383E-2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9"/>
        <v>2.7227737181603833</v>
      </c>
      <c r="H88" s="10">
        <f t="shared" si="13"/>
        <v>-8.0086123153435373</v>
      </c>
      <c r="I88">
        <f t="shared" si="10"/>
        <v>-64.068898522748299</v>
      </c>
      <c r="K88">
        <f t="shared" si="11"/>
        <v>-2.1263289072657994</v>
      </c>
      <c r="M88">
        <f t="shared" si="8"/>
        <v>-7.7758112970681763</v>
      </c>
      <c r="N88" s="13">
        <f t="shared" si="12"/>
        <v>5.4196314110044982E-2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9"/>
        <v>2.7366263956095098</v>
      </c>
      <c r="H89" s="10">
        <f t="shared" si="13"/>
        <v>-7.9661650452563437</v>
      </c>
      <c r="I89">
        <f t="shared" si="10"/>
        <v>-63.72932036205075</v>
      </c>
      <c r="K89">
        <f t="shared" si="11"/>
        <v>-2.1015885406718593</v>
      </c>
      <c r="M89">
        <f t="shared" si="8"/>
        <v>-7.714561402162297</v>
      </c>
      <c r="N89" s="13">
        <f t="shared" si="12"/>
        <v>6.3304393218196434E-2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9"/>
        <v>2.7504790730586359</v>
      </c>
      <c r="H90" s="10">
        <f t="shared" si="13"/>
        <v>-7.922525789436814</v>
      </c>
      <c r="I90">
        <f t="shared" si="10"/>
        <v>-63.380206315494512</v>
      </c>
      <c r="K90">
        <f t="shared" si="11"/>
        <v>-2.0766785366115732</v>
      </c>
      <c r="M90">
        <f t="shared" si="8"/>
        <v>-7.6519405697053315</v>
      </c>
      <c r="N90" s="13">
        <f t="shared" si="12"/>
        <v>7.3216361137134617E-2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9"/>
        <v>2.7643317505077625</v>
      </c>
      <c r="H91" s="10">
        <f t="shared" si="13"/>
        <v>-7.8777661987604768</v>
      </c>
      <c r="I91">
        <f t="shared" si="10"/>
        <v>-63.022129590083814</v>
      </c>
      <c r="K91">
        <f t="shared" si="11"/>
        <v>-2.0516369440678597</v>
      </c>
      <c r="M91">
        <f t="shared" si="8"/>
        <v>-7.588066127654443</v>
      </c>
      <c r="N91" s="13">
        <f t="shared" si="12"/>
        <v>8.3926131198841042E-2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9"/>
        <v>2.778184427956889</v>
      </c>
      <c r="H92" s="10">
        <f t="shared" si="13"/>
        <v>-7.8319551402033909</v>
      </c>
      <c r="I92">
        <f t="shared" si="10"/>
        <v>-62.655641121627127</v>
      </c>
      <c r="K92">
        <f t="shared" si="11"/>
        <v>-2.0264989809081468</v>
      </c>
      <c r="M92">
        <f t="shared" si="8"/>
        <v>-7.523049522634329</v>
      </c>
      <c r="N92" s="13">
        <f t="shared" si="12"/>
        <v>9.5422680565723506E-2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9"/>
        <v>2.7920371054060147</v>
      </c>
      <c r="H93" s="10">
        <f t="shared" si="13"/>
        <v>-7.785158792322914</v>
      </c>
      <c r="I93">
        <f t="shared" si="10"/>
        <v>-62.281270338583312</v>
      </c>
      <c r="K93">
        <f t="shared" si="11"/>
        <v>-2.0012972191825349</v>
      </c>
      <c r="M93">
        <f t="shared" si="8"/>
        <v>-7.456996584176129</v>
      </c>
      <c r="N93" s="13">
        <f t="shared" si="12"/>
        <v>0.10769043485577383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9"/>
        <v>2.8058897828551412</v>
      </c>
      <c r="H94" s="10">
        <f t="shared" si="13"/>
        <v>-7.7374407376832117</v>
      </c>
      <c r="I94">
        <f t="shared" si="10"/>
        <v>-61.899525901465694</v>
      </c>
      <c r="K94">
        <f t="shared" si="11"/>
        <v>-1.9760617586339322</v>
      </c>
      <c r="M94">
        <f t="shared" si="8"/>
        <v>-7.39000777746819</v>
      </c>
      <c r="N94" s="13">
        <f t="shared" si="12"/>
        <v>0.12070966184377284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9"/>
        <v>2.8197424603042678</v>
      </c>
      <c r="H95" s="10">
        <f t="shared" si="13"/>
        <v>-7.6888620523183571</v>
      </c>
      <c r="I95">
        <f t="shared" si="10"/>
        <v>-61.510896418546857</v>
      </c>
      <c r="K95">
        <f t="shared" si="11"/>
        <v>-1.9508203891649183</v>
      </c>
      <c r="M95">
        <f t="shared" si="8"/>
        <v>-7.3221784451128293</v>
      </c>
      <c r="N95" s="13">
        <f t="shared" si="12"/>
        <v>0.13445686779325774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9"/>
        <v>2.8335951377533939</v>
      </c>
      <c r="H96" s="10">
        <f t="shared" si="13"/>
        <v>-7.6394813923231135</v>
      </c>
      <c r="I96">
        <f t="shared" si="10"/>
        <v>-61.115851138584908</v>
      </c>
      <c r="K96">
        <f t="shared" si="11"/>
        <v>-1.9255987429590755</v>
      </c>
      <c r="M96">
        <f t="shared" si="8"/>
        <v>-7.2535990383619522</v>
      </c>
      <c r="N96" s="13">
        <f t="shared" si="12"/>
        <v>0.148905191098607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9"/>
        <v>2.8474478152025204</v>
      </c>
      <c r="H97" s="10">
        <f t="shared" si="13"/>
        <v>-7.5893550776588912</v>
      </c>
      <c r="I97">
        <f t="shared" si="10"/>
        <v>-60.714840621271129</v>
      </c>
      <c r="K97">
        <f t="shared" si="11"/>
        <v>-1.9004204369105584</v>
      </c>
      <c r="M97">
        <f t="shared" si="8"/>
        <v>-7.1843553382841989</v>
      </c>
      <c r="N97" s="13">
        <f t="shared" si="12"/>
        <v>0.16402478889356864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9"/>
        <v>2.861300492651647</v>
      </c>
      <c r="H98" s="10">
        <f t="shared" si="13"/>
        <v>-7.5385371732597859</v>
      </c>
      <c r="I98">
        <f t="shared" si="10"/>
        <v>-60.308297386078287</v>
      </c>
      <c r="K98">
        <f t="shared" si="11"/>
        <v>-1.8753072059744291</v>
      </c>
      <c r="M98">
        <f t="shared" si="8"/>
        <v>-7.1145286672968995</v>
      </c>
      <c r="N98" s="13">
        <f t="shared" si="12"/>
        <v>0.1797832131288791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9"/>
        <v>2.8751531701007726</v>
      </c>
      <c r="H99" s="10">
        <f t="shared" si="13"/>
        <v>-7.4870795675211887</v>
      </c>
      <c r="I99">
        <f t="shared" si="10"/>
        <v>-59.89663654016951</v>
      </c>
      <c r="K99">
        <f t="shared" si="11"/>
        <v>-1.850279028011637</v>
      </c>
      <c r="M99">
        <f t="shared" si="8"/>
        <v>-7.0441960914774571</v>
      </c>
      <c r="N99" s="13">
        <f t="shared" si="12"/>
        <v>0.19614577335257866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9"/>
        <v>2.8890058475498992</v>
      </c>
      <c r="H100" s="10">
        <f t="shared" si="13"/>
        <v>-7.435032048250986</v>
      </c>
      <c r="I100">
        <f t="shared" si="10"/>
        <v>-59.480256386007888</v>
      </c>
      <c r="K100">
        <f t="shared" si="11"/>
        <v>-1.8253542406663341</v>
      </c>
      <c r="M100">
        <f t="shared" si="8"/>
        <v>-6.973430614051126</v>
      </c>
      <c r="N100" s="13">
        <f t="shared" si="12"/>
        <v>0.21307588405536768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9"/>
        <v>2.9028585249990257</v>
      </c>
      <c r="H101" s="10">
        <f t="shared" si="13"/>
        <v>-7.3824423761610287</v>
      </c>
      <c r="I101">
        <f t="shared" si="10"/>
        <v>-59.05953900928823</v>
      </c>
      <c r="K101">
        <f t="shared" si="11"/>
        <v>-1.8005496507793128</v>
      </c>
      <c r="M101">
        <f t="shared" si="8"/>
        <v>-6.9023013604350547</v>
      </c>
      <c r="N101" s="13">
        <f t="shared" si="12"/>
        <v>0.23053539498237002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9"/>
        <v>2.9167112024481523</v>
      </c>
      <c r="H102" s="10">
        <f t="shared" si="13"/>
        <v>-7.32935635597436</v>
      </c>
      <c r="I102">
        <f t="shared" si="10"/>
        <v>-58.63485084779488</v>
      </c>
      <c r="K102">
        <f t="shared" si="11"/>
        <v>-1.7758806368095459</v>
      </c>
      <c r="M102">
        <f t="shared" si="8"/>
        <v>-6.830873755202207</v>
      </c>
      <c r="N102" s="13">
        <f t="shared" si="12"/>
        <v>0.24848490327256967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9"/>
        <v>2.9305638798972784</v>
      </c>
      <c r="H103" s="10">
        <f t="shared" si="13"/>
        <v>-7.2758179052213485</v>
      </c>
      <c r="I103">
        <f t="shared" si="10"/>
        <v>-58.206543241770788</v>
      </c>
      <c r="K103">
        <f t="shared" si="11"/>
        <v>-1.751361244706054</v>
      </c>
      <c r="M103">
        <f t="shared" si="8"/>
        <v>-6.7592096913131785</v>
      </c>
      <c r="N103" s="13">
        <f t="shared" si="12"/>
        <v>0.26688404667738957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9"/>
        <v>2.944416557346405</v>
      </c>
      <c r="H104" s="10">
        <f t="shared" si="13"/>
        <v>-7.2218691207958141</v>
      </c>
      <c r="I104">
        <f t="shared" si="10"/>
        <v>-57.774952966366513</v>
      </c>
      <c r="K104">
        <f t="shared" si="11"/>
        <v>-1.7270042776444261</v>
      </c>
      <c r="M104">
        <f t="shared" si="8"/>
        <v>-6.687367691949011</v>
      </c>
      <c r="N104" s="13">
        <f t="shared" si="12"/>
        <v>0.2856917774392741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9"/>
        <v>2.9582692347955306</v>
      </c>
      <c r="H105" s="10">
        <f t="shared" si="13"/>
        <v>-7.1675503433401486</v>
      </c>
      <c r="I105">
        <f t="shared" si="10"/>
        <v>-57.340402746721189</v>
      </c>
      <c r="K105">
        <f t="shared" si="11"/>
        <v>-1.7028213800161816</v>
      </c>
      <c r="M105">
        <f t="shared" si="8"/>
        <v>-6.6154030652638633</v>
      </c>
      <c r="N105" s="13">
        <f t="shared" si="12"/>
        <v>0.30486661668705067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9"/>
        <v>2.9721219122446572</v>
      </c>
      <c r="H106" s="10">
        <f t="shared" si="13"/>
        <v>-7.1129002195263311</v>
      </c>
      <c r="I106">
        <f t="shared" si="10"/>
        <v>-56.903201756210649</v>
      </c>
      <c r="K106">
        <f t="shared" si="11"/>
        <v>-1.6788231160346443</v>
      </c>
      <c r="M106">
        <f t="shared" si="8"/>
        <v>-6.5433680523626041</v>
      </c>
      <c r="N106" s="13">
        <f t="shared" si="12"/>
        <v>0.32436688943421149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9"/>
        <v>2.9859745896937837</v>
      </c>
      <c r="H107" s="10">
        <f t="shared" si="13"/>
        <v>-7.0579557622978566</v>
      </c>
      <c r="I107">
        <f t="shared" si="10"/>
        <v>-56.463646098382853</v>
      </c>
      <c r="K107">
        <f t="shared" si="11"/>
        <v>-1.6550190432981056</v>
      </c>
      <c r="M107">
        <f t="shared" si="8"/>
        <v>-6.4713119687954892</v>
      </c>
      <c r="N107" s="13">
        <f t="shared" si="12"/>
        <v>0.34415094045484829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9"/>
        <v>2.9998272671429103</v>
      </c>
      <c r="H108" s="10">
        <f t="shared" si="13"/>
        <v>-7.0027524091355895</v>
      </c>
      <c r="I108">
        <f t="shared" si="10"/>
        <v>-56.022019273084716</v>
      </c>
      <c r="K108">
        <f t="shared" si="11"/>
        <v>-1.6314177816294966</v>
      </c>
      <c r="M108">
        <f t="shared" si="8"/>
        <v>-6.3992813398493862</v>
      </c>
      <c r="N108" s="13">
        <f t="shared" si="12"/>
        <v>0.36417733146543357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9"/>
        <v>3.0136799445920364</v>
      </c>
      <c r="H109" s="10">
        <f t="shared" si="13"/>
        <v>-6.9473240784088022</v>
      </c>
      <c r="I109">
        <f t="shared" si="10"/>
        <v>-55.578592627270417</v>
      </c>
      <c r="K109">
        <f t="shared" si="11"/>
        <v>-1.6080270774916809</v>
      </c>
      <c r="M109">
        <f t="shared" si="8"/>
        <v>-6.3273200299031283</v>
      </c>
      <c r="N109" s="13">
        <f t="shared" si="12"/>
        <v>0.38440502016342604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9"/>
        <v>3.0275326220411629</v>
      </c>
      <c r="H110" s="10">
        <f t="shared" si="13"/>
        <v>-6.8917032238707092</v>
      </c>
      <c r="I110">
        <f t="shared" si="10"/>
        <v>-55.133625790965674</v>
      </c>
      <c r="K110">
        <f t="shared" si="11"/>
        <v>-1.584853864258591</v>
      </c>
      <c r="M110">
        <f t="shared" si="8"/>
        <v>-6.2554693661030747</v>
      </c>
      <c r="N110" s="13">
        <f t="shared" si="12"/>
        <v>0.40479352176988659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9"/>
        <v>3.041385299490289</v>
      </c>
      <c r="H111" s="10">
        <f t="shared" si="13"/>
        <v>-6.8359208873562007</v>
      </c>
      <c r="I111">
        <f t="shared" si="10"/>
        <v>-54.687367098849606</v>
      </c>
      <c r="K111">
        <f t="shared" si="11"/>
        <v>-1.5619043186047592</v>
      </c>
      <c r="M111">
        <f t="shared" si="8"/>
        <v>-6.1837682566039653</v>
      </c>
      <c r="N111" s="13">
        <f t="shared" si="12"/>
        <v>0.42530305379706146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9"/>
        <v>3.0552379769394151</v>
      </c>
      <c r="H112" s="10">
        <f t="shared" si="13"/>
        <v>-6.7800067497376517</v>
      </c>
      <c r="I112">
        <f t="shared" si="10"/>
        <v>-54.240053997901214</v>
      </c>
      <c r="K112">
        <f t="shared" si="11"/>
        <v>-1.5391839132591942</v>
      </c>
      <c r="M112">
        <f t="shared" si="8"/>
        <v>-6.1122533036096103</v>
      </c>
      <c r="N112" s="13">
        <f t="shared" si="12"/>
        <v>445.89466481587516</v>
      </c>
      <c r="O112" s="13">
        <v>1000</v>
      </c>
    </row>
    <row r="113" spans="3:16" x14ac:dyDescent="0.4">
      <c r="D113" s="6">
        <v>0.88</v>
      </c>
      <c r="E113" s="7">
        <f t="shared" si="7"/>
        <v>-0.7939250209808465</v>
      </c>
      <c r="G113">
        <f t="shared" si="9"/>
        <v>3.0690906543885417</v>
      </c>
      <c r="H113" s="10">
        <f t="shared" si="13"/>
        <v>-6.7239891801930831</v>
      </c>
      <c r="I113">
        <f t="shared" si="10"/>
        <v>-53.791913441544665</v>
      </c>
      <c r="K113">
        <f t="shared" si="11"/>
        <v>-1.5166974663540791</v>
      </c>
      <c r="M113">
        <f t="shared" si="8"/>
        <v>-6.0409589114379978</v>
      </c>
      <c r="N113" s="13">
        <f t="shared" si="12"/>
        <v>466.53034803564407</v>
      </c>
      <c r="O113" s="13">
        <v>1000</v>
      </c>
    </row>
    <row r="114" spans="3:16" x14ac:dyDescent="0.4">
      <c r="D114" s="6">
        <v>0.9</v>
      </c>
      <c r="E114" s="7">
        <f t="shared" si="7"/>
        <v>-0.7873018176046831</v>
      </c>
      <c r="G114">
        <f t="shared" si="9"/>
        <v>3.0829433318376682</v>
      </c>
      <c r="H114" s="10">
        <f t="shared" si="13"/>
        <v>-6.6678952838393428</v>
      </c>
      <c r="I114">
        <f t="shared" si="10"/>
        <v>-53.343162270714743</v>
      </c>
      <c r="K114">
        <f t="shared" si="11"/>
        <v>-1.4944491875841646</v>
      </c>
      <c r="M114">
        <f t="shared" si="8"/>
        <v>-5.9699173898256159</v>
      </c>
      <c r="N114" s="13">
        <f t="shared" si="12"/>
        <v>487.17314053183736</v>
      </c>
      <c r="O114" s="13">
        <v>1000</v>
      </c>
    </row>
    <row r="115" spans="3:16" x14ac:dyDescent="0.4">
      <c r="D115" s="6">
        <v>0.92</v>
      </c>
      <c r="E115" s="7">
        <f t="shared" si="7"/>
        <v>-0.78067265863546809</v>
      </c>
      <c r="G115">
        <f t="shared" si="9"/>
        <v>3.0967960092867943</v>
      </c>
      <c r="H115" s="10">
        <f t="shared" si="13"/>
        <v>-6.6117509477813696</v>
      </c>
      <c r="I115">
        <f t="shared" si="10"/>
        <v>-52.894007582250957</v>
      </c>
      <c r="K115">
        <f t="shared" si="11"/>
        <v>-1.4724427213791511</v>
      </c>
      <c r="M115">
        <f t="shared" si="8"/>
        <v>-5.8991590526767119</v>
      </c>
      <c r="N115" s="13">
        <f t="shared" si="12"/>
        <v>0.50778720896884744</v>
      </c>
      <c r="O115" s="13">
        <v>1</v>
      </c>
    </row>
    <row r="116" spans="3:16" x14ac:dyDescent="0.4">
      <c r="D116" s="6">
        <v>0.94</v>
      </c>
      <c r="E116" s="7">
        <f t="shared" si="7"/>
        <v>-0.7740404620957021</v>
      </c>
      <c r="G116">
        <f t="shared" si="9"/>
        <v>3.1106486867359209</v>
      </c>
      <c r="H116" s="10">
        <f t="shared" si="13"/>
        <v>-6.5555808856271307</v>
      </c>
      <c r="I116">
        <f t="shared" si="10"/>
        <v>-52.444647085017046</v>
      </c>
      <c r="K116">
        <f t="shared" si="11"/>
        <v>-1.4506811872785481</v>
      </c>
      <c r="M116">
        <f t="shared" si="8"/>
        <v>-5.8287123124542637</v>
      </c>
      <c r="N116" s="13">
        <f t="shared" si="12"/>
        <v>0.52833792266635948</v>
      </c>
      <c r="O116" s="13">
        <v>1</v>
      </c>
    </row>
    <row r="117" spans="3:16" x14ac:dyDescent="0.4">
      <c r="D117" s="6">
        <v>0.96</v>
      </c>
      <c r="E117" s="7">
        <f t="shared" si="7"/>
        <v>-0.76740801252952351</v>
      </c>
      <c r="G117">
        <f t="shared" si="9"/>
        <v>3.124501364185047</v>
      </c>
      <c r="H117" s="10">
        <f t="shared" si="13"/>
        <v>-6.4994086805162938</v>
      </c>
      <c r="I117">
        <f t="shared" si="10"/>
        <v>-51.995269444130351</v>
      </c>
      <c r="K117">
        <f t="shared" si="11"/>
        <v>-1.4291672176865673</v>
      </c>
      <c r="M117">
        <f t="shared" si="8"/>
        <v>-5.7586037704011215</v>
      </c>
      <c r="N117" s="13">
        <f t="shared" si="12"/>
        <v>0.54879191485074863</v>
      </c>
      <c r="O117" s="13">
        <v>1</v>
      </c>
    </row>
    <row r="118" spans="3:16" x14ac:dyDescent="0.4">
      <c r="D118" s="6">
        <v>0.98</v>
      </c>
      <c r="E118" s="7">
        <f t="shared" si="7"/>
        <v>-0.7607779659132784</v>
      </c>
      <c r="G118">
        <f t="shared" si="9"/>
        <v>3.1383540416341735</v>
      </c>
      <c r="H118" s="10">
        <f t="shared" si="13"/>
        <v>-6.4432568267093293</v>
      </c>
      <c r="I118">
        <f t="shared" si="10"/>
        <v>-51.546054613674634</v>
      </c>
      <c r="K118">
        <f t="shared" si="11"/>
        <v>-1.4079029931733562</v>
      </c>
      <c r="M118">
        <f t="shared" si="8"/>
        <v>-5.6888583027715116</v>
      </c>
      <c r="N118" s="13">
        <f t="shared" si="12"/>
        <v>0.56911713291955812</v>
      </c>
      <c r="O118" s="13">
        <v>1</v>
      </c>
    </row>
    <row r="119" spans="3:16" x14ac:dyDescent="0.4">
      <c r="C119" t="s">
        <v>291</v>
      </c>
      <c r="D119" s="6">
        <v>1</v>
      </c>
      <c r="E119" s="7">
        <f t="shared" si="7"/>
        <v>-0.75415285440145674</v>
      </c>
      <c r="G119">
        <f t="shared" si="9"/>
        <v>3.1522067190832996</v>
      </c>
      <c r="H119" s="10">
        <f t="shared" si="13"/>
        <v>-6.3871467697822588</v>
      </c>
      <c r="I119">
        <f t="shared" si="10"/>
        <v>-51.097174158258071</v>
      </c>
      <c r="K119">
        <f t="shared" si="11"/>
        <v>-1.3868902754784249</v>
      </c>
      <c r="M119">
        <f t="shared" si="8"/>
        <v>-5.6194991432455801</v>
      </c>
      <c r="N119" s="13">
        <f t="shared" si="12"/>
        <v>0.58928287852739614</v>
      </c>
      <c r="O119" s="13">
        <v>1</v>
      </c>
      <c r="P119" t="s">
        <v>292</v>
      </c>
    </row>
    <row r="120" spans="3:16" x14ac:dyDescent="0.4">
      <c r="D120" s="6">
        <v>1.02</v>
      </c>
      <c r="E120" s="7">
        <f t="shared" si="7"/>
        <v>-0.74753509091317782</v>
      </c>
      <c r="G120">
        <f t="shared" si="9"/>
        <v>3.1660593965324262</v>
      </c>
      <c r="H120" s="10">
        <f t="shared" si="13"/>
        <v>-6.3310989454709778</v>
      </c>
      <c r="I120">
        <f t="shared" si="10"/>
        <v>-50.648791563767823</v>
      </c>
      <c r="K120">
        <f t="shared" si="11"/>
        <v>-1.366130438362229</v>
      </c>
      <c r="M120">
        <f t="shared" si="8"/>
        <v>-5.5505479616920201</v>
      </c>
      <c r="N120" s="13">
        <f t="shared" si="12"/>
        <v>0.60925983827829866</v>
      </c>
      <c r="O120" s="13">
        <v>1</v>
      </c>
    </row>
    <row r="121" spans="3:16" x14ac:dyDescent="0.4">
      <c r="D121" s="6">
        <v>1.04</v>
      </c>
      <c r="E121" s="7">
        <f t="shared" si="7"/>
        <v>-0.74092697356425563</v>
      </c>
      <c r="G121">
        <f t="shared" si="9"/>
        <v>3.1799120739815527</v>
      </c>
      <c r="H121" s="10">
        <f t="shared" si="13"/>
        <v>-6.2751328172077505</v>
      </c>
      <c r="I121">
        <f t="shared" si="10"/>
        <v>-50.201062537662004</v>
      </c>
      <c r="K121">
        <f t="shared" si="11"/>
        <v>-1.3456244964426898</v>
      </c>
      <c r="M121">
        <f t="shared" si="8"/>
        <v>-5.4820249394369052</v>
      </c>
      <c r="N121" s="13">
        <f t="shared" si="12"/>
        <v>0.62902010578217415</v>
      </c>
      <c r="O121" s="13">
        <v>1</v>
      </c>
    </row>
    <row r="122" spans="3:16" x14ac:dyDescent="0.4">
      <c r="D122" s="6">
        <v>1.06</v>
      </c>
      <c r="E122" s="7">
        <f t="shared" si="7"/>
        <v>-0.73433068994972139</v>
      </c>
      <c r="G122">
        <f t="shared" si="9"/>
        <v>3.1937647514306788</v>
      </c>
      <c r="H122" s="10">
        <f t="shared" si="13"/>
        <v>-6.2192669123911761</v>
      </c>
      <c r="I122">
        <f t="shared" si="10"/>
        <v>-49.754135299129409</v>
      </c>
      <c r="K122">
        <f t="shared" si="11"/>
        <v>-1.325373132144775</v>
      </c>
      <c r="M122">
        <f t="shared" si="8"/>
        <v>-5.4139488411899697</v>
      </c>
      <c r="N122" s="13">
        <f t="shared" si="12"/>
        <v>0.64853719580323144</v>
      </c>
      <c r="O122" s="13">
        <v>1</v>
      </c>
    </row>
    <row r="123" spans="3:16" x14ac:dyDescent="0.4">
      <c r="D123" s="6">
        <v>1.08</v>
      </c>
      <c r="E123" s="7">
        <f t="shared" si="7"/>
        <v>-0.72774832128153533</v>
      </c>
      <c r="G123">
        <f t="shared" si="9"/>
        <v>3.2076174288798054</v>
      </c>
      <c r="H123" s="10">
        <f t="shared" si="13"/>
        <v>-6.1635188574297075</v>
      </c>
      <c r="I123">
        <f t="shared" si="10"/>
        <v>-49.30815085943766</v>
      </c>
      <c r="K123">
        <f t="shared" si="11"/>
        <v>-1.305376720883169</v>
      </c>
      <c r="M123">
        <f t="shared" si="8"/>
        <v>-5.3463370837731103</v>
      </c>
      <c r="N123" s="13">
        <f t="shared" si="12"/>
        <v>0.667786051196542</v>
      </c>
      <c r="O123" s="13">
        <v>1</v>
      </c>
    </row>
    <row r="124" spans="3:16" x14ac:dyDescent="0.4">
      <c r="D124" s="6">
        <v>1.1000000000000001</v>
      </c>
      <c r="E124" s="7">
        <f t="shared" si="7"/>
        <v>-0.72118184638607419</v>
      </c>
      <c r="G124">
        <f t="shared" si="9"/>
        <v>3.2214701063289315</v>
      </c>
      <c r="H124" s="10">
        <f t="shared" si="13"/>
        <v>-6.1079054115975788</v>
      </c>
      <c r="I124">
        <f t="shared" si="10"/>
        <v>-48.863243292780631</v>
      </c>
      <c r="K124">
        <f t="shared" si="11"/>
        <v>-1.2856353545904986</v>
      </c>
      <c r="M124">
        <f t="shared" si="8"/>
        <v>-5.2792058017897068</v>
      </c>
      <c r="N124" s="13">
        <f t="shared" si="12"/>
        <v>0.68674304329571934</v>
      </c>
      <c r="O124" s="13">
        <v>1</v>
      </c>
    </row>
    <row r="125" spans="3:16" x14ac:dyDescent="0.4">
      <c r="D125" s="6">
        <v>1.1200000000000001</v>
      </c>
      <c r="E125" s="7">
        <f t="shared" si="7"/>
        <v>-0.71463314556585156</v>
      </c>
      <c r="G125">
        <f t="shared" si="9"/>
        <v>3.235322783778058</v>
      </c>
      <c r="H125" s="10">
        <f t="shared" si="13"/>
        <v>-6.0524424997408666</v>
      </c>
      <c r="I125">
        <f t="shared" si="10"/>
        <v>-48.419539997926933</v>
      </c>
      <c r="K125">
        <f t="shared" si="11"/>
        <v>-1.2661488636964353</v>
      </c>
      <c r="M125">
        <f t="shared" si="8"/>
        <v>-5.2125699103672654</v>
      </c>
      <c r="N125" s="13">
        <f t="shared" si="12"/>
        <v>0.70538596638111772</v>
      </c>
      <c r="O125" s="13">
        <v>1</v>
      </c>
    </row>
    <row r="126" spans="3:16" x14ac:dyDescent="0.4">
      <c r="D126" s="6">
        <v>1.1399999999999999</v>
      </c>
      <c r="E126" s="7">
        <f t="shared" si="7"/>
        <v>-0.70810400432978104</v>
      </c>
      <c r="G126">
        <f t="shared" si="9"/>
        <v>3.2491754612271841</v>
      </c>
      <c r="H126" s="10">
        <f t="shared" si="13"/>
        <v>-5.9971452438702153</v>
      </c>
      <c r="I126">
        <f t="shared" si="10"/>
        <v>-47.977161950961722</v>
      </c>
      <c r="K126">
        <f t="shared" si="11"/>
        <v>-1.2469168376563908</v>
      </c>
      <c r="M126">
        <f t="shared" si="8"/>
        <v>-5.1464431651004157</v>
      </c>
      <c r="N126" s="13">
        <f t="shared" si="12"/>
        <v>0.72369402682325834</v>
      </c>
      <c r="O126" s="13">
        <v>1</v>
      </c>
    </row>
    <row r="127" spans="3:16" x14ac:dyDescent="0.4">
      <c r="D127" s="6">
        <v>1.1599999999999999</v>
      </c>
      <c r="E127" s="7">
        <f t="shared" si="7"/>
        <v>-0.70159611699617419</v>
      </c>
      <c r="G127">
        <f t="shared" si="9"/>
        <v>3.2630281386763103</v>
      </c>
      <c r="H127" s="10">
        <f t="shared" si="13"/>
        <v>-5.9420279936756986</v>
      </c>
      <c r="I127">
        <f t="shared" si="10"/>
        <v>-47.536223949405588</v>
      </c>
      <c r="K127">
        <f t="shared" si="11"/>
        <v>-1.2279386441222335</v>
      </c>
      <c r="M127">
        <f t="shared" si="8"/>
        <v>-5.0808382193156083</v>
      </c>
      <c r="N127" s="13">
        <f t="shared" si="12"/>
        <v>0.74164782746238311</v>
      </c>
      <c r="O127" s="13">
        <v>1</v>
      </c>
    </row>
    <row r="128" spans="3:16" x14ac:dyDescent="0.4">
      <c r="D128" s="6">
        <v>1.18</v>
      </c>
      <c r="E128" s="7">
        <f t="shared" si="7"/>
        <v>-0.6951110901725307</v>
      </c>
      <c r="G128">
        <f t="shared" si="9"/>
        <v>3.2768808161254368</v>
      </c>
      <c r="H128" s="10">
        <f t="shared" si="13"/>
        <v>-5.8871043559982157</v>
      </c>
      <c r="I128">
        <f t="shared" si="10"/>
        <v>-47.096834847985726</v>
      </c>
      <c r="K128">
        <f t="shared" si="11"/>
        <v>-1.2092134468416451</v>
      </c>
      <c r="M128">
        <f t="shared" si="8"/>
        <v>-5.0157666787737947</v>
      </c>
      <c r="N128" s="13">
        <f t="shared" si="12"/>
        <v>0.75922934775084927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9"/>
        <v>3.2907334935745634</v>
      </c>
      <c r="H129" s="10">
        <f t="shared" si="13"/>
        <v>-5.8323872232907386</v>
      </c>
      <c r="I129">
        <f t="shared" si="10"/>
        <v>-46.659097786325908</v>
      </c>
      <c r="K129">
        <f t="shared" si="11"/>
        <v>-1.190740222367257</v>
      </c>
      <c r="M129">
        <f t="shared" si="8"/>
        <v>-4.9512391539223319</v>
      </c>
      <c r="N129" s="13">
        <f t="shared" si="12"/>
        <v>0.77642192015167033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9"/>
        <v>3.3045861710236895</v>
      </c>
      <c r="H130" s="10">
        <f t="shared" si="13"/>
        <v>-5.7778888011017715</v>
      </c>
      <c r="I130">
        <f t="shared" si="10"/>
        <v>-46.223110408814172</v>
      </c>
      <c r="K130">
        <f t="shared" si="11"/>
        <v>-1.1725177756515519</v>
      </c>
      <c r="M130">
        <f t="shared" si="8"/>
        <v>-4.887265309802542</v>
      </c>
      <c r="N130" s="13">
        <f t="shared" si="12"/>
        <v>0.79321020325402869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9"/>
        <v>3.318438848472816</v>
      </c>
      <c r="H131" s="10">
        <f t="shared" si="13"/>
        <v>-5.723620634612371</v>
      </c>
      <c r="I131">
        <f t="shared" si="10"/>
        <v>-45.788965076898968</v>
      </c>
      <c r="K131">
        <f t="shared" si="11"/>
        <v>-1.1545447545987402</v>
      </c>
      <c r="M131">
        <f t="shared" si="8"/>
        <v>-4.8238539137148013</v>
      </c>
      <c r="N131" s="13">
        <f t="shared" si="12"/>
        <v>0.80958015203476508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9"/>
        <v>3.3322915259219426</v>
      </c>
      <c r="H132" s="10">
        <f t="shared" si="13"/>
        <v>-5.6695936342571089</v>
      </c>
      <c r="I132">
        <f t="shared" si="10"/>
        <v>-45.356749074056872</v>
      </c>
      <c r="K132">
        <f t="shared" si="11"/>
        <v>-1.1368196636403072</v>
      </c>
      <c r="M132">
        <f t="shared" si="8"/>
        <v>-4.7610128807386971</v>
      </c>
      <c r="N132" s="13">
        <f t="shared" si="12"/>
        <v>0.82551898566408499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9"/>
        <v>3.3461442033710687</v>
      </c>
      <c r="H133" s="10">
        <f t="shared" si="13"/>
        <v>-5.6158181004584833</v>
      </c>
      <c r="I133">
        <f t="shared" si="10"/>
        <v>-44.926544803667866</v>
      </c>
      <c r="K133">
        <f t="shared" si="11"/>
        <v>-1.119340876396695</v>
      </c>
      <c r="M133">
        <f t="shared" si="8"/>
        <v>-4.6987493172015</v>
      </c>
      <c r="N133" s="13">
        <f t="shared" si="12"/>
        <v>0.84101515322444376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9"/>
        <v>3.3599968808201948</v>
      </c>
      <c r="H134" s="10">
        <f t="shared" si="13"/>
        <v>-5.5623037475033295</v>
      </c>
      <c r="I134">
        <f t="shared" si="10"/>
        <v>-44.498429980026636</v>
      </c>
      <c r="K134">
        <f t="shared" si="11"/>
        <v>-1.1021066474836521</v>
      </c>
      <c r="M134">
        <f t="shared" si="8"/>
        <v>-4.6370695621842808</v>
      </c>
      <c r="N134" s="13">
        <f t="shared" si="12"/>
        <v>0.85605829768300368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9"/>
        <v>3.3738495582693213</v>
      </c>
      <c r="H135" s="10">
        <f t="shared" si="13"/>
        <v>-5.509059726588962</v>
      </c>
      <c r="I135">
        <f t="shared" si="10"/>
        <v>-44.072477812711696</v>
      </c>
      <c r="K135">
        <f t="shared" si="11"/>
        <v>-1.0851151235180623</v>
      </c>
      <c r="M135">
        <f t="shared" si="8"/>
        <v>-4.5759792271511008</v>
      </c>
      <c r="N135" s="13">
        <f t="shared" si="12"/>
        <v>0.87063921843120851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9"/>
        <v>3.3877022357184479</v>
      </c>
      <c r="H136" s="10">
        <f t="shared" si="13"/>
        <v>-5.4560946480658741</v>
      </c>
      <c r="I136">
        <f t="shared" si="10"/>
        <v>-43.648757184526993</v>
      </c>
      <c r="K136">
        <f t="shared" si="11"/>
        <v>-1.068364353374611</v>
      </c>
      <c r="M136">
        <f t="shared" si="8"/>
        <v>-4.515483233783061</v>
      </c>
      <c r="N136" s="13">
        <f t="shared" si="12"/>
        <v>0.88474983267911378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9"/>
        <v>3.401554913167574</v>
      </c>
      <c r="H137" s="10">
        <f t="shared" si="13"/>
        <v>-5.4034166029030724</v>
      </c>
      <c r="I137">
        <f t="shared" si="10"/>
        <v>-43.227332823224579</v>
      </c>
      <c r="K137">
        <f t="shared" si="11"/>
        <v>-1.0518522977413782</v>
      </c>
      <c r="M137">
        <f t="shared" si="8"/>
        <v>-4.4555858500954466</v>
      </c>
      <c r="N137" s="13">
        <f t="shared" si="12"/>
        <v>0.89838313596787056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9"/>
        <v>3.4154075906167005</v>
      </c>
      <c r="H138" s="10">
        <f t="shared" si="13"/>
        <v>-5.3510331834012428</v>
      </c>
      <c r="I138">
        <f t="shared" si="10"/>
        <v>-42.808265467209942</v>
      </c>
      <c r="K138">
        <f t="shared" si="11"/>
        <v>-1.0355768380194152</v>
      </c>
      <c r="M138">
        <f t="shared" si="8"/>
        <v>-4.3962907249128502</v>
      </c>
      <c r="N138" s="13">
        <f t="shared" si="12"/>
        <v>0.91153316204045998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9"/>
        <v>3.4292602680658271</v>
      </c>
      <c r="H139" s="10">
        <f t="shared" si="13"/>
        <v>-5.2989515031782561</v>
      </c>
      <c r="I139">
        <f t="shared" si="10"/>
        <v>-42.391612025426049</v>
      </c>
      <c r="K139">
        <f t="shared" si="11"/>
        <v>-1.0195357846085091</v>
      </c>
      <c r="M139">
        <f t="shared" si="8"/>
        <v>-4.3376009207739639</v>
      </c>
      <c r="N139" s="13">
        <f t="shared" si="12"/>
        <v>0.92419494228907195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9"/>
        <v>3.4431129455149527</v>
      </c>
      <c r="H140" s="10">
        <f t="shared" si="13"/>
        <v>-5.247178216450691</v>
      </c>
      <c r="I140">
        <f t="shared" si="10"/>
        <v>-41.977425731605528</v>
      </c>
      <c r="K140">
        <f t="shared" si="11"/>
        <v>-1.0037268846186542</v>
      </c>
      <c r="M140">
        <f t="shared" si="8"/>
        <v>-4.2795189453345674</v>
      </c>
      <c r="N140" s="13">
        <f t="shared" si="12"/>
        <v>0.93636446497698755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9"/>
        <v>3.4569656229640793</v>
      </c>
      <c r="H141" s="10">
        <f t="shared" si="13"/>
        <v>-5.1957195366343818</v>
      </c>
      <c r="I141">
        <f t="shared" si="10"/>
        <v>-41.565756293075054</v>
      </c>
      <c r="K141">
        <f t="shared" si="11"/>
        <v>-0.9881478290442528</v>
      </c>
      <c r="M141">
        <f t="shared" si="8"/>
        <v>-4.2220467813343596</v>
      </c>
      <c r="N141" s="13">
        <f t="shared" si="12"/>
        <v>0.94803863441353686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9"/>
        <v>3.4708183004132054</v>
      </c>
      <c r="H142" s="10">
        <f t="shared" si="13"/>
        <v>-5.1445812542862486</v>
      </c>
      <c r="I142">
        <f t="shared" si="10"/>
        <v>-41.156650034289989</v>
      </c>
      <c r="K142">
        <f t="shared" si="11"/>
        <v>-0.97279625943572934</v>
      </c>
      <c r="M142">
        <f t="shared" si="8"/>
        <v>-4.1651859151904311</v>
      </c>
      <c r="N142" s="13">
        <f t="shared" si="12"/>
        <v>0.95921523024261124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9"/>
        <v>3.4846709778623319</v>
      </c>
      <c r="H143" s="10">
        <f t="shared" si="13"/>
        <v>-5.0937687544090151</v>
      </c>
      <c r="I143">
        <f t="shared" si="10"/>
        <v>-40.750150035272121</v>
      </c>
      <c r="K143">
        <f t="shared" si="11"/>
        <v>-0.95766977410101961</v>
      </c>
      <c r="M143">
        <f t="shared" si="8"/>
        <v>-4.1089373642774376</v>
      </c>
      <c r="N143" s="13">
        <f t="shared" si="12"/>
        <v>0.96989286698849542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9"/>
        <v>3.4985236553114585</v>
      </c>
      <c r="H144" s="10">
        <f t="shared" si="13"/>
        <v>-5.0432870331397277</v>
      </c>
      <c r="I144">
        <f t="shared" si="10"/>
        <v>-40.346296265117822</v>
      </c>
      <c r="K144">
        <f t="shared" si="11"/>
        <v>-0.94276593386736818</v>
      </c>
      <c r="M144">
        <f t="shared" si="8"/>
        <v>-4.0533017029520133</v>
      </c>
      <c r="N144" s="13">
        <f t="shared" si="12"/>
        <v>0.98007095398687794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9"/>
        <v>3.512376332760585</v>
      </c>
      <c r="H145" s="10">
        <f t="shared" si="13"/>
        <v>-4.9931407138423278</v>
      </c>
      <c r="I145">
        <f t="shared" si="10"/>
        <v>-39.945125710738623</v>
      </c>
      <c r="K145">
        <f t="shared" si="11"/>
        <v>-0.92808226743190592</v>
      </c>
      <c r="M145">
        <f t="shared" si="8"/>
        <v>-3.9982790873763929</v>
      </c>
      <c r="N145" s="13">
        <f t="shared" si="12"/>
        <v>0.98974965581444541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9"/>
        <v>3.5262290102097107</v>
      </c>
      <c r="H146" s="10">
        <f t="shared" si="13"/>
        <v>-4.9433340626239746</v>
      </c>
      <c r="I146">
        <f t="shared" si="10"/>
        <v>-39.546672500991797</v>
      </c>
      <c r="K146">
        <f t="shared" si="11"/>
        <v>-0.91361627632770126</v>
      </c>
      <c r="M146">
        <f t="shared" si="8"/>
        <v>-3.9438692791939349</v>
      </c>
      <c r="N146" s="13">
        <f t="shared" si="12"/>
        <v>0.99892985331685602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9"/>
        <v>3.5400816876588372</v>
      </c>
      <c r="H147" s="10">
        <f t="shared" si="13"/>
        <v>-4.8938710032940858</v>
      </c>
      <c r="I147">
        <f t="shared" si="10"/>
        <v>-39.150968026352686</v>
      </c>
      <c r="K147">
        <f t="shared" si="11"/>
        <v>-0.89936543953025583</v>
      </c>
      <c r="M147">
        <f t="shared" ref="M147:M210" si="15">$L$9*$O$6*EXP(-$O$7*(G147/$L$10-1))-SQRT($L$9)*$O$8*EXP(-$O$4*(G147/$L$10-1))</f>
        <v>-3.8900716681068794</v>
      </c>
      <c r="N147" s="13">
        <f t="shared" si="12"/>
        <v>1.0076131053222774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6">$E$11*(D148/$E$12+1)</f>
        <v>3.5539343651079638</v>
      </c>
      <c r="H148" s="10">
        <f t="shared" si="13"/>
        <v>-4.8447551317845949</v>
      </c>
      <c r="I148">
        <f t="shared" ref="I148:I211" si="17">H148*$E$6</f>
        <v>-38.758041054276759</v>
      </c>
      <c r="K148">
        <f t="shared" ref="K148:K211" si="18">$L$9*$L$4*EXP(-$L$6*(G148/$L$10-1))-SQRT($L$9)*$L$5*EXP(-$L$7*(G148/$L$10-1))</f>
        <v>-0.88532721772786327</v>
      </c>
      <c r="M148">
        <f t="shared" si="15"/>
        <v>-3.8368852934045923</v>
      </c>
      <c r="N148" s="13">
        <f t="shared" ref="N148:N211" si="19">(M148-H148)^2*O148</f>
        <v>1.0158016111161328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6"/>
        <v>3.5677870425570899</v>
      </c>
      <c r="H149" s="10">
        <f t="shared" ref="H149:H212" si="20">-(-$B$4)*(1+D149+$E$5*D149^3)*EXP(-D149)</f>
        <v>-4.7959897300492678</v>
      </c>
      <c r="I149">
        <f t="shared" si="17"/>
        <v>-38.367917840394142</v>
      </c>
      <c r="K149">
        <f t="shared" si="18"/>
        <v>-0.8714990572777217</v>
      </c>
      <c r="M149">
        <f t="shared" si="15"/>
        <v>-3.7843088644883722</v>
      </c>
      <c r="N149" s="13">
        <f t="shared" si="19"/>
        <v>1.0234981737420428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6"/>
        <v>3.5816397200062164</v>
      </c>
      <c r="H150" s="10">
        <f t="shared" si="20"/>
        <v>-4.7475777794593839</v>
      </c>
      <c r="I150">
        <f t="shared" si="17"/>
        <v>-37.980622235675071</v>
      </c>
      <c r="K150">
        <f t="shared" si="18"/>
        <v>-0.8578783938683352</v>
      </c>
      <c r="M150">
        <f t="shared" si="15"/>
        <v>-3.7323407804369606</v>
      </c>
      <c r="N150" s="13">
        <f t="shared" si="19"/>
        <v>1.0307061641840558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6"/>
        <v>3.595492397455343</v>
      </c>
      <c r="H151" s="10">
        <f t="shared" si="20"/>
        <v>-4.6995219737125709</v>
      </c>
      <c r="I151">
        <f t="shared" si="17"/>
        <v>-37.596175789700567</v>
      </c>
      <c r="K151">
        <f t="shared" si="18"/>
        <v>-0.84446265590741487</v>
      </c>
      <c r="M151">
        <f t="shared" si="15"/>
        <v>-3.680979148655025</v>
      </c>
      <c r="N151" s="13">
        <f t="shared" si="19"/>
        <v>1.0374294864762066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6"/>
        <v>3.6093450749044687</v>
      </c>
      <c r="H152" s="10">
        <f t="shared" si="20"/>
        <v>-4.6518247312710299</v>
      </c>
      <c r="I152">
        <f t="shared" si="17"/>
        <v>-37.214597850168239</v>
      </c>
      <c r="K152">
        <f t="shared" si="18"/>
        <v>-0.831249267653274</v>
      </c>
      <c r="M152">
        <f t="shared" si="15"/>
        <v>-3.6302218026449493</v>
      </c>
      <c r="N152" s="13">
        <f t="shared" si="19"/>
        <v>1.0436725437773848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6"/>
        <v>3.6231977523535952</v>
      </c>
      <c r="H153" s="10">
        <f t="shared" si="20"/>
        <v>-4.6044882073448719</v>
      </c>
      <c r="I153">
        <f t="shared" si="17"/>
        <v>-36.835905658758975</v>
      </c>
      <c r="K153">
        <f t="shared" si="18"/>
        <v>-0.81823565210655425</v>
      </c>
      <c r="M153">
        <f t="shared" si="15"/>
        <v>-3.5800663189406361</v>
      </c>
      <c r="N153" s="13">
        <f t="shared" si="19"/>
        <v>1.0494402054417005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6"/>
        <v>3.6370504298027218</v>
      </c>
      <c r="H154" s="10">
        <f t="shared" si="20"/>
        <v>-4.5575143054358564</v>
      </c>
      <c r="I154">
        <f t="shared" si="17"/>
        <v>-36.460114443486852</v>
      </c>
      <c r="K154">
        <f t="shared" si="18"/>
        <v>-0.80541923367808221</v>
      </c>
      <c r="M154">
        <f t="shared" si="15"/>
        <v>-3.530510033240303</v>
      </c>
      <c r="N154" s="13">
        <f t="shared" si="19"/>
        <v>1.0547377751079186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6"/>
        <v>3.6509031072518479</v>
      </c>
      <c r="H155" s="10">
        <f t="shared" si="20"/>
        <v>-4.5109046884562085</v>
      </c>
      <c r="I155">
        <f t="shared" si="17"/>
        <v>-36.087237507649668</v>
      </c>
      <c r="K155">
        <f t="shared" si="18"/>
        <v>-0.79279744064759727</v>
      </c>
      <c r="M155">
        <f t="shared" si="15"/>
        <v>-3.481550055773643</v>
      </c>
      <c r="N155" s="13">
        <f t="shared" si="19"/>
        <v>1.0595709598250596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6"/>
        <v>3.6647557847009744</v>
      </c>
      <c r="H156" s="10">
        <f t="shared" si="20"/>
        <v>-4.464660789436925</v>
      </c>
      <c r="I156">
        <f t="shared" si="17"/>
        <v>-35.7172863154954</v>
      </c>
      <c r="K156">
        <f t="shared" si="18"/>
        <v>-0.78036770742720174</v>
      </c>
      <c r="M156">
        <f t="shared" si="15"/>
        <v>-3.4331832859372122</v>
      </c>
      <c r="N156" s="13">
        <f t="shared" si="19"/>
        <v>1.063945840226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6"/>
        <v>3.678608462150101</v>
      </c>
      <c r="H157" s="10">
        <f t="shared" si="20"/>
        <v>-4.4187838218393116</v>
      </c>
      <c r="I157">
        <f t="shared" si="17"/>
        <v>-35.350270574714493</v>
      </c>
      <c r="K157">
        <f t="shared" si="18"/>
        <v>-0.76812747664247116</v>
      </c>
      <c r="M157">
        <f t="shared" si="15"/>
        <v>-3.3854064262304564</v>
      </c>
      <c r="N157" s="13">
        <f t="shared" si="19"/>
        <v>1.0678688417553404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6"/>
        <v>3.6924611395992275</v>
      </c>
      <c r="H158" s="10">
        <f t="shared" si="20"/>
        <v>-4.3732747894832347</v>
      </c>
      <c r="I158">
        <f t="shared" si="17"/>
        <v>-34.986198315865877</v>
      </c>
      <c r="K158">
        <f t="shared" si="18"/>
        <v>-0.75607420104334566</v>
      </c>
      <c r="M158">
        <f t="shared" si="15"/>
        <v>-3.3382159955233455</v>
      </c>
      <c r="N158" s="13">
        <f t="shared" si="19"/>
        <v>1.0713467069537004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6"/>
        <v>3.7063138170483532</v>
      </c>
      <c r="H159" s="10">
        <f t="shared" si="20"/>
        <v>-4.3281344961050294</v>
      </c>
      <c r="I159">
        <f t="shared" si="17"/>
        <v>-34.625075968840235</v>
      </c>
      <c r="K159">
        <f t="shared" si="18"/>
        <v>-0.74420534525615023</v>
      </c>
      <c r="M159">
        <f t="shared" si="15"/>
        <v>-3.2916083416852775</v>
      </c>
      <c r="N159" s="13">
        <f t="shared" si="19"/>
        <v>1.0743864687961995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6"/>
        <v>3.7201664944974797</v>
      </c>
      <c r="H160" s="10">
        <f t="shared" si="20"/>
        <v>-4.2833635545576687</v>
      </c>
      <c r="I160">
        <f t="shared" si="17"/>
        <v>-34.26690843646135</v>
      </c>
      <c r="K160">
        <f t="shared" si="18"/>
        <v>-0.73251838738736574</v>
      </c>
      <c r="M160">
        <f t="shared" si="15"/>
        <v>-3.2455796536036092</v>
      </c>
      <c r="N160" s="13">
        <f t="shared" si="19"/>
        <v>1.0769954250794251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6"/>
        <v>3.7340191719466058</v>
      </c>
      <c r="H161" s="10">
        <f t="shared" si="20"/>
        <v>-4.2389623956653351</v>
      </c>
      <c r="I161">
        <f t="shared" si="17"/>
        <v>-33.91169916532268</v>
      </c>
      <c r="K161">
        <f t="shared" si="18"/>
        <v>-0.72101082048909548</v>
      </c>
      <c r="M161">
        <f t="shared" si="15"/>
        <v>-3.2001259726189826</v>
      </c>
      <c r="N161" s="13">
        <f t="shared" si="19"/>
        <v>1.0791811138477403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6"/>
        <v>3.7478718493957324</v>
      </c>
      <c r="H162" s="10">
        <f t="shared" si="20"/>
        <v>-4.1949312767442191</v>
      </c>
      <c r="I162">
        <f t="shared" si="17"/>
        <v>-33.559450213953752</v>
      </c>
      <c r="K162">
        <f t="shared" si="18"/>
        <v>-0.70968015389552841</v>
      </c>
      <c r="M162">
        <f t="shared" si="15"/>
        <v>-3.1552432034033528</v>
      </c>
      <c r="N162" s="13">
        <f t="shared" si="19"/>
        <v>1.0809512898472424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6"/>
        <v>3.7617245268448589</v>
      </c>
      <c r="H163" s="10">
        <f t="shared" si="20"/>
        <v>-4.1512702898009231</v>
      </c>
      <c r="I163">
        <f t="shared" si="17"/>
        <v>-33.210162318407384</v>
      </c>
      <c r="K163">
        <f t="shared" si="18"/>
        <v>-0.69852391443911654</v>
      </c>
      <c r="M163">
        <f t="shared" si="15"/>
        <v>-3.1109271243056162</v>
      </c>
      <c r="N163" s="13">
        <f t="shared" si="19"/>
        <v>1.0823139019927954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6"/>
        <v>3.7755772042939855</v>
      </c>
      <c r="H164" s="10">
        <f t="shared" si="20"/>
        <v>-4.1079793694195406</v>
      </c>
      <c r="I164">
        <f t="shared" si="17"/>
        <v>-32.863834955356324</v>
      </c>
      <c r="K164">
        <f t="shared" si="18"/>
        <v>-0.68753964755461294</v>
      </c>
      <c r="M164">
        <f t="shared" si="15"/>
        <v>-3.0671733971885522</v>
      </c>
      <c r="N164" s="13">
        <f t="shared" si="19"/>
        <v>1.0832770718316929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6"/>
        <v>3.7894298817431111</v>
      </c>
      <c r="H165" s="10">
        <f t="shared" si="20"/>
        <v>-4.0650583003480953</v>
      </c>
      <c r="I165">
        <f t="shared" si="17"/>
        <v>-32.520466402784763</v>
      </c>
      <c r="K165">
        <f t="shared" si="18"/>
        <v>-0.67672491827860337</v>
      </c>
      <c r="M165">
        <f t="shared" si="15"/>
        <v>-3.023977576779834</v>
      </c>
      <c r="N165" s="13">
        <f t="shared" si="19"/>
        <v>1.0838490729854144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6"/>
        <v>3.8032825591922377</v>
      </c>
      <c r="H166" s="10">
        <f t="shared" si="20"/>
        <v>-4.02250672479469</v>
      </c>
      <c r="I166">
        <f t="shared" si="17"/>
        <v>-32.18005379835752</v>
      </c>
      <c r="K166">
        <f t="shared" si="18"/>
        <v>-0.66607731215166988</v>
      </c>
      <c r="M166">
        <f t="shared" si="15"/>
        <v>-2.9813351195588331</v>
      </c>
      <c r="N166" s="13">
        <f t="shared" si="19"/>
        <v>1.084038311549411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6"/>
        <v>3.8171352366413638</v>
      </c>
      <c r="H167" s="10">
        <f t="shared" si="20"/>
        <v>-3.9803241494433883</v>
      </c>
      <c r="I167">
        <f t="shared" si="17"/>
        <v>-31.842593195547106</v>
      </c>
      <c r="K167">
        <f t="shared" si="18"/>
        <v>-0.65559443602986878</v>
      </c>
      <c r="M167">
        <f t="shared" si="15"/>
        <v>-2.9392413922000413</v>
      </c>
      <c r="N167" s="13">
        <f t="shared" si="19"/>
        <v>1.0838533074294097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6"/>
        <v>3.8309879140904903</v>
      </c>
      <c r="H168" s="10">
        <f t="shared" si="20"/>
        <v>-3.9385099521995333</v>
      </c>
      <c r="I168">
        <f t="shared" si="17"/>
        <v>-31.508079617596266</v>
      </c>
      <c r="K168">
        <f t="shared" si="18"/>
        <v>-0.64527391881177076</v>
      </c>
      <c r="M168">
        <f t="shared" si="15"/>
        <v>-2.8976916795929659</v>
      </c>
      <c r="N168" s="13">
        <f t="shared" si="19"/>
        <v>1.0833026765917186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6"/>
        <v>3.8448405915396169</v>
      </c>
      <c r="H169" s="10">
        <f t="shared" si="20"/>
        <v>-3.8970633886738693</v>
      </c>
      <c r="I169">
        <f t="shared" si="17"/>
        <v>-31.176507109390954</v>
      </c>
      <c r="K169">
        <f t="shared" si="18"/>
        <v>-0.63511341208691885</v>
      </c>
      <c r="M169">
        <f t="shared" si="15"/>
        <v>-2.8566811924575788</v>
      </c>
      <c r="N169" s="13">
        <f t="shared" si="19"/>
        <v>1.0823951142038319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6"/>
        <v>3.8586932689887434</v>
      </c>
      <c r="H170" s="10">
        <f t="shared" si="20"/>
        <v>-3.8559835984145736</v>
      </c>
      <c r="I170">
        <f t="shared" si="17"/>
        <v>-30.847868787316589</v>
      </c>
      <c r="K170">
        <f t="shared" si="18"/>
        <v>-0.62511059071116604</v>
      </c>
      <c r="M170">
        <f t="shared" si="15"/>
        <v>-2.8162050745734759</v>
      </c>
      <c r="N170" s="13">
        <f t="shared" si="19"/>
        <v>1.0811393786411723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6"/>
        <v>3.87254594643787</v>
      </c>
      <c r="H171" s="10">
        <f t="shared" si="20"/>
        <v>-3.8152696108959643</v>
      </c>
      <c r="I171">
        <f t="shared" si="17"/>
        <v>-30.522156887167714</v>
      </c>
      <c r="K171">
        <f t="shared" si="18"/>
        <v>-0.61526315331402015</v>
      </c>
      <c r="M171">
        <f t="shared" si="15"/>
        <v>-2.7762584096401852</v>
      </c>
      <c r="N171" s="13">
        <f t="shared" si="19"/>
        <v>1.079544276334977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6"/>
        <v>3.8863986238869956</v>
      </c>
      <c r="H172" s="10">
        <f t="shared" si="20"/>
        <v>-3.7749203512724048</v>
      </c>
      <c r="I172">
        <f t="shared" si="17"/>
        <v>-30.199362810179238</v>
      </c>
      <c r="K172">
        <f t="shared" si="18"/>
        <v>-0.6055688227427809</v>
      </c>
      <c r="M172">
        <f t="shared" si="15"/>
        <v>-2.7368362277852714</v>
      </c>
      <c r="N172" s="13">
        <f t="shared" si="19"/>
        <v>1.0776186474360501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6"/>
        <v>3.9002513013361222</v>
      </c>
      <c r="H173" s="10">
        <f t="shared" si="20"/>
        <v>-3.734934645905621</v>
      </c>
      <c r="I173">
        <f t="shared" si="17"/>
        <v>-29.879477167244968</v>
      </c>
      <c r="K173">
        <f t="shared" si="18"/>
        <v>-0.59602534644794281</v>
      </c>
      <c r="M173">
        <f t="shared" si="15"/>
        <v>-2.6979335117361587</v>
      </c>
      <c r="N173" s="13">
        <f t="shared" si="19"/>
        <v>1.0753713522687511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6"/>
        <v>3.9141039787852483</v>
      </c>
      <c r="H174" s="10">
        <f t="shared" si="20"/>
        <v>-3.695311227673407</v>
      </c>
      <c r="I174">
        <f t="shared" si="17"/>
        <v>-29.562489821387256</v>
      </c>
      <c r="K174">
        <f t="shared" si="18"/>
        <v>-0.58663049681406276</v>
      </c>
      <c r="M174">
        <f t="shared" si="15"/>
        <v>-2.6595452026709241</v>
      </c>
      <c r="N174" s="13">
        <f t="shared" si="19"/>
        <v>1.072811258549444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6"/>
        <v>3.9279566562343748</v>
      </c>
      <c r="H175" s="10">
        <f t="shared" si="20"/>
        <v>-3.6560487410673992</v>
      </c>
      <c r="I175">
        <f t="shared" si="17"/>
        <v>-29.248389928539194</v>
      </c>
      <c r="K175">
        <f t="shared" si="18"/>
        <v>-0.57738207143999487</v>
      </c>
      <c r="M175">
        <f t="shared" si="15"/>
        <v>-2.6216662057625988</v>
      </c>
      <c r="N175" s="13">
        <f t="shared" si="19"/>
        <v>1.0699472293435865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6"/>
        <v>3.9418093336835014</v>
      </c>
      <c r="H176" s="10">
        <f t="shared" si="20"/>
        <v>-3.6171457470873936</v>
      </c>
      <c r="I176">
        <f t="shared" si="17"/>
        <v>-28.937165976699148</v>
      </c>
      <c r="K176">
        <f t="shared" si="18"/>
        <v>-0.56827789337216827</v>
      </c>
      <c r="M176">
        <f t="shared" si="15"/>
        <v>-2.5842913954309532</v>
      </c>
      <c r="N176" s="13">
        <f t="shared" si="19"/>
        <v>1.0667881117356457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6"/>
        <v>3.9556620111326279</v>
      </c>
      <c r="H177" s="10">
        <f t="shared" si="20"/>
        <v>-3.578600727939393</v>
      </c>
      <c r="I177">
        <f t="shared" si="17"/>
        <v>-28.628805823515144</v>
      </c>
      <c r="K177">
        <f t="shared" si="18"/>
        <v>-0.5593158112943214</v>
      </c>
      <c r="M177">
        <f t="shared" si="15"/>
        <v>-2.5474156203150602</v>
      </c>
      <c r="N177" s="13">
        <f t="shared" si="19"/>
        <v>1.0633427261862067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6"/>
        <v>3.9695146885817545</v>
      </c>
      <c r="H178" s="10">
        <f t="shared" si="20"/>
        <v>-3.540412091544364</v>
      </c>
      <c r="I178">
        <f t="shared" si="17"/>
        <v>-28.323296732354912</v>
      </c>
      <c r="K178">
        <f t="shared" si="18"/>
        <v>-0.55049369967689854</v>
      </c>
      <c r="M178">
        <f t="shared" si="15"/>
        <v>-2.5110337079793932</v>
      </c>
      <c r="N178" s="13">
        <f t="shared" si="19"/>
        <v>1.0596198565508321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6"/>
        <v>3.9833673660308802</v>
      </c>
      <c r="H179" s="10">
        <f t="shared" si="20"/>
        <v>-3.5025781758644499</v>
      </c>
      <c r="I179">
        <f t="shared" si="17"/>
        <v>-28.020625406915599</v>
      </c>
      <c r="K179">
        <f t="shared" si="18"/>
        <v>-0.54180945888909848</v>
      </c>
      <c r="M179">
        <f t="shared" si="15"/>
        <v>-2.4751404693656505</v>
      </c>
      <c r="N179" s="13">
        <f t="shared" si="19"/>
        <v>1.0556282407355131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6"/>
        <v>3.9972200434800063</v>
      </c>
      <c r="H180" s="10">
        <f t="shared" si="20"/>
        <v>-3.4650972530531425</v>
      </c>
      <c r="I180">
        <f t="shared" si="17"/>
        <v>-27.72077802442514</v>
      </c>
      <c r="K180">
        <f t="shared" si="18"/>
        <v>-0.53326101527637271</v>
      </c>
      <c r="M180">
        <f t="shared" si="15"/>
        <v>-2.4397307030019495</v>
      </c>
      <c r="N180" s="13">
        <f t="shared" si="19"/>
        <v>1.0513765619638857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6"/>
        <v>4.0110727209291328</v>
      </c>
      <c r="H181" s="10">
        <f t="shared" si="20"/>
        <v>-3.4279675334357407</v>
      </c>
      <c r="I181">
        <f t="shared" si="17"/>
        <v>-27.423740267485925</v>
      </c>
      <c r="K181">
        <f t="shared" si="18"/>
        <v>-0.52484632120598329</v>
      </c>
      <c r="M181">
        <f t="shared" si="15"/>
        <v>-2.4047991989805544</v>
      </c>
      <c r="N181" s="13">
        <f t="shared" si="19"/>
        <v>1.0468734406317999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6"/>
        <v>4.0249253983782589</v>
      </c>
      <c r="H182" s="10">
        <f t="shared" si="20"/>
        <v>-3.391187169326173</v>
      </c>
      <c r="I182">
        <f t="shared" si="17"/>
        <v>-27.129497354609384</v>
      </c>
      <c r="K182">
        <f t="shared" si="18"/>
        <v>-0.51656335508306606</v>
      </c>
      <c r="M182">
        <f t="shared" si="15"/>
        <v>-2.3703407427147756</v>
      </c>
      <c r="N182" s="13">
        <f t="shared" si="19"/>
        <v>1.0421274267252594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6"/>
        <v>4.038778075827385</v>
      </c>
      <c r="H183" s="10">
        <f t="shared" si="20"/>
        <v>-3.3547542586860946</v>
      </c>
      <c r="I183">
        <f t="shared" si="17"/>
        <v>-26.838034069488756</v>
      </c>
      <c r="K183">
        <f t="shared" si="18"/>
        <v>-0.50841012133947372</v>
      </c>
      <c r="M183">
        <f t="shared" si="15"/>
        <v>-2.3363501184852313</v>
      </c>
      <c r="N183" s="13">
        <f t="shared" si="19"/>
        <v>1.0371469927782595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6"/>
        <v>4.052630753276512</v>
      </c>
      <c r="H184" s="10">
        <f t="shared" si="20"/>
        <v>-3.3186668486319442</v>
      </c>
      <c r="I184">
        <f t="shared" si="17"/>
        <v>-26.549334789055553</v>
      </c>
      <c r="K184">
        <f t="shared" si="18"/>
        <v>-0.50038465039753266</v>
      </c>
      <c r="M184">
        <f t="shared" si="15"/>
        <v>-2.3028221127852353</v>
      </c>
      <c r="N184" s="13">
        <f t="shared" si="19"/>
        <v>1.0319405273474698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6"/>
        <v>4.0664834307256381</v>
      </c>
      <c r="H185" s="10">
        <f t="shared" si="20"/>
        <v>-3.2829229387954872</v>
      </c>
      <c r="I185">
        <f t="shared" si="17"/>
        <v>-26.263383510363898</v>
      </c>
      <c r="K185">
        <f t="shared" si="18"/>
        <v>-0.49248499861070688</v>
      </c>
      <c r="M185">
        <f t="shared" si="15"/>
        <v>-2.2697515174746079</v>
      </c>
      <c r="N185" s="13">
        <f t="shared" si="19"/>
        <v>1.0265163289813708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6"/>
        <v>4.0803361081747642</v>
      </c>
      <c r="H186" s="10">
        <f t="shared" si="20"/>
        <v>-3.2475204845431516</v>
      </c>
      <c r="I186">
        <f t="shared" si="17"/>
        <v>-25.980163876345213</v>
      </c>
      <c r="K186">
        <f t="shared" si="18"/>
        <v>-0.48470924818301414</v>
      </c>
      <c r="M186">
        <f t="shared" si="15"/>
        <v>-2.2371331327508157</v>
      </c>
      <c r="N186" s="13">
        <f t="shared" si="19"/>
        <v>1.0208826006619294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6"/>
        <v>4.0941887856238912</v>
      </c>
      <c r="H187" s="10">
        <f t="shared" si="20"/>
        <v>-3.2124574000593293</v>
      </c>
      <c r="I187">
        <f t="shared" si="17"/>
        <v>-25.699659200474635</v>
      </c>
      <c r="K187">
        <f t="shared" si="18"/>
        <v>-0.47705550706894084</v>
      </c>
      <c r="M187">
        <f t="shared" si="15"/>
        <v>-2.2049617699459598</v>
      </c>
      <c r="N187" s="13">
        <f t="shared" si="19"/>
        <v>1.0150474446975355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6"/>
        <v>4.1080414630730173</v>
      </c>
      <c r="H188" s="10">
        <f t="shared" si="20"/>
        <v>-3.177731561298601</v>
      </c>
      <c r="I188">
        <f t="shared" si="17"/>
        <v>-25.421852490388808</v>
      </c>
      <c r="K188">
        <f t="shared" si="18"/>
        <v>-0.46952190885547157</v>
      </c>
      <c r="M188">
        <f t="shared" si="15"/>
        <v>-2.1732322541577771</v>
      </c>
      <c r="N188" s="13">
        <f t="shared" si="19"/>
        <v>1.0090188580463952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6"/>
        <v>4.1218941405221434</v>
      </c>
      <c r="H189" s="10">
        <f t="shared" si="20"/>
        <v>-3.1433408088117001</v>
      </c>
      <c r="I189">
        <f t="shared" si="17"/>
        <v>-25.146726470493601</v>
      </c>
      <c r="K189">
        <f t="shared" si="18"/>
        <v>-0.46210661262773428</v>
      </c>
      <c r="M189">
        <f t="shared" si="15"/>
        <v>-2.1419394267223781</v>
      </c>
      <c r="N189" s="13">
        <f t="shared" si="19"/>
        <v>1.0028047280504042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6"/>
        <v>4.1357468179712695</v>
      </c>
      <c r="H190" s="10">
        <f t="shared" si="20"/>
        <v>-3.109282950449872</v>
      </c>
      <c r="I190">
        <f t="shared" si="17"/>
        <v>-24.874263603598976</v>
      </c>
      <c r="K190">
        <f t="shared" si="18"/>
        <v>-0.45480780281968375</v>
      </c>
      <c r="M190">
        <f t="shared" si="15"/>
        <v>-2.1110781475362281</v>
      </c>
      <c r="N190" s="13">
        <f t="shared" si="19"/>
        <v>0.99641282855986668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6"/>
        <v>4.1495994954203965</v>
      </c>
      <c r="H191" s="10">
        <f t="shared" si="20"/>
        <v>-3.0755557639521056</v>
      </c>
      <c r="I191">
        <f t="shared" si="17"/>
        <v>-24.604446111616845</v>
      </c>
      <c r="K191">
        <f t="shared" si="18"/>
        <v>-0.44762368905112809</v>
      </c>
      <c r="M191">
        <f t="shared" si="15"/>
        <v>-2.080643297234436</v>
      </c>
      <c r="N191" s="13">
        <f t="shared" si="19"/>
        <v>0.98985081643023809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6"/>
        <v>4.1634521728695226</v>
      </c>
      <c r="H192" s="10">
        <f t="shared" si="20"/>
        <v>-3.0421569994195945</v>
      </c>
      <c r="I192">
        <f t="shared" si="17"/>
        <v>-24.337255995356756</v>
      </c>
      <c r="K192">
        <f t="shared" si="18"/>
        <v>-0.44055250595232903</v>
      </c>
      <c r="M192">
        <f t="shared" si="15"/>
        <v>-2.0506297792321773</v>
      </c>
      <c r="N192" s="13">
        <f t="shared" si="19"/>
        <v>0.98312622837258701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6"/>
        <v>4.1773048503186487</v>
      </c>
      <c r="H193" s="10">
        <f t="shared" si="20"/>
        <v>-3.0090843816816037</v>
      </c>
      <c r="I193">
        <f t="shared" si="17"/>
        <v>-24.07267505345283</v>
      </c>
      <c r="K193">
        <f t="shared" si="18"/>
        <v>-0.43359251297731288</v>
      </c>
      <c r="M193">
        <f t="shared" si="15"/>
        <v>-2.0210325216357172</v>
      </c>
      <c r="N193" s="13">
        <f t="shared" si="19"/>
        <v>0.9762464781401361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6"/>
        <v>4.1911575277677757</v>
      </c>
      <c r="H194" s="10">
        <f t="shared" si="20"/>
        <v>-2.9763356125568095</v>
      </c>
      <c r="I194">
        <f t="shared" si="17"/>
        <v>-23.810684900454476</v>
      </c>
      <c r="K194">
        <f t="shared" si="18"/>
        <v>-0.42674199420696252</v>
      </c>
      <c r="M194">
        <f t="shared" si="15"/>
        <v>-1.9918464790292729</v>
      </c>
      <c r="N194" s="13">
        <f t="shared" si="19"/>
        <v>0.9692188540337997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6"/>
        <v>4.2050102052169018</v>
      </c>
      <c r="H195" s="10">
        <f t="shared" si="20"/>
        <v>-2.943908373014017</v>
      </c>
      <c r="I195">
        <f t="shared" si="17"/>
        <v>-23.551266984112136</v>
      </c>
      <c r="K195">
        <f t="shared" si="18"/>
        <v>-0.4199992581428838</v>
      </c>
      <c r="M195">
        <f t="shared" si="15"/>
        <v>-1.9630666341436513</v>
      </c>
      <c r="N195" s="13">
        <f t="shared" si="19"/>
        <v>0.96205051671024255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6"/>
        <v>4.2188628826660279</v>
      </c>
      <c r="H196" s="10">
        <f t="shared" si="20"/>
        <v>-2.9118003252360358</v>
      </c>
      <c r="I196">
        <f t="shared" si="17"/>
        <v>-23.294402601888287</v>
      </c>
      <c r="K196">
        <f t="shared" si="18"/>
        <v>-0.41336263749295971</v>
      </c>
      <c r="M196">
        <f t="shared" si="15"/>
        <v>-1.9346879994122912</v>
      </c>
      <c r="N196" s="13">
        <f t="shared" si="19"/>
        <v>0.95474849727668765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6"/>
        <v>4.232715560115154</v>
      </c>
      <c r="H197" s="10">
        <f t="shared" si="20"/>
        <v>-2.8800091145903712</v>
      </c>
      <c r="I197">
        <f t="shared" si="17"/>
        <v>-23.04007291672297</v>
      </c>
      <c r="K197">
        <f t="shared" si="18"/>
        <v>-0.40683048894946711</v>
      </c>
      <c r="M197">
        <f t="shared" si="15"/>
        <v>-1.906705618420194</v>
      </c>
      <c r="N197" s="13">
        <f t="shared" si="19"/>
        <v>0.94731969565709018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6"/>
        <v>4.246568237564281</v>
      </c>
      <c r="H198" s="10">
        <f t="shared" si="20"/>
        <v>-2.8485323715102475</v>
      </c>
      <c r="I198">
        <f t="shared" si="17"/>
        <v>-22.78825897208198</v>
      </c>
      <c r="K198">
        <f t="shared" si="18"/>
        <v>-0.40040119296054677</v>
      </c>
      <c r="M198">
        <f t="shared" si="15"/>
        <v>-1.8791145672508633</v>
      </c>
      <c r="N198" s="13">
        <f t="shared" si="19"/>
        <v>0.93977087921508573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6"/>
        <v>4.2604209150134071</v>
      </c>
      <c r="H199" s="10">
        <f t="shared" si="20"/>
        <v>-2.8173677132893831</v>
      </c>
      <c r="I199">
        <f t="shared" si="17"/>
        <v>-22.538941706315065</v>
      </c>
      <c r="K199">
        <f t="shared" si="18"/>
        <v>-0.3940731534957766</v>
      </c>
      <c r="M199">
        <f t="shared" si="15"/>
        <v>-1.8519099557362533</v>
      </c>
      <c r="N199" s="13">
        <f t="shared" si="19"/>
        <v>0.93210868161951799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6"/>
        <v>4.2742735924625332</v>
      </c>
      <c r="H200" s="10">
        <f t="shared" si="20"/>
        <v>-2.7865127457937895</v>
      </c>
      <c r="I200">
        <f t="shared" si="17"/>
        <v>-22.292101966350316</v>
      </c>
      <c r="K200">
        <f t="shared" si="18"/>
        <v>-0.3878447978065373</v>
      </c>
      <c r="M200">
        <f t="shared" si="15"/>
        <v>-1.8250869286144051</v>
      </c>
      <c r="N200" s="13">
        <f t="shared" si="19"/>
        <v>0.92433960193904696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6"/>
        <v>4.2881262699116602</v>
      </c>
      <c r="H201" s="10">
        <f t="shared" si="20"/>
        <v>-2.7559650650937826</v>
      </c>
      <c r="I201">
        <f t="shared" si="17"/>
        <v>-22.047720520750261</v>
      </c>
      <c r="K201">
        <f t="shared" si="18"/>
        <v>-0.38171457618181842</v>
      </c>
      <c r="M201">
        <f t="shared" si="15"/>
        <v>-1.7986406665993286</v>
      </c>
      <c r="N201" s="13">
        <f t="shared" si="19"/>
        <v>0.91647000395276801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6"/>
        <v>4.3019789473607863</v>
      </c>
      <c r="H202" s="10">
        <f t="shared" si="20"/>
        <v>-2.7257222590192645</v>
      </c>
      <c r="I202">
        <f t="shared" si="17"/>
        <v>-21.805778072154116</v>
      </c>
      <c r="K202">
        <f t="shared" si="18"/>
        <v>-0.37568096170006382</v>
      </c>
      <c r="M202">
        <f t="shared" si="15"/>
        <v>-1.7725663873674409</v>
      </c>
      <c r="N202" s="13">
        <f t="shared" si="19"/>
        <v>0.90850611566434758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6"/>
        <v>4.3158316248099124</v>
      </c>
      <c r="H203" s="10">
        <f t="shared" si="20"/>
        <v>-2.6957819086412358</v>
      </c>
      <c r="I203">
        <f t="shared" si="17"/>
        <v>-21.566255269129886</v>
      </c>
      <c r="K203">
        <f t="shared" si="18"/>
        <v>-0.36974244997760586</v>
      </c>
      <c r="M203">
        <f t="shared" si="15"/>
        <v>-1.7468593464646498</v>
      </c>
      <c r="N203" s="13">
        <f t="shared" si="19"/>
        <v>0.90045402900777671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6"/>
        <v>4.3296843022590386</v>
      </c>
      <c r="H204" s="10">
        <f t="shared" si="20"/>
        <v>-2.6661415896823937</v>
      </c>
      <c r="I204">
        <f t="shared" si="17"/>
        <v>-21.329132717459149</v>
      </c>
      <c r="K204">
        <f t="shared" si="18"/>
        <v>-0.36389755891421466</v>
      </c>
      <c r="M204">
        <f t="shared" si="15"/>
        <v>-1.7215148381380754</v>
      </c>
      <c r="N204" s="13">
        <f t="shared" si="19"/>
        <v>0.89231969973317127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6"/>
        <v>4.3435369797081647</v>
      </c>
      <c r="H205" s="10">
        <f t="shared" si="20"/>
        <v>-2.6367988738595822</v>
      </c>
      <c r="I205">
        <f t="shared" si="17"/>
        <v>-21.094390990876658</v>
      </c>
      <c r="K205">
        <f t="shared" si="18"/>
        <v>-0.35814482843623102</v>
      </c>
      <c r="M205">
        <f t="shared" si="15"/>
        <v>-1.6965281960961274</v>
      </c>
      <c r="N205" s="13">
        <f t="shared" si="19"/>
        <v>0.88410894746174673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6"/>
        <v>4.3573896571572917</v>
      </c>
      <c r="H206" s="10">
        <f t="shared" si="20"/>
        <v>-2.6077513301607382</v>
      </c>
      <c r="I206">
        <f t="shared" si="17"/>
        <v>-20.862010641285906</v>
      </c>
      <c r="K206">
        <f t="shared" si="18"/>
        <v>-0.35248282023773586</v>
      </c>
      <c r="M206">
        <f t="shared" si="15"/>
        <v>-1.6718947942005573</v>
      </c>
      <c r="N206" s="13">
        <f t="shared" si="19"/>
        <v>0.87582745589938937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6"/>
        <v>4.3712423346064178</v>
      </c>
      <c r="H207" s="10">
        <f t="shared" si="20"/>
        <v>-2.5789965260589147</v>
      </c>
      <c r="I207">
        <f t="shared" si="17"/>
        <v>-20.631972208471318</v>
      </c>
      <c r="K207">
        <f t="shared" si="18"/>
        <v>-0.34691011752016071</v>
      </c>
      <c r="M207">
        <f t="shared" si="15"/>
        <v>-1.647610047093913</v>
      </c>
      <c r="N207" s="13">
        <f t="shared" si="19"/>
        <v>0.86748077319882355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6"/>
        <v>4.3850950120555439</v>
      </c>
      <c r="H208" s="10">
        <f t="shared" si="20"/>
        <v>-2.5505320286658488</v>
      </c>
      <c r="I208">
        <f t="shared" si="17"/>
        <v>-20.404256229326791</v>
      </c>
      <c r="K208">
        <f t="shared" si="18"/>
        <v>-0.34142532473072162</v>
      </c>
      <c r="M208">
        <f t="shared" si="15"/>
        <v>-1.6236694107656511</v>
      </c>
      <c r="N208" s="13">
        <f t="shared" si="19"/>
        <v>0.85907431246080801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6"/>
        <v>4.39894768950467</v>
      </c>
      <c r="H209" s="10">
        <f t="shared" si="20"/>
        <v>-2.5223554058274771</v>
      </c>
      <c r="I209">
        <f t="shared" si="17"/>
        <v>-20.178843246619817</v>
      </c>
      <c r="K209">
        <f t="shared" si="18"/>
        <v>-0.33602706730003351</v>
      </c>
      <c r="M209">
        <f t="shared" si="15"/>
        <v>-1.6000683830600821</v>
      </c>
      <c r="N209" s="13">
        <f t="shared" si="19"/>
        <v>0.85061335236514524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6"/>
        <v>4.4128003669537961</v>
      </c>
      <c r="H210" s="10">
        <f t="shared" si="20"/>
        <v>-2.494464227163689</v>
      </c>
      <c r="I210">
        <f t="shared" si="17"/>
        <v>-19.955713817309512</v>
      </c>
      <c r="K210">
        <f t="shared" si="18"/>
        <v>-0.33071399137922436</v>
      </c>
      <c r="M210">
        <f t="shared" si="15"/>
        <v>-1.576802504129095</v>
      </c>
      <c r="N210" s="13">
        <f t="shared" si="19"/>
        <v>0.84210303792281993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6"/>
        <v>4.4266530444029231</v>
      </c>
      <c r="H211" s="10">
        <f t="shared" si="20"/>
        <v>-2.4668560650545528</v>
      </c>
      <c r="I211">
        <f t="shared" si="17"/>
        <v>-19.734848520436422</v>
      </c>
      <c r="K211">
        <f t="shared" si="18"/>
        <v>-0.32548476357685446</v>
      </c>
      <c r="M211">
        <f t="shared" ref="M211:M274" si="22">$L$9*$O$6*EXP(-$O$7*(G211/$L$10-1))-SQRT($L$9)*$O$8*EXP(-$O$4*(G211/$L$10-1))</f>
        <v>-1.5538673568325354</v>
      </c>
      <c r="N211" s="13">
        <f t="shared" si="19"/>
        <v>0.83354838134090803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3">$E$11*(D212/$E$12+1)</f>
        <v>4.4405057218520492</v>
      </c>
      <c r="H212" s="10">
        <f t="shared" si="20"/>
        <v>-2.4395284955751535</v>
      </c>
      <c r="I212">
        <f t="shared" ref="I212:I275" si="24">H212*$E$6</f>
        <v>-19.516227964601228</v>
      </c>
      <c r="K212">
        <f t="shared" ref="K212:K275" si="25">$L$9*$L$4*EXP(-$L$6*(G212/$L$10-1))-SQRT($L$9)*$L$5*EXP(-$L$7*(G212/$L$10-1))</f>
        <v>-0.32033807069591463</v>
      </c>
      <c r="M212">
        <f t="shared" si="22"/>
        <v>-1.5312585670889562</v>
      </c>
      <c r="N212" s="13">
        <f t="shared" ref="N212:N275" si="26">(M212-H212)^2*O212</f>
        <v>0.82495426299232189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3"/>
        <v>4.4543583993011762</v>
      </c>
      <c r="H213" s="10">
        <f t="shared" ref="H213:H276" si="27">-(-$B$4)*(1+D213+$E$5*D213^3)*EXP(-D213)</f>
        <v>-2.4124790993811156</v>
      </c>
      <c r="I213">
        <f t="shared" si="24"/>
        <v>-19.299832795048925</v>
      </c>
      <c r="K213">
        <f t="shared" si="25"/>
        <v>-0.31527261947116464</v>
      </c>
      <c r="M213">
        <f t="shared" si="22"/>
        <v>-1.5089718041793427</v>
      </c>
      <c r="N213" s="13">
        <f t="shared" si="26"/>
        <v>0.81632543248282352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3"/>
        <v>4.4682110767503023</v>
      </c>
      <c r="H214" s="10">
        <f t="shared" si="27"/>
        <v>-2.3857054625468037</v>
      </c>
      <c r="I214">
        <f t="shared" si="24"/>
        <v>-19.08564370037443</v>
      </c>
      <c r="K214">
        <f t="shared" si="25"/>
        <v>-0.3102871363070423</v>
      </c>
      <c r="M214">
        <f t="shared" si="22"/>
        <v>-1.4870027810062967</v>
      </c>
      <c r="N214" s="13">
        <f t="shared" si="26"/>
        <v>0.80766650980809795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3"/>
        <v>4.4820637541994284</v>
      </c>
      <c r="H215" s="10">
        <f t="shared" si="27"/>
        <v>-2.35920517735812</v>
      </c>
      <c r="I215">
        <f t="shared" si="24"/>
        <v>-18.87364141886496</v>
      </c>
      <c r="K215">
        <f t="shared" si="25"/>
        <v>-0.30538036701636156</v>
      </c>
      <c r="M215">
        <f t="shared" si="22"/>
        <v>-1.4653472543110364</v>
      </c>
      <c r="N215" s="13">
        <f t="shared" si="26"/>
        <v>0.79898198659404596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3"/>
        <v>4.4959164316485545</v>
      </c>
      <c r="H216" s="10">
        <f t="shared" si="27"/>
        <v>-2.3329758430617664</v>
      </c>
      <c r="I216">
        <f t="shared" si="24"/>
        <v>-18.663806744494131</v>
      </c>
      <c r="K216">
        <f t="shared" si="25"/>
        <v>-0.30055107656000224</v>
      </c>
      <c r="M216">
        <f t="shared" si="22"/>
        <v>-1.4440010248504962</v>
      </c>
      <c r="N216" s="13">
        <f t="shared" si="26"/>
        <v>0.79027622741376091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3"/>
        <v>4.5097691090976806</v>
      </c>
      <c r="H217" s="10">
        <f t="shared" si="27"/>
        <v>-2.3070150665727369</v>
      </c>
      <c r="I217">
        <f t="shared" si="24"/>
        <v>-18.456120532581895</v>
      </c>
      <c r="K217">
        <f t="shared" si="25"/>
        <v>-0.2957980487877675</v>
      </c>
      <c r="M217">
        <f t="shared" si="22"/>
        <v>-1.4229599375366582</v>
      </c>
      <c r="N217" s="13">
        <f t="shared" si="26"/>
        <v>0.78155347117499785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3"/>
        <v>4.5236217865468076</v>
      </c>
      <c r="H218" s="10">
        <f t="shared" si="27"/>
        <v>-2.2813204631417903</v>
      </c>
      <c r="I218">
        <f t="shared" si="24"/>
        <v>-18.250563705134322</v>
      </c>
      <c r="K218">
        <f t="shared" si="25"/>
        <v>-0.29112008618058349</v>
      </c>
      <c r="M218">
        <f t="shared" si="22"/>
        <v>-1.4022198815401981</v>
      </c>
      <c r="N218" s="13">
        <f t="shared" si="26"/>
        <v>0.77281783257225767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3"/>
        <v>4.5374744639959337</v>
      </c>
      <c r="H219" s="10">
        <f t="shared" si="27"/>
        <v>-2.2558896569845333</v>
      </c>
      <c r="I219">
        <f t="shared" si="24"/>
        <v>-18.047117255876266</v>
      </c>
      <c r="K219">
        <f t="shared" si="25"/>
        <v>-0.28651600959418683</v>
      </c>
      <c r="M219">
        <f t="shared" si="22"/>
        <v>-1.3817767903603884</v>
      </c>
      <c r="N219" s="13">
        <f t="shared" si="26"/>
        <v>0.76407330359788006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3"/>
        <v>4.5513271414450607</v>
      </c>
      <c r="H220" s="10">
        <f t="shared" si="27"/>
        <v>-2.230720281873745</v>
      </c>
      <c r="I220">
        <f t="shared" si="24"/>
        <v>-17.84576225498996</v>
      </c>
      <c r="K220">
        <f t="shared" si="25"/>
        <v>-0.28198465800444572</v>
      </c>
      <c r="M220">
        <f t="shared" si="22"/>
        <v>-1.3616266418631444</v>
      </c>
      <c r="N220" s="13">
        <f t="shared" si="26"/>
        <v>0.75532375510687544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3"/>
        <v>4.5651798188941868</v>
      </c>
      <c r="H221" s="10">
        <f t="shared" si="27"/>
        <v>-2.2058099816964605</v>
      </c>
      <c r="I221">
        <f t="shared" si="24"/>
        <v>-17.646479853571684</v>
      </c>
      <c r="K221">
        <f t="shared" si="25"/>
        <v>-0.27752488825443827</v>
      </c>
      <c r="M221">
        <f t="shared" si="22"/>
        <v>-1.3417654582890068</v>
      </c>
      <c r="N221" s="13">
        <f t="shared" si="26"/>
        <v>0.74657293843041372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3"/>
        <v>4.5790324963433129</v>
      </c>
      <c r="H222" s="10">
        <f t="shared" si="27"/>
        <v>-2.1811564109773092</v>
      </c>
      <c r="I222">
        <f t="shared" si="24"/>
        <v>-17.449251287818473</v>
      </c>
      <c r="K222">
        <f t="shared" si="25"/>
        <v>-0.27313557480340295</v>
      </c>
      <c r="M222">
        <f t="shared" si="22"/>
        <v>-1.3221893062327397</v>
      </c>
      <c r="N222" s="13">
        <f t="shared" si="26"/>
        <v>0.73782448703326819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3"/>
        <v>4.592885173792439</v>
      </c>
      <c r="H223" s="10">
        <f t="shared" si="27"/>
        <v>-2.156757235369541</v>
      </c>
      <c r="I223">
        <f t="shared" si="24"/>
        <v>-17.254057882956328</v>
      </c>
      <c r="K223">
        <f t="shared" si="25"/>
        <v>-0.26881560947766819</v>
      </c>
      <c r="M223">
        <f t="shared" si="22"/>
        <v>-1.3028942965962007</v>
      </c>
      <c r="N223" s="13">
        <f t="shared" si="26"/>
        <v>0.72908191821064505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3"/>
        <v>4.6067378512415651</v>
      </c>
      <c r="H224" s="10">
        <f t="shared" si="27"/>
        <v>-2.1326101321151092</v>
      </c>
      <c r="I224">
        <f t="shared" si="24"/>
        <v>-17.060881056920874</v>
      </c>
      <c r="K224">
        <f t="shared" si="25"/>
        <v>-0.2645639012236537</v>
      </c>
      <c r="M224">
        <f t="shared" si="22"/>
        <v>-1.2838765845160167</v>
      </c>
      <c r="N224" s="13">
        <f t="shared" si="26"/>
        <v>0.720348634820141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3"/>
        <v>4.6205905286906921</v>
      </c>
      <c r="H225" s="10">
        <f t="shared" si="27"/>
        <v>-2.108712790475149</v>
      </c>
      <c r="I225">
        <f t="shared" si="24"/>
        <v>-16.869702323801192</v>
      </c>
      <c r="K225">
        <f t="shared" si="25"/>
        <v>-0.26037937586302995</v>
      </c>
      <c r="M225">
        <f t="shared" si="22"/>
        <v>-1.2651323692675405</v>
      </c>
      <c r="N225" s="13">
        <f t="shared" si="26"/>
        <v>0.71162792704480626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3"/>
        <v>4.6344432061398182</v>
      </c>
      <c r="H226" s="10">
        <f t="shared" si="27"/>
        <v>-2.085062912132118</v>
      </c>
      <c r="I226">
        <f t="shared" si="24"/>
        <v>-16.680503297056944</v>
      </c>
      <c r="K226">
        <f t="shared" si="25"/>
        <v>-0.25626097585010882</v>
      </c>
      <c r="M226">
        <f t="shared" si="22"/>
        <v>-1.2466578941465032</v>
      </c>
      <c r="N226" s="13">
        <f t="shared" si="26"/>
        <v>0.70292297418345917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3"/>
        <v>4.6482958835889452</v>
      </c>
      <c r="H227" s="10">
        <f t="shared" si="27"/>
        <v>-2.0616582115648363</v>
      </c>
      <c r="I227">
        <f t="shared" si="24"/>
        <v>-16.49326569251869</v>
      </c>
      <c r="K227">
        <f t="shared" si="25"/>
        <v>-0.25220766003153755</v>
      </c>
      <c r="M227">
        <f t="shared" si="22"/>
        <v>-1.2284494463297047</v>
      </c>
      <c r="N227" s="13">
        <f t="shared" si="26"/>
        <v>0.69423684646465278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3"/>
        <v>4.6621485610380713</v>
      </c>
      <c r="H228" s="10">
        <f t="shared" si="27"/>
        <v>-2.0384964163976105</v>
      </c>
      <c r="I228">
        <f t="shared" si="24"/>
        <v>-16.307971331180884</v>
      </c>
      <c r="K228">
        <f t="shared" si="25"/>
        <v>-0.24821840340835544</v>
      </c>
      <c r="M228">
        <f t="shared" si="22"/>
        <v>-1.2105033567160195</v>
      </c>
      <c r="N228" s="13">
        <f t="shared" si="26"/>
        <v>0.68557250688088267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3"/>
        <v>4.6760012384871974</v>
      </c>
      <c r="H229" s="10">
        <f t="shared" si="27"/>
        <v>-2.0155752677245795</v>
      </c>
      <c r="I229">
        <f t="shared" si="24"/>
        <v>-16.124602141796636</v>
      </c>
      <c r="K229">
        <f t="shared" si="25"/>
        <v>-0.24429219690046208</v>
      </c>
      <c r="M229">
        <f t="shared" si="22"/>
        <v>-1.192815999748934</v>
      </c>
      <c r="N229" s="13">
        <f t="shared" si="26"/>
        <v>0.67693281303982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3"/>
        <v>4.6898539159363235</v>
      </c>
      <c r="H230" s="10">
        <f t="shared" si="27"/>
        <v>-1.9928925204103718</v>
      </c>
      <c r="I230">
        <f t="shared" si="24"/>
        <v>-15.943140163282974</v>
      </c>
      <c r="K230">
        <f t="shared" si="25"/>
        <v>-0.24042804711355231</v>
      </c>
      <c r="M230">
        <f t="shared" si="22"/>
        <v>-1.1753837932217857</v>
      </c>
      <c r="N230" s="13">
        <f t="shared" si="26"/>
        <v>0.66832051902950218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3"/>
        <v>4.7037065933854496</v>
      </c>
      <c r="H231" s="10">
        <f t="shared" si="27"/>
        <v>-1.9704459433681534</v>
      </c>
      <c r="I231">
        <f t="shared" si="24"/>
        <v>-15.763567546945227</v>
      </c>
      <c r="K231">
        <f t="shared" si="25"/>
        <v>-0.2366249761085514</v>
      </c>
      <c r="M231">
        <f t="shared" si="22"/>
        <v>-1.1582031980667997</v>
      </c>
      <c r="N231" s="13">
        <f t="shared" si="26"/>
        <v>0.65973827729467971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3"/>
        <v>4.7175592708345766</v>
      </c>
      <c r="H232" s="10">
        <f t="shared" si="27"/>
        <v>-1.94823331981605</v>
      </c>
      <c r="I232">
        <f t="shared" si="24"/>
        <v>-15.5858665585284</v>
      </c>
      <c r="K232">
        <f t="shared" si="25"/>
        <v>-0.23288202117358892</v>
      </c>
      <c r="M232">
        <f t="shared" si="22"/>
        <v>-1.1412707181289876</v>
      </c>
      <c r="N232" s="13">
        <f t="shared" si="26"/>
        <v>0.65118864052155245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3"/>
        <v>4.7314119482837027</v>
      </c>
      <c r="H233" s="10">
        <f t="shared" si="27"/>
        <v>-1.9262524475129483</v>
      </c>
      <c r="I233">
        <f t="shared" si="24"/>
        <v>-15.410019580103587</v>
      </c>
      <c r="K233">
        <f t="shared" si="25"/>
        <v>-0.22919823459854027</v>
      </c>
      <c r="M233">
        <f t="shared" si="22"/>
        <v>-1.1245828999258967</v>
      </c>
      <c r="N233" s="13">
        <f t="shared" si="26"/>
        <v>0.64267406352842815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3"/>
        <v>4.7452646257328288</v>
      </c>
      <c r="H234" s="10">
        <f t="shared" si="27"/>
        <v>-1.9045011389745998</v>
      </c>
      <c r="I234">
        <f t="shared" si="24"/>
        <v>-15.236009111796799</v>
      </c>
      <c r="K234">
        <f t="shared" si="25"/>
        <v>-0.2255726834521613</v>
      </c>
      <c r="M234">
        <f t="shared" si="22"/>
        <v>-1.1081363323941826</v>
      </c>
      <c r="N234" s="13">
        <f t="shared" si="26"/>
        <v>0.63419690515986527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3"/>
        <v>4.7591173031819549</v>
      </c>
      <c r="H235" s="10">
        <f t="shared" si="27"/>
        <v>-1.8829772216709366</v>
      </c>
      <c r="I235">
        <f t="shared" si="24"/>
        <v>-15.063817773367493</v>
      </c>
      <c r="K235">
        <f t="shared" si="25"/>
        <v>-0.22200444936183494</v>
      </c>
      <c r="M235">
        <f t="shared" si="22"/>
        <v>-1.091927646623895</v>
      </c>
      <c r="N235" s="13">
        <f t="shared" si="26"/>
        <v>0.62575943018210523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3"/>
        <v>4.772969980631081</v>
      </c>
      <c r="H236" s="10">
        <f t="shared" si="27"/>
        <v>-1.8616785382054686</v>
      </c>
      <c r="I236">
        <f t="shared" si="24"/>
        <v>-14.893428305643749</v>
      </c>
      <c r="K236">
        <f t="shared" si="25"/>
        <v>-0.2184926282959484</v>
      </c>
      <c r="M236">
        <f t="shared" si="22"/>
        <v>-1.0759535155813618</v>
      </c>
      <c r="N236" s="13">
        <f t="shared" si="26"/>
        <v>0.61736381117765315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3"/>
        <v>4.786822658080208</v>
      </c>
      <c r="H237" s="10">
        <f t="shared" si="27"/>
        <v>-1.8406029464775959</v>
      </c>
      <c r="I237">
        <f t="shared" si="24"/>
        <v>-14.724823571820767</v>
      </c>
      <c r="K237">
        <f t="shared" si="25"/>
        <v>-0.21503633034891134</v>
      </c>
      <c r="M237">
        <f t="shared" si="22"/>
        <v>-1.0602106538214784</v>
      </c>
      <c r="N237" s="13">
        <f t="shared" si="26"/>
        <v>0.60901213043707136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3"/>
        <v>4.8006753355293341</v>
      </c>
      <c r="H238" s="10">
        <f t="shared" si="27"/>
        <v>-1.8197483198286397</v>
      </c>
      <c r="I238">
        <f t="shared" si="24"/>
        <v>-14.557986558629118</v>
      </c>
      <c r="K238">
        <f t="shared" si="25"/>
        <v>-0.21163467952882525</v>
      </c>
      <c r="M238">
        <f t="shared" si="22"/>
        <v>-1.0446958171901941</v>
      </c>
      <c r="N238" s="13">
        <f t="shared" si="26"/>
        <v>0.60070638184611769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3"/>
        <v>4.8145280129784611</v>
      </c>
      <c r="H239" s="10">
        <f t="shared" si="27"/>
        <v>-1.7991125471723644</v>
      </c>
      <c r="I239">
        <f t="shared" si="24"/>
        <v>-14.392900377378915</v>
      </c>
      <c r="K239">
        <f t="shared" si="25"/>
        <v>-0.20828681354780665</v>
      </c>
      <c r="M239">
        <f t="shared" si="22"/>
        <v>-1.0294058025179331</v>
      </c>
      <c r="N239" s="13">
        <f t="shared" si="26"/>
        <v>0.59244847276652179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3"/>
        <v>4.8283806904275872</v>
      </c>
      <c r="H240" s="10">
        <f t="shared" si="27"/>
        <v>-1.7786935331107299</v>
      </c>
      <c r="I240">
        <f t="shared" si="24"/>
        <v>-14.229548264885839</v>
      </c>
      <c r="K240">
        <f t="shared" si="25"/>
        <v>-0.20499188361496995</v>
      </c>
      <c r="M240">
        <f t="shared" si="22"/>
        <v>-1.0143374473046669</v>
      </c>
      <c r="N240" s="13">
        <f t="shared" si="26"/>
        <v>0.58424022590876545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3"/>
        <v>4.8422333678767133</v>
      </c>
      <c r="H241" s="10">
        <f t="shared" si="27"/>
        <v>-1.7584891980355899</v>
      </c>
      <c r="I241">
        <f t="shared" si="24"/>
        <v>-14.067913584284719</v>
      </c>
      <c r="K241">
        <f t="shared" si="25"/>
        <v>-0.20174905423206826</v>
      </c>
      <c r="M241">
        <f t="shared" si="22"/>
        <v>-0.99948762939730584</v>
      </c>
      <c r="N241" s="13">
        <f t="shared" si="26"/>
        <v>0.57608338119537583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3"/>
        <v>4.8560860453258394</v>
      </c>
      <c r="H242" s="10">
        <f t="shared" si="27"/>
        <v>-1.7384974782170226</v>
      </c>
      <c r="I242">
        <f t="shared" si="24"/>
        <v>-13.907979825736181</v>
      </c>
      <c r="K242">
        <f t="shared" si="25"/>
        <v>-0.19855750299178665</v>
      </c>
      <c r="M242">
        <f t="shared" si="22"/>
        <v>-0.9848532666600458</v>
      </c>
      <c r="N242" s="13">
        <f t="shared" si="26"/>
        <v>0.56797959761333716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3"/>
        <v>4.8699387227749655</v>
      </c>
      <c r="H243" s="10">
        <f t="shared" si="27"/>
        <v>-1.718716325878936</v>
      </c>
      <c r="I243">
        <f t="shared" si="24"/>
        <v>-13.749730607031488</v>
      </c>
      <c r="K243">
        <f t="shared" si="25"/>
        <v>-0.19541642037868676</v>
      </c>
      <c r="M243">
        <f t="shared" si="22"/>
        <v>-0.97043131663828763</v>
      </c>
      <c r="N243" s="13">
        <f t="shared" si="26"/>
        <v>0.55993045505427719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3"/>
        <v>4.8837914002240925</v>
      </c>
      <c r="H244" s="10">
        <f t="shared" si="27"/>
        <v>-1.6991437092626036</v>
      </c>
      <c r="I244">
        <f t="shared" si="24"/>
        <v>-13.593149674100829</v>
      </c>
      <c r="K244">
        <f t="shared" si="25"/>
        <v>-0.19232500957279075</v>
      </c>
      <c r="M244">
        <f t="shared" si="22"/>
        <v>-0.95621877621669671</v>
      </c>
      <c r="N244" s="13">
        <f t="shared" si="26"/>
        <v>0.55193745614126521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3"/>
        <v>4.8976440776732186</v>
      </c>
      <c r="H245" s="10">
        <f t="shared" si="27"/>
        <v>-1.6797776126787143</v>
      </c>
      <c r="I245">
        <f t="shared" si="24"/>
        <v>-13.438220901429714</v>
      </c>
      <c r="K245">
        <f t="shared" si="25"/>
        <v>-0.18928248625579841</v>
      </c>
      <c r="M245">
        <f t="shared" si="22"/>
        <v>-0.9422126812719579</v>
      </c>
      <c r="N245" s="13">
        <f t="shared" si="26"/>
        <v>0.54400202804105324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3"/>
        <v>4.9114967551223456</v>
      </c>
      <c r="H246" s="10">
        <f t="shared" si="27"/>
        <v>-1.6606160365485283</v>
      </c>
      <c r="I246">
        <f t="shared" si="24"/>
        <v>-13.284928292388226</v>
      </c>
      <c r="K246">
        <f t="shared" si="25"/>
        <v>-0.18628807841992231</v>
      </c>
      <c r="M246">
        <f t="shared" si="22"/>
        <v>-0.92841010632073706</v>
      </c>
      <c r="N246" s="13">
        <f t="shared" si="26"/>
        <v>0.53612552426074511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3"/>
        <v>4.9253494325714717</v>
      </c>
      <c r="H247" s="10">
        <f t="shared" si="27"/>
        <v>-1.6416569974346964</v>
      </c>
      <c r="I247">
        <f t="shared" si="24"/>
        <v>-13.133255979477571</v>
      </c>
      <c r="K247">
        <f t="shared" si="25"/>
        <v>-0.1833410261793309</v>
      </c>
      <c r="M247">
        <f t="shared" si="22"/>
        <v>-0.91480816416335486</v>
      </c>
      <c r="N247" s="13">
        <f t="shared" si="26"/>
        <v>0.52830922642791045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3"/>
        <v>4.9392021100205969</v>
      </c>
      <c r="H248" s="10">
        <f t="shared" si="27"/>
        <v>-1.6228985280622736</v>
      </c>
      <c r="I248">
        <f t="shared" si="24"/>
        <v>-12.983188224498189</v>
      </c>
      <c r="K248">
        <f t="shared" si="25"/>
        <v>-0.18044058158418252</v>
      </c>
      <c r="M248">
        <f t="shared" si="22"/>
        <v>-0.90140400552363253</v>
      </c>
      <c r="N248" s="13">
        <f t="shared" si="26"/>
        <v>0.52055434605326167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3"/>
        <v>4.9530547874697239</v>
      </c>
      <c r="H249" s="10">
        <f t="shared" si="27"/>
        <v>-1.6043386773304484</v>
      </c>
      <c r="I249">
        <f t="shared" si="24"/>
        <v>-12.834709418643587</v>
      </c>
      <c r="K249">
        <f t="shared" si="25"/>
        <v>-0.17758600843723443</v>
      </c>
      <c r="M249">
        <f t="shared" si="22"/>
        <v>-0.88819481868534977</v>
      </c>
      <c r="N249" s="13">
        <f t="shared" si="26"/>
        <v>0.51286202627509103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3"/>
        <v>4.96690746491885</v>
      </c>
      <c r="H250" s="10">
        <f t="shared" si="27"/>
        <v>-1.5859755103154696</v>
      </c>
      <c r="I250">
        <f t="shared" si="24"/>
        <v>-12.687804082523757</v>
      </c>
      <c r="K250">
        <f t="shared" si="25"/>
        <v>-0.17477658211301131</v>
      </c>
      <c r="M250">
        <f t="shared" si="22"/>
        <v>-0.87517782912575515</v>
      </c>
      <c r="N250" s="13">
        <f t="shared" si="26"/>
        <v>0.50523334358467487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3"/>
        <v>4.980760142367977</v>
      </c>
      <c r="H251" s="10">
        <f t="shared" si="27"/>
        <v>-1.5678071082652534</v>
      </c>
      <c r="I251">
        <f t="shared" si="24"/>
        <v>-12.542456866122027</v>
      </c>
      <c r="K251">
        <f t="shared" si="25"/>
        <v>-0.17201158937951022</v>
      </c>
      <c r="M251">
        <f t="shared" si="22"/>
        <v>-0.86235029914650119</v>
      </c>
      <c r="N251" s="13">
        <f t="shared" si="26"/>
        <v>0.49766930953201155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3"/>
        <v>4.9946128198171031</v>
      </c>
      <c r="H252" s="10">
        <f t="shared" si="27"/>
        <v>-1.5498315685861141</v>
      </c>
      <c r="I252">
        <f t="shared" si="24"/>
        <v>-12.398652548688913</v>
      </c>
      <c r="K252">
        <f t="shared" si="25"/>
        <v>-0.16929032822242601</v>
      </c>
      <c r="M252">
        <f t="shared" si="22"/>
        <v>-0.84970952750240403</v>
      </c>
      <c r="N252" s="13">
        <f t="shared" si="26"/>
        <v>0.49017087241122026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3"/>
        <v>5.0084654972662284</v>
      </c>
      <c r="H253" s="10">
        <f t="shared" si="27"/>
        <v>-1.532047004822062</v>
      </c>
      <c r="I253">
        <f t="shared" si="24"/>
        <v>-12.256376038576496</v>
      </c>
      <c r="K253">
        <f t="shared" si="25"/>
        <v>-0.16661210767187509</v>
      </c>
      <c r="M253">
        <f t="shared" si="22"/>
        <v>-0.83725284902837127</v>
      </c>
      <c r="N253" s="13">
        <f t="shared" si="26"/>
        <v>0.48273891892506743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3"/>
        <v>5.0223181747153562</v>
      </c>
      <c r="H254" s="10">
        <f t="shared" si="27"/>
        <v>-1.5144515466270727</v>
      </c>
      <c r="I254">
        <f t="shared" si="24"/>
        <v>-12.115612373016582</v>
      </c>
      <c r="K254">
        <f t="shared" si="25"/>
        <v>-0.16397624763159402</v>
      </c>
      <c r="M254">
        <f t="shared" si="22"/>
        <v>-0.82497763426483983</v>
      </c>
      <c r="N254" s="13">
        <f t="shared" si="26"/>
        <v>0.475374275828084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3"/>
        <v>5.0361708521644815</v>
      </c>
      <c r="H255" s="10">
        <f t="shared" si="27"/>
        <v>-1.4970433397307357</v>
      </c>
      <c r="I255">
        <f t="shared" si="24"/>
        <v>-11.976346717845885</v>
      </c>
      <c r="K255">
        <f t="shared" si="25"/>
        <v>-0.16138207871059579</v>
      </c>
      <c r="M255">
        <f t="shared" si="22"/>
        <v>-0.81288128908206314</v>
      </c>
      <c r="N255" s="13">
        <f t="shared" si="26"/>
        <v>0.46807771154779676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3"/>
        <v>5.0500235296136085</v>
      </c>
      <c r="H256" s="10">
        <f t="shared" si="27"/>
        <v>-1.4798205458976592</v>
      </c>
      <c r="I256">
        <f t="shared" si="24"/>
        <v>-11.838564367181274</v>
      </c>
      <c r="K256">
        <f t="shared" si="25"/>
        <v>-0.1588289420572514</v>
      </c>
      <c r="M256">
        <f t="shared" si="22"/>
        <v>-0.80096125430350329</v>
      </c>
      <c r="N256" s="13">
        <f t="shared" si="26"/>
        <v>0.46084993778371924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3"/>
        <v>5.0638762070627346</v>
      </c>
      <c r="H257" s="10">
        <f t="shared" si="27"/>
        <v>-1.4627813428809955</v>
      </c>
      <c r="I257">
        <f t="shared" si="24"/>
        <v>-11.702250743047964</v>
      </c>
      <c r="K257">
        <f t="shared" si="25"/>
        <v>-0.15631618919578424</v>
      </c>
      <c r="M257">
        <f t="shared" si="22"/>
        <v>-0.78921500532867417</v>
      </c>
      <c r="N257" s="13">
        <f t="shared" si="26"/>
        <v>0.45369161108364764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3"/>
        <v>5.0777288845118607</v>
      </c>
      <c r="H258" s="10">
        <f t="shared" si="27"/>
        <v>-1.445923924370438</v>
      </c>
      <c r="I258">
        <f t="shared" si="24"/>
        <v>-11.567391394963504</v>
      </c>
      <c r="K258">
        <f t="shared" si="25"/>
        <v>-0.15384318186514354</v>
      </c>
      <c r="M258">
        <f t="shared" si="22"/>
        <v>-0.7776400517556582</v>
      </c>
      <c r="N258" s="13">
        <f t="shared" si="26"/>
        <v>0.44660333439700728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3"/>
        <v>5.0915815619609877</v>
      </c>
      <c r="H259" s="10">
        <f t="shared" si="27"/>
        <v>-1.4292464999350249</v>
      </c>
      <c r="I259">
        <f t="shared" si="24"/>
        <v>-11.4339719994802</v>
      </c>
      <c r="K259">
        <f t="shared" si="25"/>
        <v>-0.15140929186023611</v>
      </c>
      <c r="M259">
        <f t="shared" si="22"/>
        <v>-0.76623393700357068</v>
      </c>
      <c r="N259" s="13">
        <f t="shared" si="26"/>
        <v>0.43958565860493559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3"/>
        <v>5.1054342394101129</v>
      </c>
      <c r="H260" s="10">
        <f t="shared" si="27"/>
        <v>-1.4127472949610667</v>
      </c>
      <c r="I260">
        <f t="shared" si="24"/>
        <v>-11.301978359688533</v>
      </c>
      <c r="K260">
        <f t="shared" si="25"/>
        <v>-0.14901390087549307</v>
      </c>
      <c r="M260">
        <f t="shared" si="22"/>
        <v>-0.75499423793522291</v>
      </c>
      <c r="N260" s="13">
        <f t="shared" si="26"/>
        <v>0.43263908402684287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3"/>
        <v>5.1192869168592399</v>
      </c>
      <c r="H261" s="10">
        <f t="shared" si="27"/>
        <v>-1.3964245505855042</v>
      </c>
      <c r="I261">
        <f t="shared" si="24"/>
        <v>-11.171396404684033</v>
      </c>
      <c r="K261">
        <f t="shared" si="25"/>
        <v>-0.14665640035073979</v>
      </c>
      <c r="M261">
        <f t="shared" si="22"/>
        <v>-0.74391856448017979</v>
      </c>
      <c r="N261" s="13">
        <f t="shared" si="26"/>
        <v>0.42576406190328181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3"/>
        <v>5.133139594308366</v>
      </c>
      <c r="H262" s="10">
        <f t="shared" si="27"/>
        <v>-1.3802765236249943</v>
      </c>
      <c r="I262">
        <f t="shared" si="24"/>
        <v>-11.042212188999954</v>
      </c>
      <c r="K262">
        <f t="shared" si="25"/>
        <v>-0.14433619131935085</v>
      </c>
      <c r="M262">
        <f t="shared" si="22"/>
        <v>-0.73300455925846253</v>
      </c>
      <c r="N262" s="13">
        <f t="shared" si="26"/>
        <v>0.41896099585490881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3"/>
        <v>5.146992271757493</v>
      </c>
      <c r="H263" s="10">
        <f t="shared" si="27"/>
        <v>-1.3643014865009928</v>
      </c>
      <c r="I263">
        <f t="shared" si="24"/>
        <v>-10.914411892007942</v>
      </c>
      <c r="K263">
        <f t="shared" si="25"/>
        <v>-0.14205268425865722</v>
      </c>
      <c r="M263">
        <f t="shared" si="22"/>
        <v>-0.72224989720506905</v>
      </c>
      <c r="N263" s="13">
        <f t="shared" si="26"/>
        <v>0.41223024331742159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3"/>
        <v>5.1608449492066191</v>
      </c>
      <c r="H264" s="10">
        <f t="shared" si="27"/>
        <v>-1.3484977271611132</v>
      </c>
      <c r="I264">
        <f t="shared" si="24"/>
        <v>-10.787981817288905</v>
      </c>
      <c r="K264">
        <f t="shared" si="25"/>
        <v>-0.13980529894258303</v>
      </c>
      <c r="M264">
        <f t="shared" si="22"/>
        <v>-0.71165228519551471</v>
      </c>
      <c r="N264" s="13">
        <f t="shared" si="26"/>
        <v>0.4055721169523584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3"/>
        <v>5.1746976266557452</v>
      </c>
      <c r="H265" s="10">
        <f t="shared" si="27"/>
        <v>-1.3328635489970067</v>
      </c>
      <c r="I265">
        <f t="shared" si="24"/>
        <v>-10.662908391976053</v>
      </c>
      <c r="K265">
        <f t="shared" si="25"/>
        <v>-0.13759346429648489</v>
      </c>
      <c r="M265">
        <f t="shared" si="22"/>
        <v>-0.70120946167256881</v>
      </c>
      <c r="N265" s="13">
        <f t="shared" si="26"/>
        <v>0.39898688603366855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3"/>
        <v>5.1885503041048722</v>
      </c>
      <c r="H266" s="10">
        <f t="shared" si="27"/>
        <v>-1.3173972707590131</v>
      </c>
      <c r="I266">
        <f t="shared" si="24"/>
        <v>-10.539178166072105</v>
      </c>
      <c r="K266">
        <f t="shared" si="25"/>
        <v>-0.13541661825416468</v>
      </c>
      <c r="M266">
        <f t="shared" si="22"/>
        <v>-0.69091919627434817</v>
      </c>
      <c r="N266" s="13">
        <f t="shared" si="26"/>
        <v>0.39247477781001344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3"/>
        <v>5.2024029815539974</v>
      </c>
      <c r="H267" s="10">
        <f t="shared" si="27"/>
        <v>-1.3020972264678152</v>
      </c>
      <c r="I267">
        <f t="shared" si="24"/>
        <v>-10.416777811742522</v>
      </c>
      <c r="K267">
        <f t="shared" si="25"/>
        <v>-0.13327420761703435</v>
      </c>
      <c r="M267">
        <f t="shared" si="22"/>
        <v>-0.68077928946394251</v>
      </c>
      <c r="N267" s="13">
        <f t="shared" si="26"/>
        <v>0.38603597884274837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3"/>
        <v>5.2162556590031244</v>
      </c>
      <c r="H268" s="10">
        <f t="shared" si="27"/>
        <v>-1.2869617653233096</v>
      </c>
      <c r="I268">
        <f t="shared" si="24"/>
        <v>-10.295694122586477</v>
      </c>
      <c r="K268">
        <f t="shared" si="25"/>
        <v>-0.13116568791539787</v>
      </c>
      <c r="M268">
        <f t="shared" si="22"/>
        <v>-0.67078757216068341</v>
      </c>
      <c r="N268" s="13">
        <f t="shared" si="26"/>
        <v>0.3796706363196134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3"/>
        <v>5.2301083364522505</v>
      </c>
      <c r="H269" s="10">
        <f t="shared" si="27"/>
        <v>-1.2719892516109224</v>
      </c>
      <c r="I269">
        <f t="shared" si="24"/>
        <v>-10.175914012887379</v>
      </c>
      <c r="K269">
        <f t="shared" si="25"/>
        <v>-0.12909052327183229</v>
      </c>
      <c r="M269">
        <f t="shared" si="22"/>
        <v>-0.66094190537323738</v>
      </c>
      <c r="N269" s="13">
        <f t="shared" si="26"/>
        <v>0.37337885934411724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3"/>
        <v>5.2439610139013766</v>
      </c>
      <c r="H270" s="10">
        <f t="shared" si="27"/>
        <v>-1.2571780646055535</v>
      </c>
      <c r="I270">
        <f t="shared" si="24"/>
        <v>-10.057424516844428</v>
      </c>
      <c r="K270">
        <f t="shared" si="25"/>
        <v>-0.12704818626663461</v>
      </c>
      <c r="M270">
        <f t="shared" si="22"/>
        <v>-0.65124017983461635</v>
      </c>
      <c r="N270" s="13">
        <f t="shared" si="26"/>
        <v>0.36716072020067747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3"/>
        <v>5.2578136913505036</v>
      </c>
      <c r="H271" s="10">
        <f t="shared" si="27"/>
        <v>-1.2425265984733509</v>
      </c>
      <c r="I271">
        <f t="shared" si="24"/>
        <v>-9.9402127877868072</v>
      </c>
      <c r="K271">
        <f t="shared" si="25"/>
        <v>-0.12503815780530955</v>
      </c>
      <c r="M271">
        <f t="shared" si="22"/>
        <v>-0.64168031563924044</v>
      </c>
      <c r="N271" s="13">
        <f t="shared" si="26"/>
        <v>0.36101625559556788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3"/>
        <v>5.2716663687996297</v>
      </c>
      <c r="H272" s="10">
        <f t="shared" si="27"/>
        <v>-1.2280332621715051</v>
      </c>
      <c r="I272">
        <f t="shared" si="24"/>
        <v>-9.8242660973720408</v>
      </c>
      <c r="K272">
        <f t="shared" si="25"/>
        <v>-0.1230599269880744</v>
      </c>
      <c r="M272">
        <f t="shared" si="22"/>
        <v>-0.63226026188217144</v>
      </c>
      <c r="N272" s="13">
        <f t="shared" si="26"/>
        <v>0.35494546787375436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3"/>
        <v>5.2855190462487567</v>
      </c>
      <c r="H273" s="10">
        <f t="shared" si="27"/>
        <v>-1.2136964793462184</v>
      </c>
      <c r="I273">
        <f t="shared" si="24"/>
        <v>-9.7095718347697471</v>
      </c>
      <c r="K273">
        <f t="shared" si="25"/>
        <v>-0.12111299098134726</v>
      </c>
      <c r="M273">
        <f t="shared" si="22"/>
        <v>-0.62297799630059758</v>
      </c>
      <c r="N273" s="13">
        <f t="shared" si="26"/>
        <v>0.3489483262117194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3"/>
        <v>5.2993717236978819</v>
      </c>
      <c r="H274" s="10">
        <f t="shared" si="27"/>
        <v>-1.1995146882290364</v>
      </c>
      <c r="I274">
        <f t="shared" si="24"/>
        <v>-9.5961175058322912</v>
      </c>
      <c r="K274">
        <f t="shared" si="25"/>
        <v>-0.11919685489120163</v>
      </c>
      <c r="M274">
        <f t="shared" si="22"/>
        <v>-0.61383152491769954</v>
      </c>
      <c r="N274" s="13">
        <f t="shared" si="26"/>
        <v>0.34302476778637409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3"/>
        <v>5.3132244011470089</v>
      </c>
      <c r="H275" s="10">
        <f t="shared" si="27"/>
        <v>-1.1854863415316843</v>
      </c>
      <c r="I275">
        <f t="shared" si="24"/>
        <v>-9.4838907322534745</v>
      </c>
      <c r="K275">
        <f t="shared" si="25"/>
        <v>-0.11731103163875053</v>
      </c>
      <c r="M275">
        <f t="shared" ref="M275:M338" si="29">$L$9*$O$6*EXP(-$O$7*(G275/$L$10-1))-SQRT($L$9)*$O$8*EXP(-$O$4*(G275/$L$10-1))</f>
        <v>-0.60481888168895059</v>
      </c>
      <c r="N275" s="13">
        <f t="shared" si="26"/>
        <v>0.33717469892021279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30">$E$11*(D276/$E$12+1)</f>
        <v>5.327077078596135</v>
      </c>
      <c r="H276" s="10">
        <f t="shared" si="27"/>
        <v>-1.1716099063395717</v>
      </c>
      <c r="I276">
        <f t="shared" ref="I276:I339" si="31">H276*$E$6</f>
        <v>-9.3728792507165739</v>
      </c>
      <c r="K276">
        <f t="shared" ref="K276:K339" si="32">$L$9*$L$4*EXP(-$L$6*(G276/$L$10-1))-SQRT($L$9)*$L$5*EXP(-$L$7*(G276/$L$10-1))</f>
        <v>-0.11545504183744283</v>
      </c>
      <c r="M276">
        <f t="shared" si="29"/>
        <v>-0.59593812815096825</v>
      </c>
      <c r="N276" s="13">
        <f t="shared" ref="N276:N339" si="33">(M276-H276)^2*O276</f>
        <v>0.33139799620282867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30"/>
        <v>5.340929756045262</v>
      </c>
      <c r="H277" s="10">
        <f t="shared" ref="H277:H340" si="34">-(-$B$4)*(1+D277+$E$5*D277^3)*EXP(-D277)</f>
        <v>-1.1578838640040898</v>
      </c>
      <c r="I277">
        <f t="shared" si="31"/>
        <v>-9.2630709120327186</v>
      </c>
      <c r="K277">
        <f t="shared" si="32"/>
        <v>-0.11362841367223986</v>
      </c>
      <c r="M277">
        <f t="shared" si="29"/>
        <v>-0.58718735307296888</v>
      </c>
      <c r="N277" s="13">
        <f t="shared" si="33"/>
        <v>0.32569450758895507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30"/>
        <v>5.3547824334943952</v>
      </c>
      <c r="H278" s="10">
        <f t="shared" si="34"/>
        <v>-1.1443067100338544</v>
      </c>
      <c r="I278">
        <f t="shared" si="31"/>
        <v>-9.1544536802708354</v>
      </c>
      <c r="K278">
        <f t="shared" si="32"/>
        <v>-0.11183068278064742</v>
      </c>
      <c r="M278">
        <f t="shared" si="29"/>
        <v>-0.57856467211090479</v>
      </c>
      <c r="N278" s="13">
        <f t="shared" si="33"/>
        <v>0.32006405347321221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30"/>
        <v>5.3686351109435142</v>
      </c>
      <c r="H279" s="10">
        <f t="shared" si="34"/>
        <v>-1.1308769539850481</v>
      </c>
      <c r="I279">
        <f t="shared" si="31"/>
        <v>-9.0470156318803845</v>
      </c>
      <c r="K279">
        <f t="shared" si="32"/>
        <v>-0.11006139213558346</v>
      </c>
      <c r="M279">
        <f t="shared" si="29"/>
        <v>-0.57006822746437458</v>
      </c>
      <c r="N279" s="13">
        <f t="shared" si="33"/>
        <v>0.31450642774173954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30"/>
        <v>5.3824877883926403</v>
      </c>
      <c r="H280" s="10">
        <f t="shared" si="34"/>
        <v>-1.1175931193508566</v>
      </c>
      <c r="I280">
        <f t="shared" si="31"/>
        <v>-8.9407449548068527</v>
      </c>
      <c r="K280">
        <f t="shared" si="32"/>
        <v>-0.10832009193003669</v>
      </c>
      <c r="M280">
        <f t="shared" si="29"/>
        <v>-0.56169618753627626</v>
      </c>
      <c r="N280" s="13">
        <f t="shared" si="33"/>
        <v>0.30902139880086416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30"/>
        <v>5.3963404658417664</v>
      </c>
      <c r="H281" s="10">
        <f t="shared" si="34"/>
        <v>-1.1044537434503439</v>
      </c>
      <c r="I281">
        <f t="shared" si="31"/>
        <v>-8.8356299476027509</v>
      </c>
      <c r="K281">
        <f t="shared" si="32"/>
        <v>-0.1066063394635227</v>
      </c>
      <c r="M281">
        <f t="shared" si="29"/>
        <v>-0.55344674659541182</v>
      </c>
      <c r="N281" s="13">
        <f t="shared" si="33"/>
        <v>0.30360871058309108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30"/>
        <v>5.4101931432908996</v>
      </c>
      <c r="H282" s="10">
        <f t="shared" si="34"/>
        <v>-1.0914573773166427</v>
      </c>
      <c r="I282">
        <f t="shared" si="31"/>
        <v>-8.7316590185331417</v>
      </c>
      <c r="K282">
        <f t="shared" si="32"/>
        <v>-0.10491969903027895</v>
      </c>
      <c r="M282">
        <f t="shared" si="29"/>
        <v>-0.54531812444193128</v>
      </c>
      <c r="N282" s="13">
        <f t="shared" si="33"/>
        <v>0.29826808353054801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30"/>
        <v>5.4240458207400195</v>
      </c>
      <c r="H283" s="10">
        <f t="shared" si="34"/>
        <v>-1.0786025855847339</v>
      </c>
      <c r="I283">
        <f t="shared" si="31"/>
        <v>-8.628820684677871</v>
      </c>
      <c r="K283">
        <f t="shared" si="32"/>
        <v>-0.10325974180919902</v>
      </c>
      <c r="M283">
        <f t="shared" si="29"/>
        <v>-0.53730856607578403</v>
      </c>
      <c r="N283" s="13">
        <f t="shared" si="33"/>
        <v>0.29299921555615538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30"/>
        <v>5.4378984981891456</v>
      </c>
      <c r="H284" s="10">
        <f t="shared" si="34"/>
        <v>-1.0658879463787543</v>
      </c>
      <c r="I284">
        <f t="shared" si="31"/>
        <v>-8.5271035710300342</v>
      </c>
      <c r="K284">
        <f t="shared" si="32"/>
        <v>-0.10162604575545765</v>
      </c>
      <c r="M284">
        <f t="shared" si="29"/>
        <v>-0.52941634136810756</v>
      </c>
      <c r="N284" s="13">
        <f t="shared" si="33"/>
        <v>0.28780178298269937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30"/>
        <v>5.4517511756382726</v>
      </c>
      <c r="H285" s="10">
        <f t="shared" si="34"/>
        <v>-1.053312051199133</v>
      </c>
      <c r="I285">
        <f t="shared" si="31"/>
        <v>-8.4264964095930637</v>
      </c>
      <c r="K285">
        <f t="shared" si="32"/>
        <v>-0.10001819549383094</v>
      </c>
      <c r="M285">
        <f t="shared" si="29"/>
        <v>-0.52163974473571972</v>
      </c>
      <c r="N285" s="13">
        <f t="shared" si="33"/>
        <v>0.28267544146012558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30"/>
        <v>5.4656038530874049</v>
      </c>
      <c r="H286" s="10">
        <f t="shared" si="34"/>
        <v>-1.0408735048094377</v>
      </c>
      <c r="I286">
        <f t="shared" si="31"/>
        <v>-8.326988038475502</v>
      </c>
      <c r="K286">
        <f t="shared" si="32"/>
        <v>-9.8435782213660269E-2</v>
      </c>
      <c r="M286">
        <f t="shared" si="29"/>
        <v>-0.5139770948186293</v>
      </c>
      <c r="N286" s="13">
        <f t="shared" si="33"/>
        <v>0.27761982686120212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30"/>
        <v>5.4794565305365257</v>
      </c>
      <c r="H287" s="10">
        <f t="shared" si="34"/>
        <v>-1.0285709251231694</v>
      </c>
      <c r="I287">
        <f t="shared" si="31"/>
        <v>-8.2285674009853551</v>
      </c>
      <c r="K287">
        <f t="shared" si="32"/>
        <v>-9.6878403565453172E-2</v>
      </c>
      <c r="M287">
        <f t="shared" si="29"/>
        <v>-0.5064267341606663</v>
      </c>
      <c r="N287" s="13">
        <f t="shared" si="33"/>
        <v>0.27263455615588689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30"/>
        <v>5.4933092079856509</v>
      </c>
      <c r="H288" s="10">
        <f t="shared" si="34"/>
        <v>-1.0164029430904304</v>
      </c>
      <c r="I288">
        <f t="shared" si="31"/>
        <v>-8.1312235447234436</v>
      </c>
      <c r="K288">
        <f t="shared" si="32"/>
        <v>-9.5345663559083166E-2</v>
      </c>
      <c r="M288">
        <f t="shared" si="29"/>
        <v>-0.49898702889319491</v>
      </c>
      <c r="N288" s="13">
        <f t="shared" si="33"/>
        <v>0.26771922826456102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30"/>
        <v>5.5071618854347779</v>
      </c>
      <c r="H289" s="10">
        <f t="shared" si="34"/>
        <v>-1.0043682025847429</v>
      </c>
      <c r="I289">
        <f t="shared" si="31"/>
        <v>-8.0349456206779433</v>
      </c>
      <c r="K289">
        <f t="shared" si="32"/>
        <v>-9.3837172463584251E-2</v>
      </c>
      <c r="M289">
        <f t="shared" si="29"/>
        <v>-0.49165636842202015</v>
      </c>
      <c r="N289" s="13">
        <f t="shared" si="33"/>
        <v>0.26287342489050336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30"/>
        <v>5.5210145628839111</v>
      </c>
      <c r="H290" s="10">
        <f t="shared" si="34"/>
        <v>-0.99246536028988241</v>
      </c>
      <c r="I290">
        <f t="shared" si="31"/>
        <v>-7.9397228823190593</v>
      </c>
      <c r="K290">
        <f t="shared" si="32"/>
        <v>-9.2352546708496408E-2</v>
      </c>
      <c r="M290">
        <f t="shared" si="29"/>
        <v>-0.48443316511741225</v>
      </c>
      <c r="N290" s="13">
        <f t="shared" si="33"/>
        <v>0.25809671133175888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30"/>
        <v>5.5348672403330301</v>
      </c>
      <c r="H291" s="10">
        <f t="shared" si="34"/>
        <v>-0.98069308558694879</v>
      </c>
      <c r="I291">
        <f t="shared" si="31"/>
        <v>-7.8455446846955903</v>
      </c>
      <c r="K291">
        <f t="shared" si="32"/>
        <v>-9.0891408786755154E-2</v>
      </c>
      <c r="M291">
        <f t="shared" si="29"/>
        <v>-0.47731585400733856</v>
      </c>
      <c r="N291" s="13">
        <f t="shared" si="33"/>
        <v>0.25338863727275257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30"/>
        <v>5.5487199177821571</v>
      </c>
      <c r="H292" s="10">
        <f t="shared" si="34"/>
        <v>-0.96905006044158359</v>
      </c>
      <c r="I292">
        <f t="shared" si="31"/>
        <v>-7.7524004835326688</v>
      </c>
      <c r="K292">
        <f t="shared" si="32"/>
        <v>-8.9453387159084061E-2</v>
      </c>
      <c r="M292">
        <f t="shared" si="29"/>
        <v>-0.47030289247382934</v>
      </c>
      <c r="N292" s="13">
        <f t="shared" si="33"/>
        <v>0.24874873755585528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30"/>
        <v>5.5625725952312832</v>
      </c>
      <c r="H293" s="10">
        <f t="shared" si="34"/>
        <v>-0.95753497929158804</v>
      </c>
      <c r="I293">
        <f t="shared" si="31"/>
        <v>-7.6602798343327043</v>
      </c>
      <c r="K293">
        <f t="shared" si="32"/>
        <v>-8.8038116159894403E-2</v>
      </c>
      <c r="M293">
        <f t="shared" si="29"/>
        <v>-0.46339275995261481</v>
      </c>
      <c r="N293" s="13">
        <f t="shared" si="33"/>
        <v>0.24417653293324593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30"/>
        <v>5.5764252726804155</v>
      </c>
      <c r="H294" s="10">
        <f t="shared" si="34"/>
        <v>-0.94614654893480044</v>
      </c>
      <c r="I294">
        <f t="shared" si="31"/>
        <v>-7.5691723914784035</v>
      </c>
      <c r="K294">
        <f t="shared" si="32"/>
        <v>-8.6645235904640489E-2</v>
      </c>
      <c r="M294">
        <f t="shared" si="29"/>
        <v>-0.4565839576359022</v>
      </c>
      <c r="N294" s="13">
        <f t="shared" si="33"/>
        <v>0.23967153079929207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30"/>
        <v>5.5902779501295354</v>
      </c>
      <c r="H295" s="10">
        <f t="shared" si="34"/>
        <v>-0.93488348841743152</v>
      </c>
      <c r="I295">
        <f t="shared" si="31"/>
        <v>-7.4790679073394521</v>
      </c>
      <c r="K295">
        <f t="shared" si="32"/>
        <v>-8.5274392198632948E-2</v>
      </c>
      <c r="M295">
        <f t="shared" si="29"/>
        <v>-0.44987500817841153</v>
      </c>
      <c r="N295" s="13">
        <f t="shared" si="33"/>
        <v>0.23523322590376383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30"/>
        <v>5.6041306275786615</v>
      </c>
      <c r="H296" s="10">
        <f t="shared" si="34"/>
        <v>-0.92374452892276049</v>
      </c>
      <c r="I296">
        <f t="shared" si="31"/>
        <v>-7.3899562313820839</v>
      </c>
      <c r="K296">
        <f t="shared" si="32"/>
        <v>-8.3925236447265614E-2</v>
      </c>
      <c r="M296">
        <f t="shared" si="29"/>
        <v>-0.44326445540656556</v>
      </c>
      <c r="N296" s="13">
        <f t="shared" si="33"/>
        <v>0.23086110104612809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30"/>
        <v>5.6179833050277876</v>
      </c>
      <c r="H297" s="10">
        <f t="shared" si="34"/>
        <v>-0.91272841366042923</v>
      </c>
      <c r="I297">
        <f t="shared" si="31"/>
        <v>-7.3018273092834338</v>
      </c>
      <c r="K297">
        <f t="shared" si="32"/>
        <v>-8.2597425567659422E-2</v>
      </c>
      <c r="M297">
        <f t="shared" si="29"/>
        <v>-0.43675086403095575</v>
      </c>
      <c r="N297" s="13">
        <f t="shared" si="33"/>
        <v>0.22655462775127788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30"/>
        <v>5.6318359824769209</v>
      </c>
      <c r="H298" s="10">
        <f t="shared" si="34"/>
        <v>-0.90183389775617295</v>
      </c>
      <c r="I298">
        <f t="shared" si="31"/>
        <v>-7.2146711820493836</v>
      </c>
      <c r="K298">
        <f t="shared" si="32"/>
        <v>-8.1290621901680321E-2</v>
      </c>
      <c r="M298">
        <f t="shared" si="29"/>
        <v>-0.43033281936197243</v>
      </c>
      <c r="N298" s="13">
        <f t="shared" si="33"/>
        <v>0.22231326692689402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30"/>
        <v>5.6456886599260407</v>
      </c>
      <c r="H299" s="10">
        <f t="shared" si="34"/>
        <v>-0.89105974814219369</v>
      </c>
      <c r="I299">
        <f t="shared" si="31"/>
        <v>-7.1284779851375495</v>
      </c>
      <c r="K299">
        <f t="shared" si="32"/>
        <v>-8.0004493130325108E-2</v>
      </c>
      <c r="M299">
        <f t="shared" si="29"/>
        <v>-0.42400892702867343</v>
      </c>
      <c r="N299" s="13">
        <f t="shared" si="33"/>
        <v>0.21813646950281348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30"/>
        <v>5.6595413373751677</v>
      </c>
      <c r="H300" s="10">
        <f t="shared" si="34"/>
        <v>-0.88040474344804265</v>
      </c>
      <c r="I300">
        <f t="shared" si="31"/>
        <v>-7.0432379475843412</v>
      </c>
      <c r="K300">
        <f t="shared" si="32"/>
        <v>-7.8738712189439702E-2</v>
      </c>
      <c r="M300">
        <f t="shared" si="29"/>
        <v>-0.41777781270080794</v>
      </c>
      <c r="N300" s="13">
        <f t="shared" si="33"/>
        <v>0.21402367705260669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30"/>
        <v>5.6733940148243018</v>
      </c>
      <c r="H301" s="10">
        <f t="shared" si="34"/>
        <v>-0.8698676738922515</v>
      </c>
      <c r="I301">
        <f t="shared" si="31"/>
        <v>-6.958941391138012</v>
      </c>
      <c r="K301">
        <f t="shared" si="32"/>
        <v>-7.7492957186769504E-2</v>
      </c>
      <c r="M301">
        <f t="shared" si="29"/>
        <v>-0.41163812181409154</v>
      </c>
      <c r="N301" s="13">
        <f t="shared" si="33"/>
        <v>0.2099743223977511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30"/>
        <v>5.6872466922734271</v>
      </c>
      <c r="H302" s="10">
        <f t="shared" si="34"/>
        <v>-0.85944734117457022</v>
      </c>
      <c r="I302">
        <f t="shared" si="31"/>
        <v>-6.8755787293965618</v>
      </c>
      <c r="K302">
        <f t="shared" si="32"/>
        <v>-7.6266911320305247E-2</v>
      </c>
      <c r="M302">
        <f t="shared" si="29"/>
        <v>-0.40558851929863793</v>
      </c>
      <c r="N302" s="13">
        <f t="shared" si="33"/>
        <v>0.20598783019460923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30"/>
        <v>5.7010993697225532</v>
      </c>
      <c r="H303" s="10">
        <f t="shared" si="34"/>
        <v>-0.84914255836888519</v>
      </c>
      <c r="I303">
        <f t="shared" si="31"/>
        <v>-6.7931404669510815</v>
      </c>
      <c r="K303">
        <f t="shared" si="32"/>
        <v>-7.5060262797905911E-2</v>
      </c>
      <c r="M303">
        <f t="shared" si="29"/>
        <v>-0.39962768931054793</v>
      </c>
      <c r="N303" s="13">
        <f t="shared" si="33"/>
        <v>0.20206361750453408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30"/>
        <v>5.714952047171673</v>
      </c>
      <c r="H304" s="10">
        <f t="shared" si="34"/>
        <v>-0.83895214981691413</v>
      </c>
      <c r="I304">
        <f t="shared" si="31"/>
        <v>-6.711617198535313</v>
      </c>
      <c r="K304">
        <f t="shared" si="32"/>
        <v>-7.3872704758190896E-2</v>
      </c>
      <c r="M304">
        <f t="shared" si="29"/>
        <v>-0.39375433496670087</v>
      </c>
      <c r="N304" s="13">
        <f t="shared" si="33"/>
        <v>0.19820109434740477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30"/>
        <v>5.7288047246208063</v>
      </c>
      <c r="H305" s="10">
        <f t="shared" si="34"/>
        <v>-0.82887495102258613</v>
      </c>
      <c r="I305">
        <f t="shared" si="31"/>
        <v>-6.630999608180689</v>
      </c>
      <c r="K305">
        <f t="shared" si="32"/>
        <v>-7.2703935192666561E-2</v>
      </c>
      <c r="M305">
        <f t="shared" si="29"/>
        <v>-0.38796717808265652</v>
      </c>
      <c r="N305" s="13">
        <f t="shared" si="33"/>
        <v>0.19439966423884852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30"/>
        <v>5.7426574020699332</v>
      </c>
      <c r="H306" s="10">
        <f t="shared" si="34"/>
        <v>-0.81890980854727902</v>
      </c>
      <c r="I306">
        <f t="shared" si="31"/>
        <v>-6.5512784683782321</v>
      </c>
      <c r="K306">
        <f t="shared" si="32"/>
        <v>-7.1553656869085283E-2</v>
      </c>
      <c r="M306">
        <f t="shared" si="29"/>
        <v>-0.38226495891374268</v>
      </c>
      <c r="N306" s="13">
        <f t="shared" si="33"/>
        <v>0.19065872471149356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30"/>
        <v>5.7565100795190585</v>
      </c>
      <c r="H307" s="10">
        <f t="shared" si="34"/>
        <v>-0.80905557990573684</v>
      </c>
      <c r="I307">
        <f t="shared" si="31"/>
        <v>-6.4724446392458947</v>
      </c>
      <c r="K307">
        <f t="shared" si="32"/>
        <v>-7.0421577255997778E-2</v>
      </c>
      <c r="M307">
        <f t="shared" si="29"/>
        <v>-0.3766464358992061</v>
      </c>
      <c r="N307" s="13">
        <f t="shared" si="33"/>
        <v>0.18697766782046063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30"/>
        <v>5.7703627569681784</v>
      </c>
      <c r="H308" s="10">
        <f t="shared" si="34"/>
        <v>-0.79931113346288185</v>
      </c>
      <c r="I308">
        <f t="shared" si="31"/>
        <v>-6.3944890677030548</v>
      </c>
      <c r="K308">
        <f t="shared" si="32"/>
        <v>-6.9307408448499308E-2</v>
      </c>
      <c r="M308">
        <f t="shared" si="29"/>
        <v>-0.37111038540951125</v>
      </c>
      <c r="N308" s="13">
        <f t="shared" si="33"/>
        <v>0.18335588063346617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30"/>
        <v>5.7842154344173116</v>
      </c>
      <c r="H309" s="10">
        <f t="shared" si="34"/>
        <v>-0.78967534833138886</v>
      </c>
      <c r="I309">
        <f t="shared" si="31"/>
        <v>-6.3174027866511109</v>
      </c>
      <c r="K309">
        <f t="shared" si="32"/>
        <v>-6.8210867095137948E-2</v>
      </c>
      <c r="M309">
        <f t="shared" si="29"/>
        <v>-0.36565560149669651</v>
      </c>
      <c r="N309" s="13">
        <f t="shared" si="33"/>
        <v>0.1797927457057566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30"/>
        <v>5.7980681118664377</v>
      </c>
      <c r="H310" s="10">
        <f t="shared" si="34"/>
        <v>-0.78014711427017125</v>
      </c>
      <c r="I310">
        <f t="shared" si="31"/>
        <v>-6.24117691416137</v>
      </c>
      <c r="K310">
        <f t="shared" si="32"/>
        <v>-6.7131674325979926E-2</v>
      </c>
      <c r="M310">
        <f t="shared" si="29"/>
        <v>-0.36028089564783788</v>
      </c>
      <c r="N310" s="13">
        <f t="shared" si="33"/>
        <v>0.17628764154021703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30"/>
        <v>5.8119207893155647</v>
      </c>
      <c r="H311" s="10">
        <f t="shared" si="34"/>
        <v>-0.77072533158362999</v>
      </c>
      <c r="I311">
        <f t="shared" si="31"/>
        <v>-6.1658026526690399</v>
      </c>
      <c r="K311">
        <f t="shared" si="32"/>
        <v>-6.6069555681796427E-2</v>
      </c>
      <c r="M311">
        <f t="shared" si="29"/>
        <v>-0.35498509654151039</v>
      </c>
      <c r="N311" s="13">
        <f t="shared" si="33"/>
        <v>0.17283994303287684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30"/>
        <v>5.8257734667646837</v>
      </c>
      <c r="H312" s="10">
        <f t="shared" si="34"/>
        <v>-0.76140891102183494</v>
      </c>
      <c r="I312">
        <f t="shared" si="31"/>
        <v>-6.0912712881746796</v>
      </c>
      <c r="K312">
        <f t="shared" si="32"/>
        <v>-6.5024241044373113E-2</v>
      </c>
      <c r="M312">
        <f t="shared" si="29"/>
        <v>-0.34976704980732032</v>
      </c>
      <c r="N312" s="13">
        <f t="shared" si="33"/>
        <v>0.16944902190414973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30"/>
        <v>5.839626144213816</v>
      </c>
      <c r="H313" s="10">
        <f t="shared" si="34"/>
        <v>-0.75219677368153048</v>
      </c>
      <c r="I313">
        <f t="shared" si="31"/>
        <v>-6.0175741894522439</v>
      </c>
      <c r="K313">
        <f t="shared" si="32"/>
        <v>-6.3995464567909929E-2</v>
      </c>
      <c r="M313">
        <f t="shared" si="29"/>
        <v>-0.34462561778841383</v>
      </c>
      <c r="N313" s="13">
        <f t="shared" si="33"/>
        <v>0.16611424711605119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30"/>
        <v>5.853478821662943</v>
      </c>
      <c r="H314" s="10">
        <f t="shared" si="34"/>
        <v>-0.7430878509080886</v>
      </c>
      <c r="I314">
        <f t="shared" si="31"/>
        <v>-5.9447028072647088</v>
      </c>
      <c r="K314">
        <f t="shared" si="32"/>
        <v>-6.2982964611509984E-2</v>
      </c>
      <c r="M314">
        <f t="shared" si="29"/>
        <v>-0.33955967930701358</v>
      </c>
      <c r="N314" s="13">
        <f t="shared" si="33"/>
        <v>0.16283498527570664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30"/>
        <v>5.8673314991120682</v>
      </c>
      <c r="H315" s="10">
        <f t="shared" si="34"/>
        <v>-0.73408108419827045</v>
      </c>
      <c r="I315">
        <f t="shared" si="31"/>
        <v>-5.8726486735861636</v>
      </c>
      <c r="K315">
        <f t="shared" si="32"/>
        <v>-6.1986483672720583E-2</v>
      </c>
      <c r="M315">
        <f t="shared" si="29"/>
        <v>-0.33456812943286884</v>
      </c>
      <c r="N315" s="13">
        <f t="shared" si="33"/>
        <v>0.15961060102538183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30"/>
        <v>5.881184176561189</v>
      </c>
      <c r="H316" s="10">
        <f t="shared" si="34"/>
        <v>-0.72517542510394761</v>
      </c>
      <c r="I316">
        <f t="shared" si="31"/>
        <v>-5.8014034008315809</v>
      </c>
      <c r="K316">
        <f t="shared" si="32"/>
        <v>-6.1005768322129124E-2</v>
      </c>
      <c r="M316">
        <f t="shared" si="29"/>
        <v>-0.32964987925468425</v>
      </c>
      <c r="N316" s="13">
        <f t="shared" si="33"/>
        <v>0.15644045741935772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30"/>
        <v>5.8950368540103213</v>
      </c>
      <c r="H317" s="10">
        <f t="shared" si="34"/>
        <v>-0.71636983513667951</v>
      </c>
      <c r="I317">
        <f t="shared" si="31"/>
        <v>-5.7309586810934361</v>
      </c>
      <c r="K317">
        <f t="shared" si="32"/>
        <v>-6.0040569138984673E-2</v>
      </c>
      <c r="M317">
        <f t="shared" si="29"/>
        <v>-0.32480385565444375</v>
      </c>
      <c r="N317" s="13">
        <f t="shared" si="33"/>
        <v>0.15332391628788267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30"/>
        <v>5.9088895314594492</v>
      </c>
      <c r="H318" s="10">
        <f t="shared" si="34"/>
        <v>-0.70766328567325942</v>
      </c>
      <c r="I318">
        <f t="shared" si="31"/>
        <v>-5.6613062853860754</v>
      </c>
      <c r="K318">
        <f t="shared" si="32"/>
        <v>-5.9090640647839567E-2</v>
      </c>
      <c r="M318">
        <f t="shared" si="29"/>
        <v>-0.32002900108465565</v>
      </c>
      <c r="N318" s="13">
        <f t="shared" si="33"/>
        <v>0.15026033858851867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30"/>
        <v>5.9227422089085744</v>
      </c>
      <c r="H319" s="10">
        <f t="shared" si="34"/>
        <v>-0.69905475786208904</v>
      </c>
      <c r="I319">
        <f t="shared" si="31"/>
        <v>-5.5924380628967123</v>
      </c>
      <c r="K319">
        <f t="shared" si="32"/>
        <v>-5.8155741256182565E-2</v>
      </c>
      <c r="M319">
        <f t="shared" si="29"/>
        <v>-0.31532427334843383</v>
      </c>
      <c r="N319" s="13">
        <f t="shared" si="33"/>
        <v>0.14724908474508458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30"/>
        <v>5.9365948863576934</v>
      </c>
      <c r="H320" s="10">
        <f t="shared" si="34"/>
        <v>-0.69054324253052812</v>
      </c>
      <c r="I320">
        <f t="shared" si="31"/>
        <v>-5.524345940244225</v>
      </c>
      <c r="K320">
        <f t="shared" si="32"/>
        <v>-5.7235633193060353E-2</v>
      </c>
      <c r="M320">
        <f t="shared" si="29"/>
        <v>-0.31068864538244684</v>
      </c>
      <c r="N320" s="13">
        <f t="shared" si="33"/>
        <v>0.14428951497453113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30"/>
        <v>5.9504475638068275</v>
      </c>
      <c r="H321" s="10">
        <f t="shared" si="34"/>
        <v>-0.68212774009310806</v>
      </c>
      <c r="I321">
        <f t="shared" si="31"/>
        <v>-5.4570219207448645</v>
      </c>
      <c r="K321">
        <f t="shared" si="32"/>
        <v>-5.6330082448662715E-2</v>
      </c>
      <c r="M321">
        <f t="shared" si="29"/>
        <v>-0.30612110504267004</v>
      </c>
      <c r="N321" s="13">
        <f t="shared" si="33"/>
        <v>0.14138098960195328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30"/>
        <v>5.9643002412559536</v>
      </c>
      <c r="H322" s="10">
        <f t="shared" si="34"/>
        <v>-0.67380726046072681</v>
      </c>
      <c r="I322">
        <f t="shared" si="31"/>
        <v>-5.3904580836858145</v>
      </c>
      <c r="K322">
        <f t="shared" si="32"/>
        <v>-5.5438858714867652E-2</v>
      </c>
      <c r="M322">
        <f t="shared" si="29"/>
        <v>-0.30162065489296347</v>
      </c>
      <c r="N322" s="13">
        <f t="shared" si="33"/>
        <v>0.13852286936405384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30"/>
        <v>5.9781529187050806</v>
      </c>
      <c r="H323" s="10">
        <f t="shared" si="34"/>
        <v>-0.66558082295066923</v>
      </c>
      <c r="I323">
        <f t="shared" si="31"/>
        <v>-5.3246465836053538</v>
      </c>
      <c r="K323">
        <f t="shared" si="32"/>
        <v>-5.4561735326713906E-2</v>
      </c>
      <c r="M323">
        <f t="shared" si="29"/>
        <v>-0.29718631199637158</v>
      </c>
      <c r="N323" s="13">
        <f t="shared" si="33"/>
        <v>0.13571451570125614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30"/>
        <v>5.9920055961541996</v>
      </c>
      <c r="H324" s="10">
        <f t="shared" si="34"/>
        <v>-0.65744745619760658</v>
      </c>
      <c r="I324">
        <f t="shared" si="31"/>
        <v>-5.2595796495808527</v>
      </c>
      <c r="K324">
        <f t="shared" si="32"/>
        <v>-5.3698489204805286E-2</v>
      </c>
      <c r="M324">
        <f t="shared" si="29"/>
        <v>-0.29281710770920399</v>
      </c>
      <c r="N324" s="13">
        <f t="shared" si="33"/>
        <v>0.1329552910387739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30"/>
        <v>6.0058582736033337</v>
      </c>
      <c r="H325" s="10">
        <f t="shared" si="34"/>
        <v>-0.64940619806545807</v>
      </c>
      <c r="I325">
        <f t="shared" si="31"/>
        <v>-5.1952495845236646</v>
      </c>
      <c r="K325">
        <f t="shared" si="32"/>
        <v>-5.2848900798617537E-2</v>
      </c>
      <c r="M325">
        <f t="shared" si="29"/>
        <v>-0.28851208747780255</v>
      </c>
      <c r="N325" s="13">
        <f t="shared" si="33"/>
        <v>0.13024455905685495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30"/>
        <v>6.0197109510524589</v>
      </c>
      <c r="H326" s="10">
        <f t="shared" si="34"/>
        <v>-0.64145609556022265</v>
      </c>
      <c r="I326">
        <f t="shared" si="31"/>
        <v>-5.1316487644817812</v>
      </c>
      <c r="K326">
        <f t="shared" si="32"/>
        <v>-5.2012754030707146E-2</v>
      </c>
      <c r="M326">
        <f t="shared" si="29"/>
        <v>-0.28427031063803659</v>
      </c>
      <c r="N326" s="13">
        <f t="shared" si="33"/>
        <v>0.12758168495047817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30"/>
        <v>6.033563628501585</v>
      </c>
      <c r="H327" s="10">
        <f t="shared" si="34"/>
        <v>-0.63359620474363409</v>
      </c>
      <c r="I327">
        <f t="shared" si="31"/>
        <v>-5.0687696379490728</v>
      </c>
      <c r="K327">
        <f t="shared" si="32"/>
        <v>-5.1189836241791284E-2</v>
      </c>
      <c r="M327">
        <f t="shared" si="29"/>
        <v>-0.28009085021741137</v>
      </c>
      <c r="N327" s="13">
        <f t="shared" si="33"/>
        <v>0.12496603567871042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30"/>
        <v>6.047416305950712</v>
      </c>
      <c r="H328" s="10">
        <f t="shared" si="34"/>
        <v>-0.62582559064777521</v>
      </c>
      <c r="I328">
        <f t="shared" si="31"/>
        <v>-5.0066047251822017</v>
      </c>
      <c r="K328">
        <f t="shared" si="32"/>
        <v>-5.0379938136701746E-2</v>
      </c>
      <c r="M328">
        <f t="shared" si="29"/>
        <v>-0.27597279273985059</v>
      </c>
      <c r="N328" s="13">
        <f t="shared" si="33"/>
        <v>0.12239698020400315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30"/>
        <v>6.0612689833998372</v>
      </c>
      <c r="H329" s="10">
        <f t="shared" si="34"/>
        <v>-0.61814332719056775</v>
      </c>
      <c r="I329">
        <f t="shared" si="31"/>
        <v>-4.945146617524542</v>
      </c>
      <c r="K329">
        <f t="shared" si="32"/>
        <v>-4.9582853731189085E-2</v>
      </c>
      <c r="M329">
        <f t="shared" si="29"/>
        <v>-0.27191523803307083</v>
      </c>
      <c r="N329" s="13">
        <f t="shared" si="33"/>
        <v>0.11987388972165164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30"/>
        <v>6.0751216608489651</v>
      </c>
      <c r="H330" s="10">
        <f t="shared" si="34"/>
        <v>-0.61054849709215264</v>
      </c>
      <c r="I330">
        <f t="shared" si="31"/>
        <v>-4.8843879767372211</v>
      </c>
      <c r="K330">
        <f t="shared" si="32"/>
        <v>-4.8798380299566423E-2</v>
      </c>
      <c r="M330">
        <f t="shared" si="29"/>
        <v>-0.26791729903853906</v>
      </c>
      <c r="N330" s="13">
        <f t="shared" si="33"/>
        <v>0.11739613787965458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30"/>
        <v>6.0889743382980903</v>
      </c>
      <c r="H331" s="10">
        <f t="shared" si="34"/>
        <v>-0.60304019179216017</v>
      </c>
      <c r="I331">
        <f t="shared" si="31"/>
        <v>-4.8243215343372814</v>
      </c>
      <c r="K331">
        <f t="shared" si="32"/>
        <v>-4.8026318323180994E-2</v>
      </c>
      <c r="M331">
        <f t="shared" si="29"/>
        <v>-0.26397810162399005</v>
      </c>
      <c r="N331" s="13">
        <f t="shared" si="33"/>
        <v>0.11496310098920832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30"/>
        <v>6.1028270157472173</v>
      </c>
      <c r="H332" s="10">
        <f t="shared" si="34"/>
        <v>-0.59561751136785723</v>
      </c>
      <c r="I332">
        <f t="shared" si="31"/>
        <v>-4.7649400909428579</v>
      </c>
      <c r="K332">
        <f t="shared" si="32"/>
        <v>-4.72664714396979E-2</v>
      </c>
      <c r="M332">
        <f t="shared" si="29"/>
        <v>-0.26009678439846123</v>
      </c>
      <c r="N332" s="13">
        <f t="shared" si="33"/>
        <v>0.11257415822607197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30"/>
        <v>6.1166796931963434</v>
      </c>
      <c r="H333" s="10">
        <f t="shared" si="34"/>
        <v>-0.58827956445317042</v>
      </c>
      <c r="I333">
        <f t="shared" si="31"/>
        <v>-4.7062365156253634</v>
      </c>
      <c r="K333">
        <f t="shared" si="32"/>
        <v>-4.6518646393186112E-2</v>
      </c>
      <c r="M333">
        <f t="shared" si="29"/>
        <v>-0.25627249852983686</v>
      </c>
      <c r="N333" s="13">
        <f t="shared" si="33"/>
        <v>0.11022869182302077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30"/>
        <v>6.1305323706454686</v>
      </c>
      <c r="H334" s="10">
        <f t="shared" si="34"/>
        <v>-0.58102546815857747</v>
      </c>
      <c r="I334">
        <f t="shared" si="31"/>
        <v>-4.6482037452686198</v>
      </c>
      <c r="K334">
        <f t="shared" si="32"/>
        <v>-4.5782652984991609E-2</v>
      </c>
      <c r="M334">
        <f t="shared" si="29"/>
        <v>-0.25250440756485865</v>
      </c>
      <c r="N334" s="13">
        <f t="shared" si="33"/>
        <v>0.10792608725362188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30"/>
        <v>6.1443850480945965</v>
      </c>
      <c r="H335" s="10">
        <f t="shared" si="34"/>
        <v>-0.57385434799185686</v>
      </c>
      <c r="I335">
        <f t="shared" si="31"/>
        <v>-4.5908347839348549</v>
      </c>
      <c r="K335">
        <f t="shared" si="32"/>
        <v>-4.5058304025386881E-2</v>
      </c>
      <c r="M335">
        <f t="shared" si="29"/>
        <v>-0.24879168725158238</v>
      </c>
      <c r="N335" s="13">
        <f t="shared" si="33"/>
        <v>0.10566573340754677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30"/>
        <v>6.1582377255437217</v>
      </c>
      <c r="H336" s="10">
        <f t="shared" si="34"/>
        <v>-0.56676533777969484</v>
      </c>
      <c r="I336">
        <f t="shared" si="31"/>
        <v>-4.5341227022375588</v>
      </c>
      <c r="K336">
        <f t="shared" si="32"/>
        <v>-4.43454152859847E-2</v>
      </c>
      <c r="M336">
        <f t="shared" si="29"/>
        <v>-0.2451335253642552</v>
      </c>
      <c r="N336" s="13">
        <f t="shared" si="33"/>
        <v>0.10344702275764056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30"/>
        <v>6.1720904029928496</v>
      </c>
      <c r="H337" s="10">
        <f t="shared" si="34"/>
        <v>-0.5597575795901345</v>
      </c>
      <c r="I337">
        <f t="shared" si="31"/>
        <v>-4.478060636721076</v>
      </c>
      <c r="K337">
        <f t="shared" si="32"/>
        <v>-4.3643805452902106E-2</v>
      </c>
      <c r="M337">
        <f t="shared" si="29"/>
        <v>-0.24152912153057796</v>
      </c>
      <c r="N337" s="13">
        <f t="shared" si="33"/>
        <v>0.10126935151896296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30"/>
        <v>6.1859430804419748</v>
      </c>
      <c r="H338" s="10">
        <f t="shared" si="34"/>
        <v>-0.55283022365586898</v>
      </c>
      <c r="I338">
        <f t="shared" si="31"/>
        <v>-4.4226417892469518</v>
      </c>
      <c r="K338">
        <f t="shared" si="32"/>
        <v>-4.2953296080666163E-2</v>
      </c>
      <c r="M338">
        <f t="shared" si="29"/>
        <v>-0.23797768706133715</v>
      </c>
      <c r="N338" s="13">
        <f t="shared" si="33"/>
        <v>9.9132119800011007E-2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30"/>
        <v>6.1997957578911018</v>
      </c>
      <c r="H339" s="10">
        <f t="shared" si="34"/>
        <v>-0.54598242829835919</v>
      </c>
      <c r="I339">
        <f t="shared" si="31"/>
        <v>-4.3678594263868735</v>
      </c>
      <c r="K339">
        <f t="shared" si="32"/>
        <v>-4.2273711546846129E-2</v>
      </c>
      <c r="M339">
        <f t="shared" ref="M339:M402" si="36">$L$9*$O$6*EXP(-$O$7*(G339/$L$10-1))-SQRT($L$9)*$O$8*EXP(-$O$4*(G339/$L$10-1))</f>
        <v>-0.23447844478236668</v>
      </c>
      <c r="N339" s="13">
        <f t="shared" si="33"/>
        <v>9.7034731746331732E-2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7">$E$11*(D340/$E$12+1)</f>
        <v>6.2136484353402279</v>
      </c>
      <c r="H340" s="10">
        <f t="shared" si="34"/>
        <v>-0.53921335985278096</v>
      </c>
      <c r="I340">
        <f t="shared" ref="I340:I403" si="38">H340*$E$6</f>
        <v>-4.3137068788222477</v>
      </c>
      <c r="K340">
        <f t="shared" ref="K340:K403" si="39">$L$9*$L$4*EXP(-$L$6*(G340/$L$10-1))-SQRT($L$9)*$L$5*EXP(-$L$7*(G340/$L$10-1))</f>
        <v>-4.1604879007403901E-2</v>
      </c>
      <c r="M340">
        <f t="shared" si="36"/>
        <v>-0.23103062886882325</v>
      </c>
      <c r="N340" s="13">
        <f t="shared" ref="N340:N403" si="40">(M340-H340)^2*O340</f>
        <v>9.4976595676730446E-2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7"/>
        <v>6.227501112789354</v>
      </c>
      <c r="H341" s="10">
        <f t="shared" ref="H341:H404" si="41">-(-$B$4)*(1+D341+$E$5*D341^3)*EXP(-D341)</f>
        <v>-0.53252219259377997</v>
      </c>
      <c r="I341">
        <f t="shared" si="38"/>
        <v>-4.2601775407502398</v>
      </c>
      <c r="K341">
        <f t="shared" si="39"/>
        <v>-4.0946628352749037E-2</v>
      </c>
      <c r="M341">
        <f t="shared" si="36"/>
        <v>-0.22763348468174149</v>
      </c>
      <c r="N341" s="13">
        <f t="shared" si="40"/>
        <v>9.2957124212272313E-2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7"/>
        <v>6.241353790238481</v>
      </c>
      <c r="H342" s="10">
        <f t="shared" si="41"/>
        <v>-0.52590810866203852</v>
      </c>
      <c r="I342">
        <f t="shared" si="38"/>
        <v>-4.2072648692963082</v>
      </c>
      <c r="K342">
        <f t="shared" si="39"/>
        <v>-4.0298792164488749E-2</v>
      </c>
      <c r="M342">
        <f t="shared" si="36"/>
        <v>-0.2242862686068445</v>
      </c>
      <c r="N342" s="13">
        <f t="shared" si="40"/>
        <v>9.0975734398281022E-2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7"/>
        <v>6.2552064676876062</v>
      </c>
      <c r="H343" s="10">
        <f t="shared" si="41"/>
        <v>-0.51937029799163403</v>
      </c>
      <c r="I343">
        <f t="shared" si="38"/>
        <v>-4.1549623839330723</v>
      </c>
      <c r="K343">
        <f t="shared" si="39"/>
        <v>-3.9661205672860876E-2</v>
      </c>
      <c r="M343">
        <f t="shared" si="36"/>
        <v>-0.22098824789558261</v>
      </c>
      <c r="N343" s="13">
        <f t="shared" si="40"/>
        <v>8.9031847819522558E-2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7"/>
        <v>6.2690591451367332</v>
      </c>
      <c r="H344" s="10">
        <f t="shared" si="41"/>
        <v>-0.51290795823819191</v>
      </c>
      <c r="I344">
        <f t="shared" si="38"/>
        <v>-4.1032636659055353</v>
      </c>
      <c r="K344">
        <f t="shared" si="39"/>
        <v>-3.9033706714839918E-2</v>
      </c>
      <c r="M344">
        <f t="shared" si="36"/>
        <v>-0.2177387005083731</v>
      </c>
      <c r="N344" s="13">
        <f t="shared" si="40"/>
        <v>8.7124890708772218E-2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7"/>
        <v>6.2829118225858593</v>
      </c>
      <c r="H345" s="10">
        <f t="shared" si="41"/>
        <v>-0.50652029470781157</v>
      </c>
      <c r="I345">
        <f t="shared" si="38"/>
        <v>-4.0521623576624926</v>
      </c>
      <c r="K345">
        <f t="shared" si="39"/>
        <v>-3.8416135692905168E-2</v>
      </c>
      <c r="M345">
        <f t="shared" si="36"/>
        <v>-0.21453691496001678</v>
      </c>
      <c r="N345" s="13">
        <f t="shared" si="40"/>
        <v>8.5254294048944926E-2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7"/>
        <v>6.2967645000349863</v>
      </c>
      <c r="H346" s="10">
        <f t="shared" si="41"/>
        <v>-0.50020652028676882</v>
      </c>
      <c r="I346">
        <f t="shared" si="38"/>
        <v>-4.0016521622941505</v>
      </c>
      <c r="K346">
        <f t="shared" si="39"/>
        <v>-3.7808335534460467E-2</v>
      </c>
      <c r="M346">
        <f t="shared" si="36"/>
        <v>-0.21138219016726092</v>
      </c>
      <c r="N346" s="13">
        <f t="shared" si="40"/>
        <v>8.3419493668982492E-2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7"/>
        <v>6.3106171774841124</v>
      </c>
      <c r="H347" s="10">
        <f t="shared" si="41"/>
        <v>-0.4939658553719754</v>
      </c>
      <c r="I347">
        <f t="shared" si="38"/>
        <v>-3.9517268429758032</v>
      </c>
      <c r="K347">
        <f t="shared" si="39"/>
        <v>-3.7210151651895243E-2</v>
      </c>
      <c r="M347">
        <f t="shared" si="36"/>
        <v>-0.20827383529848584</v>
      </c>
      <c r="N347" s="13">
        <f t="shared" si="40"/>
        <v>8.1619930333671181E-2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7"/>
        <v>6.3244698549332377</v>
      </c>
      <c r="H348" s="10">
        <f t="shared" si="41"/>
        <v>-0.48779752780219399</v>
      </c>
      <c r="I348">
        <f t="shared" si="38"/>
        <v>-3.9023802224175519</v>
      </c>
      <c r="K348">
        <f t="shared" si="39"/>
        <v>-3.6621431903277109E-2</v>
      </c>
      <c r="M348">
        <f t="shared" si="36"/>
        <v>-0.20521116962548769</v>
      </c>
      <c r="N348" s="13">
        <f t="shared" si="40"/>
        <v>7.9855049827573743E-2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7"/>
        <v>6.3383225323823655</v>
      </c>
      <c r="H349" s="10">
        <f t="shared" si="41"/>
        <v>-0.48170077278999274</v>
      </c>
      <c r="I349">
        <f t="shared" si="38"/>
        <v>-3.8536061823199419</v>
      </c>
      <c r="K349">
        <f t="shared" si="39"/>
        <v>-3.6042026553665507E-2</v>
      </c>
      <c r="M349">
        <f t="shared" si="36"/>
        <v>-0.20219352237733007</v>
      </c>
      <c r="N349" s="13">
        <f t="shared" si="40"/>
        <v>7.8124303033246911E-2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7"/>
        <v>6.3521752098314908</v>
      </c>
      <c r="H350" s="10">
        <f t="shared" si="41"/>
        <v>-0.47567483285443846</v>
      </c>
      <c r="I350">
        <f t="shared" si="38"/>
        <v>-3.8053986628355077</v>
      </c>
      <c r="K350">
        <f t="shared" si="39"/>
        <v>-3.5471788237037533E-2</v>
      </c>
      <c r="M350">
        <f t="shared" si="36"/>
        <v>-0.19922023259624388</v>
      </c>
      <c r="N350" s="13">
        <f t="shared" si="40"/>
        <v>7.6427146003918159E-2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7"/>
        <v>6.3660278872806186</v>
      </c>
      <c r="H351" s="10">
        <f t="shared" si="41"/>
        <v>-0.46971895775450823</v>
      </c>
      <c r="I351">
        <f t="shared" si="38"/>
        <v>-3.7577516620360658</v>
      </c>
      <c r="K351">
        <f t="shared" si="39"/>
        <v>-3.4910571918814609E-2</v>
      </c>
      <c r="M351">
        <f t="shared" si="36"/>
        <v>-0.19629064899554052</v>
      </c>
      <c r="N351" s="13">
        <f t="shared" si="40"/>
        <v>7.4763040030789388E-2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7"/>
        <v>6.3798805647297439</v>
      </c>
      <c r="H352" s="10">
        <f t="shared" si="41"/>
        <v>-0.4638324044232226</v>
      </c>
      <c r="I352">
        <f t="shared" si="38"/>
        <v>-3.7106592353857808</v>
      </c>
      <c r="K352">
        <f t="shared" si="39"/>
        <v>-3.4358234858982935E-2</v>
      </c>
      <c r="M352">
        <f t="shared" si="36"/>
        <v>-0.19340412981952501</v>
      </c>
      <c r="N352" s="13">
        <f t="shared" si="40"/>
        <v>7.3131451705132855E-2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7"/>
        <v>6.3937332421788708</v>
      </c>
      <c r="H353" s="10">
        <f t="shared" si="41"/>
        <v>-0.45801443690247878</v>
      </c>
      <c r="I353">
        <f t="shared" si="38"/>
        <v>-3.6641154952198303</v>
      </c>
      <c r="K353">
        <f t="shared" si="39"/>
        <v>-3.3814636575795635E-2</v>
      </c>
      <c r="M353">
        <f t="shared" si="36"/>
        <v>-0.19056004270537141</v>
      </c>
      <c r="N353" s="13">
        <f t="shared" si="40"/>
        <v>7.1531852975341703E-2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7"/>
        <v>6.407585919627997</v>
      </c>
      <c r="H354" s="10">
        <f t="shared" si="41"/>
        <v>-0.45226432627858476</v>
      </c>
      <c r="I354">
        <f t="shared" si="38"/>
        <v>-3.6181146102286781</v>
      </c>
      <c r="K354">
        <f t="shared" si="39"/>
        <v>-3.3279638810049909E-2</v>
      </c>
      <c r="M354">
        <f t="shared" si="36"/>
        <v>-0.18775776454694676</v>
      </c>
      <c r="N354" s="13">
        <f t="shared" si="40"/>
        <v>6.9963721199092818E-2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7"/>
        <v>6.4214385970771231</v>
      </c>
      <c r="H355" s="10">
        <f t="shared" si="41"/>
        <v>-0.44658135061847765</v>
      </c>
      <c r="I355">
        <f t="shared" si="38"/>
        <v>-3.5726508049478212</v>
      </c>
      <c r="K355">
        <f t="shared" si="39"/>
        <v>-3.2753105489928443E-2</v>
      </c>
      <c r="M355">
        <f t="shared" si="36"/>
        <v>-0.18499668136055006</v>
      </c>
      <c r="N355" s="13">
        <f t="shared" si="40"/>
        <v>6.8426539190779345E-2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7"/>
        <v>6.43529127452625</v>
      </c>
      <c r="H356" s="10">
        <f t="shared" si="41"/>
        <v>-0.44096479490662222</v>
      </c>
      <c r="I356">
        <f t="shared" si="38"/>
        <v>-3.5277183592529777</v>
      </c>
      <c r="K356">
        <f t="shared" si="39"/>
        <v>-3.2234902696396756E-2</v>
      </c>
      <c r="M356">
        <f t="shared" si="36"/>
        <v>-0.18227618815254679</v>
      </c>
      <c r="N356" s="13">
        <f t="shared" si="40"/>
        <v>6.6919795264364687E-2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7"/>
        <v>6.4491439519753753</v>
      </c>
      <c r="H357" s="10">
        <f t="shared" si="41"/>
        <v>-0.43541395098257535</v>
      </c>
      <c r="I357">
        <f t="shared" si="38"/>
        <v>-3.4833116078606028</v>
      </c>
      <c r="K357">
        <f t="shared" si="39"/>
        <v>-3.1724898629147909E-2</v>
      </c>
      <c r="M357">
        <f t="shared" si="36"/>
        <v>-0.17959568878887283</v>
      </c>
      <c r="N357" s="13">
        <f t="shared" si="40"/>
        <v>6.5442983271805921E-2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7"/>
        <v>6.4629966294245023</v>
      </c>
      <c r="H358" s="10">
        <f t="shared" si="41"/>
        <v>-0.42992811747921267</v>
      </c>
      <c r="I358">
        <f t="shared" si="38"/>
        <v>-3.4394249398337013</v>
      </c>
      <c r="K358">
        <f t="shared" si="39"/>
        <v>-3.1222963573085391E-2</v>
      </c>
      <c r="M358">
        <f t="shared" si="36"/>
        <v>-0.17695459586638279</v>
      </c>
      <c r="N358" s="13">
        <f t="shared" si="40"/>
        <v>6.3995602637196905E-2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7"/>
        <v>6.4768493068736284</v>
      </c>
      <c r="H359" s="10">
        <f t="shared" si="41"/>
        <v>-0.4245065997616041</v>
      </c>
      <c r="I359">
        <f t="shared" si="38"/>
        <v>-3.3960527980928328</v>
      </c>
      <c r="K359">
        <f t="shared" si="39"/>
        <v>-3.0728969865336526E-2</v>
      </c>
      <c r="M359">
        <f t="shared" si="36"/>
        <v>-0.17435233058602126</v>
      </c>
      <c r="N359" s="13">
        <f t="shared" si="40"/>
        <v>6.2577158386769943E-2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7"/>
        <v>6.4907019843227554</v>
      </c>
      <c r="H360" s="10">
        <f t="shared" si="41"/>
        <v>-0.41914870986652886</v>
      </c>
      <c r="I360">
        <f t="shared" si="38"/>
        <v>-3.3531896789322309</v>
      </c>
      <c r="K360">
        <f t="shared" si="39"/>
        <v>-3.0242791862786889E-2</v>
      </c>
      <c r="M360">
        <f t="shared" si="36"/>
        <v>-0.17178832262779031</v>
      </c>
      <c r="N360" s="13">
        <f t="shared" si="40"/>
        <v>6.118716117489869E-2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7"/>
        <v>6.5045546617718815</v>
      </c>
      <c r="H361" s="10">
        <f t="shared" si="41"/>
        <v>-0.41385376644262634</v>
      </c>
      <c r="I361">
        <f t="shared" si="38"/>
        <v>-3.3108301315410107</v>
      </c>
      <c r="K361">
        <f t="shared" si="39"/>
        <v>-2.9764305910128547E-2</v>
      </c>
      <c r="M361">
        <f t="shared" si="36"/>
        <v>-0.16926201002749183</v>
      </c>
      <c r="N361" s="13">
        <f t="shared" si="40"/>
        <v>5.982512730624049E-2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7"/>
        <v>6.5184073392210067</v>
      </c>
      <c r="H362" s="10">
        <f t="shared" si="41"/>
        <v>-0.4086210946911657</v>
      </c>
      <c r="I362">
        <f t="shared" si="38"/>
        <v>-3.2689687575293256</v>
      </c>
      <c r="K362">
        <f t="shared" si="39"/>
        <v>-2.9293390308413585E-2</v>
      </c>
      <c r="M362">
        <f t="shared" si="36"/>
        <v>-0.16677283905522036</v>
      </c>
      <c r="N362" s="13">
        <f t="shared" si="40"/>
        <v>5.8490578754149564E-2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7"/>
        <v>6.5322600166701337</v>
      </c>
      <c r="H363" s="10">
        <f t="shared" si="41"/>
        <v>-0.40345002630743265</v>
      </c>
      <c r="I363">
        <f t="shared" si="38"/>
        <v>-3.2276002104594612</v>
      </c>
      <c r="K363">
        <f t="shared" si="39"/>
        <v>-2.8829925284104548E-2</v>
      </c>
      <c r="M363">
        <f t="shared" si="36"/>
        <v>-0.16432026409558298</v>
      </c>
      <c r="N363" s="13">
        <f t="shared" si="40"/>
        <v>5.7183043175495767E-2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7"/>
        <v>6.5461126941192598</v>
      </c>
      <c r="H364" s="10">
        <f t="shared" si="41"/>
        <v>-0.39833989942271897</v>
      </c>
      <c r="I364">
        <f t="shared" si="38"/>
        <v>-3.1867191953817517</v>
      </c>
      <c r="K364">
        <f t="shared" si="39"/>
        <v>-2.8373792958614915E-2</v>
      </c>
      <c r="M364">
        <f t="shared" si="36"/>
        <v>-0.16190374752962558</v>
      </c>
      <c r="N364" s="13">
        <f t="shared" si="40"/>
        <v>5.5902053922013931E-2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7"/>
        <v>6.559965371568385</v>
      </c>
      <c r="H365" s="10">
        <f t="shared" si="41"/>
        <v>-0.39329005854691085</v>
      </c>
      <c r="I365">
        <f t="shared" si="38"/>
        <v>-3.1463204683752868</v>
      </c>
      <c r="K365">
        <f t="shared" si="39"/>
        <v>-2.792487731833088E-2</v>
      </c>
      <c r="M365">
        <f t="shared" si="36"/>
        <v>-0.15952275961844012</v>
      </c>
      <c r="N365" s="13">
        <f t="shared" si="40"/>
        <v>5.4647150048312991E-2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7"/>
        <v>6.5738180490175129</v>
      </c>
      <c r="H366" s="10">
        <f t="shared" si="41"/>
        <v>-0.38829985451166205</v>
      </c>
      <c r="I366">
        <f t="shared" si="38"/>
        <v>-3.1063988360932964</v>
      </c>
      <c r="K366">
        <f t="shared" si="39"/>
        <v>-2.7483064185107264E-2</v>
      </c>
      <c r="M366">
        <f t="shared" si="36"/>
        <v>-0.15717677838843019</v>
      </c>
      <c r="N366" s="13">
        <f t="shared" si="40"/>
        <v>5.3417876316665225E-2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7"/>
        <v>6.5876707264666381</v>
      </c>
      <c r="H367" s="10">
        <f t="shared" si="41"/>
        <v>-0.38336864441414947</v>
      </c>
      <c r="I367">
        <f t="shared" si="38"/>
        <v>-3.0669491553131958</v>
      </c>
      <c r="K367">
        <f t="shared" si="39"/>
        <v>-2.7048241187230562E-2</v>
      </c>
      <c r="M367">
        <f t="shared" si="36"/>
        <v>-0.15486528951821926</v>
      </c>
      <c r="N367" s="13">
        <f t="shared" si="40"/>
        <v>5.2213783198695435E-2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7"/>
        <v>6.601523403915766</v>
      </c>
      <c r="H368" s="10">
        <f t="shared" si="41"/>
        <v>-0.37849579156139568</v>
      </c>
      <c r="I368">
        <f t="shared" si="38"/>
        <v>-3.0279663324911654</v>
      </c>
      <c r="K368">
        <f t="shared" si="39"/>
        <v>-2.6620297730840289E-2</v>
      </c>
      <c r="M368">
        <f t="shared" si="36"/>
        <v>-0.15258778622716662</v>
      </c>
      <c r="N368" s="13">
        <f t="shared" si="40"/>
        <v>5.1034426874090065E-2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7"/>
        <v>6.6153760813648912</v>
      </c>
      <c r="H369" s="10">
        <f t="shared" si="41"/>
        <v>-0.3736806654151566</v>
      </c>
      <c r="I369">
        <f t="shared" si="38"/>
        <v>-2.9894453233212528</v>
      </c>
      <c r="K369">
        <f t="shared" si="39"/>
        <v>-2.6199124971803486E-2</v>
      </c>
      <c r="M369">
        <f t="shared" si="36"/>
        <v>-0.15034376916548611</v>
      </c>
      <c r="N369" s="13">
        <f t="shared" si="40"/>
        <v>4.9879369226436078E-2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7"/>
        <v>6.6292287588140191</v>
      </c>
      <c r="H370" s="10">
        <f t="shared" si="41"/>
        <v>-0.36892264153736076</v>
      </c>
      <c r="I370">
        <f t="shared" si="38"/>
        <v>-2.9513811322988861</v>
      </c>
      <c r="K370">
        <f t="shared" si="39"/>
        <v>-2.5784615788032941E-2</v>
      </c>
      <c r="M370">
        <f t="shared" si="36"/>
        <v>-0.14813274630592846</v>
      </c>
      <c r="N370" s="13">
        <f t="shared" si="40"/>
        <v>4.8748177836306854E-2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7"/>
        <v>6.6430814362631443</v>
      </c>
      <c r="H371" s="10">
        <f t="shared" si="41"/>
        <v>-0.36422110153609599</v>
      </c>
      <c r="I371">
        <f t="shared" si="38"/>
        <v>-2.9137688122887679</v>
      </c>
      <c r="K371">
        <f t="shared" si="39"/>
        <v>-2.5376664752244257E-2</v>
      </c>
      <c r="M371">
        <f t="shared" si="36"/>
        <v>-0.14595423283702347</v>
      </c>
      <c r="N371" s="13">
        <f t="shared" si="40"/>
        <v>4.7640425971698167E-2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7"/>
        <v>6.6569341137122713</v>
      </c>
      <c r="H372" s="10">
        <f t="shared" si="41"/>
        <v>-0.35957543301213135</v>
      </c>
      <c r="I372">
        <f t="shared" si="38"/>
        <v>-2.8766034640970508</v>
      </c>
      <c r="K372">
        <f t="shared" si="39"/>
        <v>-2.4975168105142956E-2</v>
      </c>
      <c r="M372">
        <f t="shared" si="36"/>
        <v>-0.14380775105784388</v>
      </c>
      <c r="N372" s="13">
        <f t="shared" si="40"/>
        <v>4.6555692575926552E-2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7"/>
        <v>6.6707867911613974</v>
      </c>
      <c r="H373" s="10">
        <f t="shared" si="41"/>
        <v>-0.35498502950597127</v>
      </c>
      <c r="I373">
        <f t="shared" si="38"/>
        <v>-2.8398802360477702</v>
      </c>
      <c r="K373">
        <f t="shared" si="39"/>
        <v>-2.4580023729036435E-2</v>
      </c>
      <c r="M373">
        <f t="shared" si="36"/>
        <v>-0.14169283027428564</v>
      </c>
      <c r="N373" s="13">
        <f t="shared" si="40"/>
        <v>4.5493562253089079E-2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7"/>
        <v>6.6846394686105226</v>
      </c>
      <c r="H374" s="10">
        <f t="shared" si="41"/>
        <v>-0.35044929044542839</v>
      </c>
      <c r="I374">
        <f t="shared" si="38"/>
        <v>-2.8035943235634271</v>
      </c>
      <c r="K374">
        <f t="shared" si="39"/>
        <v>-2.4191131121862761E-2</v>
      </c>
      <c r="M374">
        <f t="shared" si="36"/>
        <v>-0.13960900669683277</v>
      </c>
      <c r="N374" s="13">
        <f t="shared" si="40"/>
        <v>4.4453625251188317E-2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7"/>
        <v>6.6984921460596496</v>
      </c>
      <c r="H375" s="10">
        <f t="shared" si="41"/>
        <v>-0.34596762109371265</v>
      </c>
      <c r="I375">
        <f t="shared" si="38"/>
        <v>-2.7677409687497012</v>
      </c>
      <c r="K375">
        <f t="shared" si="39"/>
        <v>-2.3808391371630457E-2</v>
      </c>
      <c r="M375">
        <f t="shared" si="36"/>
        <v>-0.13755582333979183</v>
      </c>
      <c r="N375" s="13">
        <f t="shared" si="40"/>
        <v>4.3435477443021196E-2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7"/>
        <v>6.7123448235087757</v>
      </c>
      <c r="H376" s="10">
        <f t="shared" si="41"/>
        <v>-0.34153943249802438</v>
      </c>
      <c r="I376">
        <f t="shared" si="38"/>
        <v>-2.732315459984195</v>
      </c>
      <c r="K376">
        <f t="shared" si="39"/>
        <v>-2.3431707131262736E-2</v>
      </c>
      <c r="M376">
        <f t="shared" si="36"/>
        <v>-0.13553282992197541</v>
      </c>
      <c r="N376" s="13">
        <f t="shared" si="40"/>
        <v>4.2438720304926188E-2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7"/>
        <v>6.7261975009579027</v>
      </c>
      <c r="H377" s="10">
        <f t="shared" si="41"/>
        <v>-0.33716414143864787</v>
      </c>
      <c r="I377">
        <f t="shared" si="38"/>
        <v>-2.6973131315091829</v>
      </c>
      <c r="K377">
        <f t="shared" si="39"/>
        <v>-2.3060982593839489E-2</v>
      </c>
      <c r="M377">
        <f t="shared" si="36"/>
        <v>-0.13353958276881311</v>
      </c>
      <c r="N377" s="13">
        <f t="shared" si="40"/>
        <v>4.1462960893484974E-2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7"/>
        <v>6.7400501784070288</v>
      </c>
      <c r="H378" s="10">
        <f t="shared" si="41"/>
        <v>-0.33284117037853395</v>
      </c>
      <c r="I378">
        <f t="shared" si="38"/>
        <v>-2.6627293630282716</v>
      </c>
      <c r="K378">
        <f t="shared" si="39"/>
        <v>-2.2696123468230852E-2</v>
      </c>
      <c r="M378">
        <f t="shared" si="36"/>
        <v>-0.13157564471587227</v>
      </c>
      <c r="N378" s="13">
        <f t="shared" si="40"/>
        <v>4.0507811820267525E-2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7"/>
        <v>6.753902855856154</v>
      </c>
      <c r="H379" s="10">
        <f t="shared" si="41"/>
        <v>-0.32856994741336853</v>
      </c>
      <c r="I379">
        <f t="shared" si="38"/>
        <v>-2.6285595793069483</v>
      </c>
      <c r="K379">
        <f t="shared" si="39"/>
        <v>-2.2337036955116425E-2</v>
      </c>
      <c r="M379">
        <f t="shared" si="36"/>
        <v>-0.12964058501376738</v>
      </c>
      <c r="N379" s="13">
        <f t="shared" si="40"/>
        <v>3.9572891224711852E-2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7"/>
        <v>6.7677555333052819</v>
      </c>
      <c r="H380" s="10">
        <f t="shared" si="41"/>
        <v>-0.32434990622211546</v>
      </c>
      <c r="I380">
        <f t="shared" si="38"/>
        <v>-2.5947992497769237</v>
      </c>
      <c r="K380">
        <f t="shared" si="39"/>
        <v>-2.1983631723383495E-2</v>
      </c>
      <c r="M380">
        <f t="shared" si="36"/>
        <v>-0.12773397923444002</v>
      </c>
      <c r="N380" s="13">
        <f t="shared" si="40"/>
        <v>3.865782274522292E-2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7"/>
        <v>6.7816082107544071</v>
      </c>
      <c r="H381" s="10">
        <f t="shared" si="41"/>
        <v>-0.32018048601803156</v>
      </c>
      <c r="I381">
        <f t="shared" si="38"/>
        <v>-2.5614438881442525</v>
      </c>
      <c r="K381">
        <f t="shared" si="39"/>
        <v>-2.1635817886899104E-2</v>
      </c>
      <c r="M381">
        <f t="shared" si="36"/>
        <v>-0.12585540917879143</v>
      </c>
      <c r="N381" s="13">
        <f t="shared" si="40"/>
        <v>3.776223548857658E-2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7"/>
        <v>6.7954608882035341</v>
      </c>
      <c r="H382" s="10">
        <f t="shared" si="41"/>
        <v>-0.31606113150014059</v>
      </c>
      <c r="I382">
        <f t="shared" si="38"/>
        <v>-2.5284890520011247</v>
      </c>
      <c r="K382">
        <f t="shared" si="39"/>
        <v>-2.1293506981648915E-2</v>
      </c>
      <c r="M382">
        <f t="shared" si="36"/>
        <v>-0.12400446278564504</v>
      </c>
      <c r="N382" s="13">
        <f t="shared" si="40"/>
        <v>3.68857639977095E-2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7"/>
        <v>6.8093135656526602</v>
      </c>
      <c r="H383" s="10">
        <f t="shared" si="41"/>
        <v>-0.31199129280516591</v>
      </c>
      <c r="I383">
        <f t="shared" si="38"/>
        <v>-2.4959303424413273</v>
      </c>
      <c r="K383">
        <f t="shared" si="39"/>
        <v>-2.0956611943238369E-2</v>
      </c>
      <c r="M383">
        <f t="shared" si="36"/>
        <v>-0.12218073404202601</v>
      </c>
      <c r="N383" s="13">
        <f t="shared" si="40"/>
        <v>3.6028048217975388E-2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7"/>
        <v>6.8231662431017854</v>
      </c>
      <c r="H384" s="10">
        <f t="shared" si="41"/>
        <v>-0.30797042545991138</v>
      </c>
      <c r="I384">
        <f t="shared" si="38"/>
        <v>-2.463763403679291</v>
      </c>
      <c r="K384">
        <f t="shared" si="39"/>
        <v>-2.062504708474925E-2</v>
      </c>
      <c r="M384">
        <f t="shared" si="36"/>
        <v>-0.12038382289473477</v>
      </c>
      <c r="N384" s="13">
        <f t="shared" si="40"/>
        <v>3.518873346194553E-2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7"/>
        <v>6.8370189205509133</v>
      </c>
      <c r="H385" s="10">
        <f t="shared" si="41"/>
        <v>-0.30399799033408259</v>
      </c>
      <c r="I385">
        <f t="shared" si="38"/>
        <v>-2.4319839226726607</v>
      </c>
      <c r="K385">
        <f t="shared" si="39"/>
        <v>-2.0298728074946714E-2</v>
      </c>
      <c r="M385">
        <f t="shared" si="36"/>
        <v>-0.11861333516319879</v>
      </c>
      <c r="N385" s="13">
        <f t="shared" si="40"/>
        <v>3.4367470372827502E-2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7"/>
        <v>6.8508715980000385</v>
      </c>
      <c r="H386" s="10">
        <f t="shared" si="41"/>
        <v>-0.30007345359354709</v>
      </c>
      <c r="I386">
        <f t="shared" si="38"/>
        <v>-2.4005876287483767</v>
      </c>
      <c r="K386">
        <f t="shared" si="39"/>
        <v>-1.9977571916831329E-2</v>
      </c>
      <c r="M386">
        <f t="shared" si="36"/>
        <v>-0.11686888245358559</v>
      </c>
      <c r="N386" s="13">
        <f t="shared" si="40"/>
        <v>3.3563914886577215E-2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7"/>
        <v>6.8647242754491664</v>
      </c>
      <c r="H387" s="10">
        <f t="shared" si="41"/>
        <v>-0.29619628665402015</v>
      </c>
      <c r="I387">
        <f t="shared" si="38"/>
        <v>-2.3695702932321612</v>
      </c>
      <c r="K387">
        <f t="shared" si="39"/>
        <v>-1.9661496926529787E-2</v>
      </c>
      <c r="M387">
        <f t="shared" si="36"/>
        <v>-0.11515008207415561</v>
      </c>
      <c r="N387" s="13">
        <f t="shared" si="40"/>
        <v>3.2777728192774164E-2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7"/>
        <v>6.8785769528982916</v>
      </c>
      <c r="H388" s="10">
        <f t="shared" si="41"/>
        <v>-0.29236596613517785</v>
      </c>
      <c r="I388">
        <f t="shared" si="38"/>
        <v>-2.3389277290814228</v>
      </c>
      <c r="K388">
        <f t="shared" si="39"/>
        <v>-1.9350422712520302E-2</v>
      </c>
      <c r="M388">
        <f t="shared" si="36"/>
        <v>-0.11345655695184335</v>
      </c>
      <c r="N388" s="13">
        <f t="shared" si="40"/>
        <v>3.2008576694329806E-2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7"/>
        <v>6.8924296303474186</v>
      </c>
      <c r="H389" s="10">
        <f t="shared" si="41"/>
        <v>-0.28858197381518275</v>
      </c>
      <c r="I389">
        <f t="shared" si="38"/>
        <v>-2.308655790521462</v>
      </c>
      <c r="K389">
        <f t="shared" si="39"/>
        <v>-1.9044270155185946E-2</v>
      </c>
      <c r="M389">
        <f t="shared" si="36"/>
        <v>-0.1117879355500431</v>
      </c>
      <c r="N389" s="13">
        <f t="shared" si="40"/>
        <v>3.1256131966095661E-2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7"/>
        <v>6.9062823077965447</v>
      </c>
      <c r="H390" s="10">
        <f t="shared" si="41"/>
        <v>-0.28484379658562498</v>
      </c>
      <c r="I390">
        <f t="shared" si="38"/>
        <v>-2.2787503726849998</v>
      </c>
      <c r="K390">
        <f t="shared" si="39"/>
        <v>-1.8742961386692059E-2</v>
      </c>
      <c r="M390">
        <f t="shared" si="36"/>
        <v>-0.11014385178758836</v>
      </c>
      <c r="N390" s="13">
        <f t="shared" si="40"/>
        <v>3.0520070712437047E-2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7"/>
        <v>6.9201349852456717</v>
      </c>
      <c r="H391" s="10">
        <f t="shared" si="41"/>
        <v>-0.28115092640686357</v>
      </c>
      <c r="I391">
        <f t="shared" si="38"/>
        <v>-2.2492074112549085</v>
      </c>
      <c r="K391">
        <f t="shared" si="39"/>
        <v>-1.844641977118153E-2</v>
      </c>
      <c r="M391">
        <f t="shared" si="36"/>
        <v>-0.10852394495890362</v>
      </c>
      <c r="N391" s="13">
        <f t="shared" si="40"/>
        <v>2.9800074723834311E-2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7"/>
        <v>6.9339876626947978</v>
      </c>
      <c r="H392" s="10">
        <f t="shared" si="41"/>
        <v>-0.27750286026377174</v>
      </c>
      <c r="I392">
        <f t="shared" si="38"/>
        <v>-2.220022882110174</v>
      </c>
      <c r="K392">
        <f t="shared" si="39"/>
        <v>-1.815456988528362E-2</v>
      </c>
      <c r="M392">
        <f t="shared" si="36"/>
        <v>-0.10692785965531469</v>
      </c>
      <c r="N392" s="13">
        <f t="shared" si="40"/>
        <v>2.909583083257512E-2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7"/>
        <v>6.947840340143923</v>
      </c>
      <c r="H393" s="10">
        <f t="shared" si="41"/>
        <v>-0.27389910012187108</v>
      </c>
      <c r="I393">
        <f t="shared" si="38"/>
        <v>-2.1911928009749686</v>
      </c>
      <c r="K393">
        <f t="shared" si="39"/>
        <v>-1.786733749893113E-2</v>
      </c>
      <c r="M393">
        <f t="shared" si="36"/>
        <v>-0.10535524568750008</v>
      </c>
      <c r="N393" s="13">
        <f t="shared" si="40"/>
        <v>2.8407030867594434E-2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7"/>
        <v>6.96169301759305</v>
      </c>
      <c r="H394" s="10">
        <f t="shared" si="41"/>
        <v>-0.27033915288385829</v>
      </c>
      <c r="I394">
        <f t="shared" si="38"/>
        <v>-2.1627132230708663</v>
      </c>
      <c r="K394">
        <f t="shared" si="39"/>
        <v>-1.7584649556480866E-2</v>
      </c>
      <c r="M394">
        <f t="shared" si="36"/>
        <v>-0.10380575800906741</v>
      </c>
      <c r="N394" s="13">
        <f t="shared" si="40"/>
        <v>2.7733371608523027E-2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7"/>
        <v>6.9755456950421761</v>
      </c>
      <c r="H395" s="10">
        <f t="shared" si="41"/>
        <v>-0.26682253034650938</v>
      </c>
      <c r="I395">
        <f t="shared" si="38"/>
        <v>-2.134580242772075</v>
      </c>
      <c r="K395">
        <f t="shared" si="39"/>
        <v>-1.7306434158133023E-2</v>
      </c>
      <c r="M395">
        <f t="shared" si="36"/>
        <v>-0.10227905664123994</v>
      </c>
      <c r="N395" s="13">
        <f t="shared" si="40"/>
        <v>2.7074554738996698E-2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7"/>
        <v>6.9893983724913031</v>
      </c>
      <c r="H396" s="10">
        <f t="shared" si="41"/>
        <v>-0.26334874915796624</v>
      </c>
      <c r="I396">
        <f t="shared" si="38"/>
        <v>-2.10678999326373</v>
      </c>
      <c r="K396">
        <f t="shared" si="39"/>
        <v>-1.703262054164438E-2</v>
      </c>
      <c r="M396">
        <f t="shared" si="36"/>
        <v>-0.10077480659863595</v>
      </c>
      <c r="N396" s="13">
        <f t="shared" si="40"/>
        <v>2.6430286799284421E-2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7"/>
        <v>7.0032510499404292</v>
      </c>
      <c r="H397" s="10">
        <f t="shared" si="41"/>
        <v>-0.25991733077538975</v>
      </c>
      <c r="I397">
        <f t="shared" si="38"/>
        <v>-2.079338646203118</v>
      </c>
      <c r="K397">
        <f t="shared" si="39"/>
        <v>-1.6763139064330742E-2</v>
      </c>
      <c r="M397">
        <f t="shared" si="36"/>
        <v>-9.9292677816126662E-2</v>
      </c>
      <c r="N397" s="13">
        <f t="shared" si="40"/>
        <v>2.5800279138283706E-2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7"/>
        <v>7.0171037273895545</v>
      </c>
      <c r="H398" s="10">
        <f t="shared" si="41"/>
        <v>-0.25652780142298426</v>
      </c>
      <c r="I398">
        <f t="shared" si="38"/>
        <v>-2.0522224113838741</v>
      </c>
      <c r="K398">
        <f t="shared" si="39"/>
        <v>-1.6497921185354252E-2</v>
      </c>
      <c r="M398">
        <f t="shared" si="36"/>
        <v>-9.7832345076757227E-2</v>
      </c>
      <c r="N398" s="13">
        <f t="shared" si="40"/>
        <v>2.518424786493725E-2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7"/>
        <v>7.0309564048386823</v>
      </c>
      <c r="H399" s="10">
        <f t="shared" si="41"/>
        <v>-0.25317969205038032</v>
      </c>
      <c r="I399">
        <f t="shared" si="38"/>
        <v>-2.0254375364030426</v>
      </c>
      <c r="K399">
        <f t="shared" si="39"/>
        <v>-1.6236899448290751E-2</v>
      </c>
      <c r="M399">
        <f t="shared" si="36"/>
        <v>-9.6393487940714423E-2</v>
      </c>
      <c r="N399" s="13">
        <f t="shared" si="40"/>
        <v>2.4581913799117817E-2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7"/>
        <v>7.0448090822878076</v>
      </c>
      <c r="H400" s="10">
        <f t="shared" si="41"/>
        <v>-0.24987253829137634</v>
      </c>
      <c r="I400">
        <f t="shared" si="38"/>
        <v>-1.9989803063310108</v>
      </c>
      <c r="K400">
        <f t="shared" si="39"/>
        <v>-1.5980007463973229E-2</v>
      </c>
      <c r="M400">
        <f t="shared" si="36"/>
        <v>-9.4975790675330171E-2</v>
      </c>
      <c r="N400" s="13">
        <f t="shared" si="40"/>
        <v>2.3993002422029102E-2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7"/>
        <v>7.0586617597369354</v>
      </c>
      <c r="H401" s="10">
        <f t="shared" si="41"/>
        <v>-0.24660588042303039</v>
      </c>
      <c r="I401">
        <f t="shared" si="38"/>
        <v>-1.9728470433842431</v>
      </c>
      <c r="K401">
        <f t="shared" si="39"/>
        <v>-1.5727179893606204E-2</v>
      </c>
      <c r="M401">
        <f t="shared" si="36"/>
        <v>-9.3578942186098649E-2</v>
      </c>
      <c r="N401" s="13">
        <f t="shared" si="40"/>
        <v>2.3417243826169727E-2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7"/>
        <v>7.0725144371860607</v>
      </c>
      <c r="H402" s="10">
        <f t="shared" si="41"/>
        <v>-0.24337926332510096</v>
      </c>
      <c r="I402">
        <f t="shared" si="38"/>
        <v>-1.9470341066008077</v>
      </c>
      <c r="K402">
        <f t="shared" si="39"/>
        <v>-1.5478352432147856E-2</v>
      </c>
      <c r="M402">
        <f t="shared" si="36"/>
        <v>-9.2202635948702566E-2</v>
      </c>
      <c r="N402" s="13">
        <f t="shared" si="40"/>
        <v>2.2854372664902409E-2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7"/>
        <v>7.0863671146351876</v>
      </c>
      <c r="H403" s="10">
        <f t="shared" si="41"/>
        <v>-0.24019223643982859</v>
      </c>
      <c r="I403">
        <f t="shared" si="38"/>
        <v>-1.9215378915186287</v>
      </c>
      <c r="K403">
        <f t="shared" si="39"/>
        <v>-1.5233461791954445E-2</v>
      </c>
      <c r="M403">
        <f t="shared" ref="M403:M469" si="43">$L$9*$O$6*EXP(-$O$7*(G403/$L$10-1))-SQRT($L$9)*$O$8*EXP(-$O$4*(G403/$L$10-1))</f>
        <v>-9.0846569942023683E-2</v>
      </c>
      <c r="N403" s="13">
        <f t="shared" si="40"/>
        <v>2.2304128101673565E-2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4">$E$11*(D404/$E$12+1)</f>
        <v>7.1002197920843138</v>
      </c>
      <c r="H404" s="10">
        <f t="shared" si="41"/>
        <v>-0.23704435373205698</v>
      </c>
      <c r="I404">
        <f t="shared" ref="I404:I467" si="45">H404*$E$6</f>
        <v>-1.8963548298564559</v>
      </c>
      <c r="K404">
        <f t="shared" ref="K404:K469" si="46">$L$9*$L$4*EXP(-$L$6*(G404/$L$10-1))-SQRT($L$9)*$L$5*EXP(-$L$7*(G404/$L$10-1))</f>
        <v>-1.4992445686683974E-2</v>
      </c>
      <c r="M404">
        <f t="shared" si="43"/>
        <v>-8.9510446582132905E-2</v>
      </c>
      <c r="N404" s="13">
        <f t="shared" ref="N404:N467" si="47">(M404-H404)^2*O404</f>
        <v>2.1766253758922424E-2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4"/>
        <v>7.1140724695334407</v>
      </c>
      <c r="H405" s="10">
        <f t="shared" ref="H405:H469" si="48">-(-$B$4)*(1+D405+$E$5*D405^3)*EXP(-D405)</f>
        <v>-0.2339351736496865</v>
      </c>
      <c r="I405">
        <f t="shared" si="45"/>
        <v>-1.871481389197492</v>
      </c>
      <c r="K405">
        <f t="shared" si="46"/>
        <v>-1.4755242815454234E-2</v>
      </c>
      <c r="M405">
        <f t="shared" si="43"/>
        <v>-8.8193972657239203E-2</v>
      </c>
      <c r="N405" s="13">
        <f t="shared" si="47"/>
        <v>2.1240497666720922E-2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4"/>
        <v>7.1279251469825669</v>
      </c>
      <c r="H406" s="10">
        <f t="shared" si="48"/>
        <v>-0.23086425908445812</v>
      </c>
      <c r="I406">
        <f t="shared" si="45"/>
        <v>-1.846914072675665</v>
      </c>
      <c r="K406">
        <f t="shared" si="46"/>
        <v>-1.4521792847251608E-2</v>
      </c>
      <c r="M406">
        <f t="shared" si="43"/>
        <v>-8.6896859263587284E-2</v>
      </c>
      <c r="N406" s="13">
        <f t="shared" si="47"/>
        <v>2.072661221118248E-2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4"/>
        <v>7.1417778244316921</v>
      </c>
      <c r="H407" s="10">
        <f t="shared" si="48"/>
        <v>-0.22783117733306094</v>
      </c>
      <c r="I407">
        <f t="shared" si="45"/>
        <v>-1.8226494186644875</v>
      </c>
      <c r="K407">
        <f t="shared" si="46"/>
        <v>-1.4292036405586428E-2</v>
      </c>
      <c r="M407">
        <f t="shared" si="43"/>
        <v>-8.5618821742289131E-2</v>
      </c>
      <c r="N407" s="13">
        <f t="shared" si="47"/>
        <v>2.0224354082676126E-2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4"/>
        <v>7.1556305018808191</v>
      </c>
      <c r="H408" s="10">
        <f t="shared" si="48"/>
        <v>-0.22483550005856229</v>
      </c>
      <c r="I408">
        <f t="shared" si="45"/>
        <v>-1.7986840004684983</v>
      </c>
      <c r="K408">
        <f t="shared" si="46"/>
        <v>-1.4065915053391161E-2</v>
      </c>
      <c r="M408">
        <f t="shared" si="43"/>
        <v>-8.4359579617076061E-2</v>
      </c>
      <c r="N408" s="13">
        <f t="shared" si="47"/>
        <v>1.9733484223882766E-2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4"/>
        <v>7.1694831793299452</v>
      </c>
      <c r="H409" s="10">
        <f t="shared" si="48"/>
        <v>-0.22187680325215367</v>
      </c>
      <c r="I409">
        <f t="shared" si="45"/>
        <v>-1.7750144260172294</v>
      </c>
      <c r="K409">
        <f t="shared" si="46"/>
        <v>-1.3843371278157547E-2</v>
      </c>
      <c r="M409">
        <f t="shared" si="43"/>
        <v>-8.3118856532959196E-2</v>
      </c>
      <c r="N409" s="13">
        <f t="shared" si="47"/>
        <v>1.9253767777726812E-2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4"/>
        <v>7.1833358567790713</v>
      </c>
      <c r="H410" s="10">
        <f t="shared" si="48"/>
        <v>-0.21895466719520945</v>
      </c>
      <c r="I410">
        <f t="shared" si="45"/>
        <v>-1.7516373375616756</v>
      </c>
      <c r="K410">
        <f t="shared" si="46"/>
        <v>-1.3624348477308866E-2</v>
      </c>
      <c r="M410">
        <f t="shared" si="43"/>
        <v>-8.1896380195783561E-2</v>
      </c>
      <c r="N410" s="13">
        <f t="shared" si="47"/>
        <v>1.8784974035216999E-2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4"/>
        <v>7.1971885342281983</v>
      </c>
      <c r="H411" s="10">
        <f t="shared" si="48"/>
        <v>-0.2160686764216557</v>
      </c>
      <c r="I411">
        <f t="shared" si="45"/>
        <v>-1.7285494113732456</v>
      </c>
      <c r="K411">
        <f t="shared" si="46"/>
        <v>-1.3408790943803475E-2</v>
      </c>
      <c r="M411">
        <f t="shared" si="43"/>
        <v>-8.0691882312664137E-2</v>
      </c>
      <c r="N411" s="13">
        <f t="shared" si="47"/>
        <v>1.8326876383228292E-2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4"/>
        <v>7.2110412116773235</v>
      </c>
      <c r="H412" s="10">
        <f t="shared" si="48"/>
        <v>-0.21321841968064251</v>
      </c>
      <c r="I412">
        <f t="shared" si="45"/>
        <v>-1.7057473574451401</v>
      </c>
      <c r="K412">
        <f t="shared" si="46"/>
        <v>-1.3196643851966469E-2</v>
      </c>
      <c r="M412">
        <f t="shared" si="43"/>
        <v>-7.9505098533291893E-2</v>
      </c>
      <c r="N412" s="13">
        <f t="shared" si="47"/>
        <v>1.7879252252254525E-2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4"/>
        <v>7.2248938891264505</v>
      </c>
      <c r="H413" s="10">
        <f t="shared" si="48"/>
        <v>-0.21040348989952007</v>
      </c>
      <c r="I413">
        <f t="shared" si="45"/>
        <v>-1.6832279191961605</v>
      </c>
      <c r="K413">
        <f t="shared" si="46"/>
        <v>-1.2987853243544963E-2</v>
      </c>
      <c r="M413">
        <f t="shared" si="43"/>
        <v>-7.8335768392094773E-2</v>
      </c>
      <c r="N413" s="13">
        <f t="shared" si="47"/>
        <v>1.7441883064162847E-2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4"/>
        <v>7.2387465665755766</v>
      </c>
      <c r="H414" s="10">
        <f t="shared" si="48"/>
        <v>-0.20762348414711043</v>
      </c>
      <c r="I414">
        <f t="shared" si="45"/>
        <v>-1.6609878731768835</v>
      </c>
      <c r="K414">
        <f t="shared" si="46"/>
        <v>-1.27823660139846E-2</v>
      </c>
      <c r="M414">
        <f t="shared" si="43"/>
        <v>-7.7183635251244581E-2</v>
      </c>
      <c r="N414" s="13">
        <f t="shared" si="47"/>
        <v>1.7014554179976316E-2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4"/>
        <v>7.2525992440247027</v>
      </c>
      <c r="H415" s="10">
        <f t="shared" si="48"/>
        <v>-0.20487800359727587</v>
      </c>
      <c r="I415">
        <f t="shared" si="45"/>
        <v>-1.639024028778207</v>
      </c>
      <c r="K415">
        <f t="shared" si="46"/>
        <v>-1.2580129898922694E-2</v>
      </c>
      <c r="M415">
        <f t="shared" si="43"/>
        <v>-7.6048446244495124E-2</v>
      </c>
      <c r="N415" s="13">
        <f t="shared" si="47"/>
        <v>1.659705484771342E-2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4"/>
        <v>7.2664519214738297</v>
      </c>
      <c r="H416" s="10">
        <f t="shared" si="48"/>
        <v>-0.20216665349277591</v>
      </c>
      <c r="I416">
        <f t="shared" si="45"/>
        <v>-1.6173332279422072</v>
      </c>
      <c r="K416">
        <f t="shared" si="46"/>
        <v>-1.2381093460895248E-2</v>
      </c>
      <c r="M416">
        <f t="shared" si="43"/>
        <v>-7.4929952221840401E-2</v>
      </c>
      <c r="N416" s="13">
        <f t="shared" si="47"/>
        <v>1.6189178150309281E-2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4"/>
        <v>7.2803045989229558</v>
      </c>
      <c r="H417" s="10">
        <f t="shared" si="48"/>
        <v>-0.19948904310941429</v>
      </c>
      <c r="I417">
        <f t="shared" si="45"/>
        <v>-1.5959123448753143</v>
      </c>
      <c r="K417">
        <f t="shared" si="46"/>
        <v>-1.2185206076254436E-2</v>
      </c>
      <c r="M417">
        <f t="shared" si="43"/>
        <v>-7.3827907694982223E-2</v>
      </c>
      <c r="N417" s="13">
        <f t="shared" si="47"/>
        <v>1.5790720953644238E-2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4"/>
        <v>7.2941572763720828</v>
      </c>
      <c r="H418" s="10">
        <f t="shared" si="48"/>
        <v>-0.19684478572046846</v>
      </c>
      <c r="I418">
        <f t="shared" si="45"/>
        <v>-1.5747582857637477</v>
      </c>
      <c r="K418">
        <f t="shared" si="46"/>
        <v>-1.1992417922292664E-2</v>
      </c>
      <c r="M418">
        <f t="shared" si="43"/>
        <v>-7.2742070783592724E-2</v>
      </c>
      <c r="N418" s="13">
        <f t="shared" si="47"/>
        <v>1.5401483854703439E-2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4"/>
        <v>7.308009953821208</v>
      </c>
      <c r="H419" s="10">
        <f t="shared" si="48"/>
        <v>-0.19423349856140099</v>
      </c>
      <c r="I419">
        <f t="shared" si="45"/>
        <v>-1.5538679884912079</v>
      </c>
      <c r="K419">
        <f t="shared" si="46"/>
        <v>-1.1802679964570847E-2</v>
      </c>
      <c r="M419">
        <f t="shared" si="43"/>
        <v>-7.1672203162364334E-2</v>
      </c>
      <c r="N419" s="13">
        <f t="shared" si="47"/>
        <v>1.5021271129889923E-2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4"/>
        <v>7.3218626312703359</v>
      </c>
      <c r="H420" s="10">
        <f t="shared" si="48"/>
        <v>-0.19165480279484851</v>
      </c>
      <c r="I420">
        <f t="shared" si="45"/>
        <v>-1.533238422358788</v>
      </c>
      <c r="K420">
        <f t="shared" si="46"/>
        <v>-1.1615943944446648E-2</v>
      </c>
      <c r="M420">
        <f t="shared" si="43"/>
        <v>-7.0618070008831246E-2</v>
      </c>
      <c r="N420" s="13">
        <f t="shared" si="47"/>
        <v>1.4649890683513746E-2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4"/>
        <v>7.3357153087194611</v>
      </c>
      <c r="H421" s="10">
        <f t="shared" si="48"/>
        <v>-0.18910832347588633</v>
      </c>
      <c r="I421">
        <f t="shared" si="45"/>
        <v>-1.5128665878070906</v>
      </c>
      <c r="K421">
        <f t="shared" si="46"/>
        <v>-1.143216236680052E-2</v>
      </c>
      <c r="M421">
        <f t="shared" si="43"/>
        <v>-6.9579439951955951E-2</v>
      </c>
      <c r="N421" s="13">
        <f t="shared" si="47"/>
        <v>1.4287153996477314E-2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4"/>
        <v>7.3495679861685881</v>
      </c>
      <c r="H422" s="10">
        <f t="shared" si="48"/>
        <v>-0.18659368951756355</v>
      </c>
      <c r="I422">
        <f t="shared" si="45"/>
        <v>-1.4927495161405084</v>
      </c>
      <c r="K422">
        <f t="shared" si="46"/>
        <v>-1.1251288487955506E-2</v>
      </c>
      <c r="M422">
        <f t="shared" si="43"/>
        <v>-6.8556085021465263E-2</v>
      </c>
      <c r="N422" s="13">
        <f t="shared" si="47"/>
        <v>1.3932876075177323E-2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4"/>
        <v>7.3634206636177142</v>
      </c>
      <c r="H423" s="10">
        <f t="shared" si="48"/>
        <v>-0.18411053365670851</v>
      </c>
      <c r="I423">
        <f t="shared" si="45"/>
        <v>-1.4728842692536681</v>
      </c>
      <c r="K423">
        <f t="shared" si="46"/>
        <v>-1.1073276303788532E-2</v>
      </c>
      <c r="M423">
        <f t="shared" si="43"/>
        <v>-6.7547780597929027E-2</v>
      </c>
      <c r="N423" s="13">
        <f t="shared" si="47"/>
        <v>1.3586875400642006E-2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4"/>
        <v>7.3772733410668403</v>
      </c>
      <c r="H424" s="10">
        <f t="shared" si="48"/>
        <v>-0.18165849241999929</v>
      </c>
      <c r="I424">
        <f t="shared" si="45"/>
        <v>-1.4532679393599943</v>
      </c>
      <c r="K424">
        <f t="shared" si="46"/>
        <v>-1.0898080538029511E-2</v>
      </c>
      <c r="M424">
        <f t="shared" si="43"/>
        <v>-6.6554305363567878E-2</v>
      </c>
      <c r="N424" s="13">
        <f t="shared" si="47"/>
        <v>1.3248973877921953E-2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4"/>
        <v>7.3911260185159664</v>
      </c>
      <c r="H425" s="10">
        <f t="shared" si="48"/>
        <v>-0.17923720609029836</v>
      </c>
      <c r="I425">
        <f t="shared" si="45"/>
        <v>-1.4338976487223869</v>
      </c>
      <c r="K425">
        <f t="shared" si="46"/>
        <v>-1.0725656630745692E-2</v>
      </c>
      <c r="M425">
        <f t="shared" si="43"/>
        <v>-6.5575441253780634E-2</v>
      </c>
      <c r="N425" s="13">
        <f t="shared" si="47"/>
        <v>1.2918996785751858E-2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4"/>
        <v>7.4049786959650925</v>
      </c>
      <c r="H426" s="10">
        <f t="shared" si="48"/>
        <v>-0.17684631867324654</v>
      </c>
      <c r="I426">
        <f t="shared" si="45"/>
        <v>-1.4147705493859724</v>
      </c>
      <c r="K426">
        <f t="shared" si="46"/>
        <v>-1.0555960727008221E-2</v>
      </c>
      <c r="M426">
        <f t="shared" si="43"/>
        <v>-6.461097340938142E-2</v>
      </c>
      <c r="N426" s="13">
        <f t="shared" si="47"/>
        <v>1.2596772726499011E-2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4"/>
        <v>7.4188313734142195</v>
      </c>
      <c r="H427" s="10">
        <f t="shared" si="48"/>
        <v>-0.17448547786411653</v>
      </c>
      <c r="I427">
        <f t="shared" si="45"/>
        <v>-1.3958838229129322</v>
      </c>
      <c r="K427">
        <f t="shared" si="46"/>
        <v>-1.0388949665737994E-2</v>
      </c>
      <c r="M427">
        <f t="shared" si="43"/>
        <v>-6.3660690129535139E-2</v>
      </c>
      <c r="N427" s="13">
        <f t="shared" si="47"/>
        <v>1.2282133576415022E-2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4"/>
        <v>7.4326840508633456</v>
      </c>
      <c r="H428" s="10">
        <f t="shared" si="48"/>
        <v>-0.17215433501491981</v>
      </c>
      <c r="I428">
        <f t="shared" si="45"/>
        <v>-1.3772346801193585</v>
      </c>
      <c r="K428">
        <f t="shared" si="46"/>
        <v>-1.0224580968727894E-2</v>
      </c>
      <c r="M428">
        <f t="shared" si="43"/>
        <v>-6.27243828253818E-2</v>
      </c>
      <c r="N428" s="13">
        <f t="shared" si="47"/>
        <v>1.1974914436204574E-2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4"/>
        <v>7.4465367283124726</v>
      </c>
      <c r="H429" s="10">
        <f t="shared" si="48"/>
        <v>-0.16985254510176806</v>
      </c>
      <c r="I429">
        <f t="shared" si="45"/>
        <v>-1.3588203608141445</v>
      </c>
      <c r="K429">
        <f t="shared" si="46"/>
        <v>-1.0062812829838827E-2</v>
      </c>
      <c r="M429">
        <f t="shared" si="43"/>
        <v>-6.1801845974339804E-2</v>
      </c>
      <c r="N429" s="13">
        <f t="shared" si="47"/>
        <v>1.1674953581926027E-2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4"/>
        <v>7.4603894057615987</v>
      </c>
      <c r="H430" s="10">
        <f t="shared" si="48"/>
        <v>-0.16757976669248312</v>
      </c>
      <c r="I430">
        <f t="shared" si="45"/>
        <v>-1.3406381335398649</v>
      </c>
      <c r="K430">
        <f t="shared" si="46"/>
        <v>-9.9036041043666662E-3</v>
      </c>
      <c r="M430">
        <f t="shared" si="43"/>
        <v>-6.0892877075077921E-2</v>
      </c>
      <c r="N430" s="13">
        <f t="shared" si="47"/>
        <v>1.1382092416236399E-2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4"/>
        <v>7.4742420832107248</v>
      </c>
      <c r="H431" s="10">
        <f t="shared" si="48"/>
        <v>-0.16533566191445639</v>
      </c>
      <c r="I431">
        <f t="shared" si="45"/>
        <v>-1.3226852953156512</v>
      </c>
      <c r="K431">
        <f t="shared" si="46"/>
        <v>-9.746914298577351E-3</v>
      </c>
      <c r="M431">
        <f t="shared" si="43"/>
        <v>-5.9997276603146812E-2</v>
      </c>
      <c r="N431" s="13">
        <f t="shared" si="47"/>
        <v>1.1096175419993923E-2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4"/>
        <v>7.4880947606598509</v>
      </c>
      <c r="H432" s="10">
        <f t="shared" si="48"/>
        <v>-0.1631198964227521</v>
      </c>
      <c r="I432">
        <f t="shared" si="45"/>
        <v>-1.3049591713820168</v>
      </c>
      <c r="K432">
        <f t="shared" si="46"/>
        <v>-9.5927035594076098E-3</v>
      </c>
      <c r="M432">
        <f t="shared" si="43"/>
        <v>-5.911484796725959E-2</v>
      </c>
      <c r="N432" s="13">
        <f t="shared" si="47"/>
        <v>1.0817050104229344E-2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4"/>
        <v>7.501947438108977</v>
      </c>
      <c r="H433" s="10">
        <f t="shared" si="48"/>
        <v>-0.16093213936845455</v>
      </c>
      <c r="I433">
        <f t="shared" si="45"/>
        <v>-1.2874571149476364</v>
      </c>
      <c r="K433">
        <f t="shared" si="46"/>
        <v>-9.4409326643286676E-3</v>
      </c>
      <c r="M433">
        <f t="shared" si="43"/>
        <v>-5.8245397466213621E-2</v>
      </c>
      <c r="N433" s="13">
        <f t="shared" si="47"/>
        <v>1.0544566962497441E-2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4"/>
        <v>7.515800115558104</v>
      </c>
      <c r="H434" s="10">
        <f t="shared" si="48"/>
        <v>-0.15877206336725641</v>
      </c>
      <c r="I434">
        <f t="shared" si="45"/>
        <v>-1.2701765069380513</v>
      </c>
      <c r="K434">
        <f t="shared" si="46"/>
        <v>-9.2915630113702616E-3</v>
      </c>
      <c r="M434">
        <f t="shared" si="43"/>
        <v>-5.7388734246442301E-2</v>
      </c>
      <c r="N434" s="13">
        <f t="shared" si="47"/>
        <v>1.0278579423619313E-2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4"/>
        <v>7.5296527930072301</v>
      </c>
      <c r="H435" s="10">
        <f t="shared" si="48"/>
        <v>-0.15663934446828451</v>
      </c>
      <c r="I435">
        <f t="shared" si="45"/>
        <v>-1.2531147557462761</v>
      </c>
      <c r="K435">
        <f t="shared" si="46"/>
        <v>-9.1445566093024781E-3</v>
      </c>
      <c r="M435">
        <f t="shared" si="43"/>
        <v>-5.6544670260189112E-2</v>
      </c>
      <c r="N435" s="13">
        <f t="shared" si="47"/>
        <v>1.0018943804824758E-2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4"/>
        <v>7.5435054704563562</v>
      </c>
      <c r="H436" s="10">
        <f t="shared" si="48"/>
        <v>-0.15453366212316338</v>
      </c>
      <c r="I436">
        <f t="shared" si="45"/>
        <v>-1.2362692969853071</v>
      </c>
      <c r="K436">
        <f t="shared" si="46"/>
        <v>-8.9998760679730217E-3</v>
      </c>
      <c r="M436">
        <f t="shared" si="43"/>
        <v>-5.5713020224294287E-2</v>
      </c>
      <c r="N436" s="13">
        <f t="shared" si="47"/>
        <v>9.7655192653045234E-3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4"/>
        <v>7.5573581479054823</v>
      </c>
      <c r="H437" s="10">
        <f t="shared" si="48"/>
        <v>-0.15245469915531179</v>
      </c>
      <c r="I437">
        <f t="shared" si="45"/>
        <v>-1.2196375932424943</v>
      </c>
      <c r="K437">
        <f t="shared" si="46"/>
        <v>-8.857484588797199E-3</v>
      </c>
      <c r="M437">
        <f t="shared" si="43"/>
        <v>-5.4893601579585165E-2</v>
      </c>
      <c r="N437" s="13">
        <f t="shared" si="47"/>
        <v>9.5181677601804508E-3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4"/>
        <v>7.5712108253546093</v>
      </c>
      <c r="H438" s="10">
        <f t="shared" si="48"/>
        <v>-0.15040214172947283</v>
      </c>
      <c r="I438">
        <f t="shared" si="45"/>
        <v>-1.2032171338357827</v>
      </c>
      <c r="K438">
        <f t="shared" si="46"/>
        <v>-8.7173459553985602E-3</v>
      </c>
      <c r="M438">
        <f t="shared" si="43"/>
        <v>-5.4086234450861963E-2</v>
      </c>
      <c r="N438" s="13">
        <f t="shared" si="47"/>
        <v>9.2767539949019651E-3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4"/>
        <v>7.5850635028037354</v>
      </c>
      <c r="H439" s="10">
        <f t="shared" si="48"/>
        <v>-0.14837567932147297</v>
      </c>
      <c r="I439">
        <f t="shared" si="45"/>
        <v>-1.1870054345717838</v>
      </c>
      <c r="K439">
        <f t="shared" si="46"/>
        <v>-8.5794245243974512E-3</v>
      </c>
      <c r="M439">
        <f t="shared" si="43"/>
        <v>-5.3290741607469584E-2</v>
      </c>
      <c r="N439" s="13">
        <f t="shared" si="47"/>
        <v>9.0411453800759052E-3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4"/>
        <v>7.5989161802528615</v>
      </c>
      <c r="H440" s="10">
        <f t="shared" si="48"/>
        <v>-0.14637500468821041</v>
      </c>
      <c r="I440">
        <f t="shared" si="45"/>
        <v>-1.1710000375056833</v>
      </c>
      <c r="K440">
        <f t="shared" si="46"/>
        <v>-8.4436852163454219E-3</v>
      </c>
      <c r="M440">
        <f t="shared" si="43"/>
        <v>-5.2506948424447357E-2</v>
      </c>
      <c r="N440" s="13">
        <f t="shared" si="47"/>
        <v>8.8112119867369849E-3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4"/>
        <v>7.6127688577019885</v>
      </c>
      <c r="H441" s="10">
        <f t="shared" si="48"/>
        <v>-0.14439981383786857</v>
      </c>
      <c r="I441">
        <f t="shared" si="45"/>
        <v>-1.1551985107029485</v>
      </c>
      <c r="K441">
        <f t="shared" si="46"/>
        <v>-8.3100935068029548E-3</v>
      </c>
      <c r="M441">
        <f t="shared" si="43"/>
        <v>-5.1734682844248349E-2</v>
      </c>
      <c r="N441" s="13">
        <f t="shared" si="47"/>
        <v>8.5868265020647965E-3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4"/>
        <v>7.6266215351511137</v>
      </c>
      <c r="H442" s="10">
        <f t="shared" si="48"/>
        <v>-0.14244980600035539</v>
      </c>
      <c r="I442">
        <f t="shared" si="45"/>
        <v>-1.1395984480028432</v>
      </c>
      <c r="K442">
        <f t="shared" si="46"/>
        <v>-8.1786154175584689E-3</v>
      </c>
      <c r="M442">
        <f t="shared" si="43"/>
        <v>-5.0973775339019783E-2</v>
      </c>
      <c r="N442" s="13">
        <f t="shared" si="47"/>
        <v>8.3678641855536133E-3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4"/>
        <v>7.6404742126002416</v>
      </c>
      <c r="H443" s="10">
        <f t="shared" si="48"/>
        <v>-0.14052468359796347</v>
      </c>
      <c r="I443">
        <f t="shared" si="45"/>
        <v>-1.1241974687837077</v>
      </c>
      <c r="K443">
        <f t="shared" si="46"/>
        <v>-8.0492175079861297E-3</v>
      </c>
      <c r="M443">
        <f t="shared" si="43"/>
        <v>-5.0224058873436159E-2</v>
      </c>
      <c r="N443" s="13">
        <f t="shared" si="47"/>
        <v>8.1542028256399134E-3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4"/>
        <v>7.6543268900493668</v>
      </c>
      <c r="H444" s="10">
        <f t="shared" si="48"/>
        <v>-0.13862415221625271</v>
      </c>
      <c r="I444">
        <f t="shared" si="45"/>
        <v>-1.1089932177300217</v>
      </c>
      <c r="K444">
        <f t="shared" si="46"/>
        <v>-7.9218668665405646E-3</v>
      </c>
      <c r="M444">
        <f t="shared" si="43"/>
        <v>-4.9485368868078056E-2</v>
      </c>
      <c r="N444" s="13">
        <f t="shared" si="47"/>
        <v>7.9457226967928184E-3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4"/>
        <v>7.6681795674984938</v>
      </c>
      <c r="H445" s="10">
        <f t="shared" si="48"/>
        <v>-0.13674792057515001</v>
      </c>
      <c r="I445">
        <f t="shared" si="45"/>
        <v>-1.0939833646012</v>
      </c>
      <c r="K445">
        <f t="shared" si="46"/>
        <v>-7.7965311023859051E-3</v>
      </c>
      <c r="M445">
        <f t="shared" si="43"/>
        <v>-4.8757543163346767E-2</v>
      </c>
      <c r="N445" s="13">
        <f t="shared" si="47"/>
        <v>7.7423065170715739E-3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4"/>
        <v>7.6820322449476199</v>
      </c>
      <c r="H446" s="10">
        <f t="shared" si="48"/>
        <v>-0.13489570050026817</v>
      </c>
      <c r="I446">
        <f t="shared" si="45"/>
        <v>-1.0791656040021453</v>
      </c>
      <c r="K446">
        <f t="shared" si="46"/>
        <v>-7.6731783371574878E-3</v>
      </c>
      <c r="M446">
        <f t="shared" si="43"/>
        <v>-4.8040421983909259E-2</v>
      </c>
      <c r="N446" s="13">
        <f t="shared" si="47"/>
        <v>7.543839406154277E-3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4"/>
        <v>7.695884922396746</v>
      </c>
      <c r="H447" s="10">
        <f t="shared" si="48"/>
        <v>-0.13306720689443807</v>
      </c>
      <c r="I447">
        <f t="shared" si="45"/>
        <v>-1.0645376551555046</v>
      </c>
      <c r="K447">
        <f t="shared" si="46"/>
        <v>-7.5517771968537954E-3</v>
      </c>
      <c r="M447">
        <f t="shared" si="43"/>
        <v>-4.7333847903663823E-2</v>
      </c>
      <c r="N447" s="13">
        <f t="shared" si="47"/>
        <v>7.3502088438409715E-3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4"/>
        <v>7.709737599845873</v>
      </c>
      <c r="H448" s="10">
        <f t="shared" si="48"/>
        <v>-0.13126215770945704</v>
      </c>
      <c r="I448">
        <f t="shared" si="45"/>
        <v>-1.0500972616756563</v>
      </c>
      <c r="K448">
        <f t="shared" si="46"/>
        <v>-7.4322968038566615E-3</v>
      </c>
      <c r="M448">
        <f t="shared" si="43"/>
        <v>-4.6637665811219774E-2</v>
      </c>
      <c r="N448" s="13">
        <f t="shared" si="47"/>
        <v>7.1613046290348236E-3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4"/>
        <v>7.7235902772949991</v>
      </c>
      <c r="H449" s="10">
        <f t="shared" si="48"/>
        <v>-0.12948027391804695</v>
      </c>
      <c r="I449">
        <f t="shared" si="45"/>
        <v>-1.0358421913443756</v>
      </c>
      <c r="K449">
        <f t="shared" si="46"/>
        <v>-7.3147067690777744E-3</v>
      </c>
      <c r="M449">
        <f t="shared" si="43"/>
        <v>-4.5951722875883595E-2</v>
      </c>
      <c r="N449" s="13">
        <f t="shared" si="47"/>
        <v>6.97701883920329E-3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4"/>
        <v>7.7374429547441252</v>
      </c>
      <c r="H450" s="10">
        <f t="shared" si="48"/>
        <v>-0.12772127948602524</v>
      </c>
      <c r="I450">
        <f t="shared" si="45"/>
        <v>-1.0217702358882019</v>
      </c>
      <c r="K450">
        <f t="shared" si="46"/>
        <v>-7.1989771842294395E-3</v>
      </c>
      <c r="M450">
        <f t="shared" si="43"/>
        <v>-4.5275868514143912E-2</v>
      </c>
      <c r="N450" s="13">
        <f t="shared" si="47"/>
        <v>6.7972457903224094E-3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4"/>
        <v>7.7512956321932514</v>
      </c>
      <c r="H451" s="10">
        <f t="shared" si="48"/>
        <v>-0.12598490134468288</v>
      </c>
      <c r="I451">
        <f t="shared" si="45"/>
        <v>-1.007879210757463</v>
      </c>
      <c r="K451">
        <f t="shared" si="46"/>
        <v>-7.0850786142175499E-3</v>
      </c>
      <c r="M451">
        <f t="shared" si="43"/>
        <v>-4.4609954356648079E-2</v>
      </c>
      <c r="N451" s="13">
        <f t="shared" si="47"/>
        <v>6.621881997305473E-3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4"/>
        <v>7.7651483096423783</v>
      </c>
      <c r="H452" s="10">
        <f t="shared" si="48"/>
        <v>-0.12427086936337156</v>
      </c>
      <c r="I452">
        <f t="shared" si="45"/>
        <v>-0.99416695490697249</v>
      </c>
      <c r="K452">
        <f t="shared" si="46"/>
        <v>-6.9729820896550143E-3</v>
      </c>
      <c r="M452">
        <f t="shared" si="43"/>
        <v>-4.3953834215663505E-2</v>
      </c>
      <c r="N452" s="13">
        <f t="shared" si="47"/>
        <v>6.4508261349181702E-3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4"/>
        <v>7.7790009870915044</v>
      </c>
      <c r="H453" s="10">
        <f t="shared" si="48"/>
        <v>-0.12257891632229534</v>
      </c>
      <c r="I453">
        <f t="shared" si="45"/>
        <v>-0.98063133057836271</v>
      </c>
      <c r="K453">
        <f t="shared" si="46"/>
        <v>-6.862659099493588E-3</v>
      </c>
      <c r="M453">
        <f t="shared" si="43"/>
        <v>-4.3307364053016183E-2</v>
      </c>
      <c r="N453" s="13">
        <f t="shared" si="47"/>
        <v>6.2839789991810564E-3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4"/>
        <v>7.7928536645406306</v>
      </c>
      <c r="H454" s="10">
        <f t="shared" si="48"/>
        <v>-0.12090877788550805</v>
      </c>
      <c r="I454">
        <f t="shared" si="45"/>
        <v>-0.96727022308406441</v>
      </c>
      <c r="K454">
        <f t="shared" si="46"/>
        <v>-6.7540815837722409E-3</v>
      </c>
      <c r="M454">
        <f t="shared" si="43"/>
        <v>-4.267040194849972E-2</v>
      </c>
      <c r="N454" s="13">
        <f t="shared" si="47"/>
        <v>6.1212434692606444E-3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4"/>
        <v>7.8067063419897575</v>
      </c>
      <c r="H455" s="10">
        <f t="shared" si="48"/>
        <v>-0.11926019257411259</v>
      </c>
      <c r="I455">
        <f t="shared" si="45"/>
        <v>-0.95408154059290073</v>
      </c>
      <c r="K455">
        <f t="shared" si="46"/>
        <v>-6.6472219264803109E-3</v>
      </c>
      <c r="M455">
        <f t="shared" si="43"/>
        <v>-4.2042808068747946E-2</v>
      </c>
      <c r="N455" s="13">
        <f t="shared" si="47"/>
        <v>5.9625244698493273E-3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4"/>
        <v>7.8205590194388828</v>
      </c>
      <c r="H456" s="10">
        <f t="shared" si="48"/>
        <v>-0.11763290173966295</v>
      </c>
      <c r="I456">
        <f t="shared" si="45"/>
        <v>-0.94106321391730363</v>
      </c>
      <c r="K456">
        <f t="shared" si="46"/>
        <v>-6.5420529485335803E-3</v>
      </c>
      <c r="M456">
        <f t="shared" si="43"/>
        <v>-4.1424444636564417E-2</v>
      </c>
      <c r="N456" s="13">
        <f t="shared" si="47"/>
        <v>5.8077289340348094E-3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4"/>
        <v>7.8344116968880098</v>
      </c>
      <c r="H457" s="10">
        <f t="shared" si="48"/>
        <v>-0.11602664953776543</v>
      </c>
      <c r="I457">
        <f t="shared" si="45"/>
        <v>-0.9282131963021234</v>
      </c>
      <c r="K457">
        <f t="shared" si="46"/>
        <v>-6.4385479008613874E-3</v>
      </c>
      <c r="M457">
        <f t="shared" si="43"/>
        <v>-4.0815175900701772E-2</v>
      </c>
      <c r="N457" s="13">
        <f t="shared" si="47"/>
        <v>5.6567657666587211E-3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4"/>
        <v>7.8482643743371359</v>
      </c>
      <c r="H458" s="10">
        <f t="shared" si="48"/>
        <v>-0.11444118290187916</v>
      </c>
      <c r="I458">
        <f t="shared" si="45"/>
        <v>-0.91552946321503326</v>
      </c>
      <c r="K458">
        <f t="shared" si="46"/>
        <v>-6.3366804576032503E-3</v>
      </c>
      <c r="M458">
        <f t="shared" si="43"/>
        <v>-4.0214868106085072E-2</v>
      </c>
      <c r="N458" s="13">
        <f t="shared" si="47"/>
        <v>5.5095458081643196E-3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4"/>
        <v>7.8621170517862629</v>
      </c>
      <c r="H459" s="10">
        <f t="shared" si="48"/>
        <v>-0.11287625151731454</v>
      </c>
      <c r="I459">
        <f t="shared" si="45"/>
        <v>-0.90301001213851628</v>
      </c>
      <c r="K459">
        <f t="shared" si="46"/>
        <v>-6.236424709413004E-3</v>
      </c>
      <c r="M459">
        <f t="shared" si="43"/>
        <v>-3.9623389464471838E-2</v>
      </c>
      <c r="N459" s="13">
        <f t="shared" si="47"/>
        <v>5.3659817989328024E-3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4"/>
        <v>7.875969729235389</v>
      </c>
      <c r="H460" s="10">
        <f t="shared" si="48"/>
        <v>-0.11133160779542667</v>
      </c>
      <c r="I460">
        <f t="shared" si="45"/>
        <v>-0.89065286236341334</v>
      </c>
      <c r="K460">
        <f t="shared" si="46"/>
        <v>-6.1377551568689674E-3</v>
      </c>
      <c r="M460">
        <f t="shared" si="43"/>
        <v>-3.9040610125542885E-2</v>
      </c>
      <c r="N460" s="13">
        <f t="shared" si="47"/>
        <v>5.2259883441071429E-3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4"/>
        <v>7.8898224066845142</v>
      </c>
      <c r="H461" s="10">
        <f t="shared" si="48"/>
        <v>-0.10980700684800508</v>
      </c>
      <c r="I461">
        <f t="shared" si="45"/>
        <v>-0.87845605478404065</v>
      </c>
      <c r="K461">
        <f t="shared" si="46"/>
        <v>-6.0406467039882984E-3</v>
      </c>
      <c r="M461">
        <f t="shared" si="43"/>
        <v>-3.8466402148417664E-2</v>
      </c>
      <c r="N461" s="13">
        <f t="shared" si="47"/>
        <v>5.0894818789027942E-3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4"/>
        <v>7.9036750841336412</v>
      </c>
      <c r="H462" s="10">
        <f t="shared" si="48"/>
        <v>-0.10830220646185562</v>
      </c>
      <c r="I462">
        <f t="shared" si="45"/>
        <v>-0.86641765169484497</v>
      </c>
      <c r="K462">
        <f t="shared" si="46"/>
        <v>-5.945074651843997E-3</v>
      </c>
      <c r="M462">
        <f t="shared" si="43"/>
        <v>-3.7900639473587329E-2</v>
      </c>
      <c r="N462" s="13">
        <f t="shared" si="47"/>
        <v>4.9563806344036284E-3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4"/>
        <v>7.9175277615827673</v>
      </c>
      <c r="H463" s="10">
        <f t="shared" si="48"/>
        <v>-0.10681696707357598</v>
      </c>
      <c r="I463">
        <f t="shared" si="45"/>
        <v>-0.85453573658860782</v>
      </c>
      <c r="K463">
        <f t="shared" si="46"/>
        <v>-5.8510146922829132E-3</v>
      </c>
      <c r="M463">
        <f t="shared" si="43"/>
        <v>-3.7343197895260638E-2</v>
      </c>
      <c r="N463" s="13">
        <f t="shared" si="47"/>
        <v>4.8266046038418385E-3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4"/>
        <v>7.9313804390318943</v>
      </c>
      <c r="H464" s="10">
        <f t="shared" si="48"/>
        <v>-0.1053510517445211</v>
      </c>
      <c r="I464">
        <f t="shared" si="45"/>
        <v>-0.84280841395616879</v>
      </c>
      <c r="K464">
        <f t="shared" si="46"/>
        <v>-5.7584429017431271E-3</v>
      </c>
      <c r="M464">
        <f t="shared" si="43"/>
        <v>-3.6793955034115089E-2</v>
      </c>
      <c r="N464" s="13">
        <f t="shared" si="47"/>
        <v>4.7000755093599628E-3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4"/>
        <v>7.9452331164810204</v>
      </c>
      <c r="H465" s="10">
        <f t="shared" si="48"/>
        <v>-0.10390422613595961</v>
      </c>
      <c r="I465">
        <f t="shared" si="45"/>
        <v>-0.83123380908767686</v>
      </c>
      <c r="K465">
        <f t="shared" si="46"/>
        <v>-5.6673357351691182E-3</v>
      </c>
      <c r="M465">
        <f t="shared" si="43"/>
        <v>-3.6252790310448625E-2</v>
      </c>
      <c r="N465" s="13">
        <f t="shared" si="47"/>
        <v>4.5767167692532295E-3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4"/>
        <v>7.9590857939301474</v>
      </c>
      <c r="H466" s="10">
        <f t="shared" si="48"/>
        <v>-0.10247625848441771</v>
      </c>
      <c r="I466">
        <f t="shared" si="45"/>
        <v>-0.81981006787534172</v>
      </c>
      <c r="K466">
        <f t="shared" si="46"/>
        <v>-5.5776700200232485E-3</v>
      </c>
      <c r="M466">
        <f t="shared" si="43"/>
        <v>-3.571958491772536E-2</v>
      </c>
      <c r="N466" s="13">
        <f t="shared" si="47"/>
        <v>4.4564534656899206E-3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4"/>
        <v>7.9729384713792726</v>
      </c>
      <c r="H467" s="10">
        <f t="shared" si="48"/>
        <v>-0.10106691957721183</v>
      </c>
      <c r="I467">
        <f t="shared" si="45"/>
        <v>-0.8085353566176946</v>
      </c>
      <c r="K467">
        <f t="shared" si="46"/>
        <v>-5.4894229503919976E-3</v>
      </c>
      <c r="M467">
        <f t="shared" si="43"/>
        <v>-3.5194221796509877E-2</v>
      </c>
      <c r="N467" s="13">
        <f t="shared" si="47"/>
        <v>4.3392123129076966E-3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4"/>
        <v>7.9867911488283996</v>
      </c>
      <c r="H468" s="10">
        <f t="shared" si="48"/>
        <v>-9.9675982728166315E-2</v>
      </c>
      <c r="I468">
        <f t="shared" ref="I468:I469" si="50">H468*$E$6</f>
        <v>-0.79740786182533052</v>
      </c>
      <c r="K468">
        <f t="shared" si="46"/>
        <v>-5.402572081185367E-3</v>
      </c>
      <c r="M468">
        <f t="shared" si="43"/>
        <v>-3.4676585608784088E-2</v>
      </c>
      <c r="N468" s="13">
        <f t="shared" ref="N468:N469" si="51">(M468-H468)^2*O468</f>
        <v>4.2249216258831547E-3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4"/>
        <v>8.0006438262775266</v>
      </c>
      <c r="H469" s="10">
        <f t="shared" si="48"/>
        <v>-9.830322375351741E-2</v>
      </c>
      <c r="I469">
        <f t="shared" si="50"/>
        <v>-0.78642579002813928</v>
      </c>
      <c r="K469">
        <f t="shared" si="46"/>
        <v>-5.3170953224282022E-3</v>
      </c>
      <c r="M469">
        <f t="shared" si="43"/>
        <v>-3.4166562712641714E-2</v>
      </c>
      <c r="N469" s="13">
        <f t="shared" si="51"/>
        <v>4.1135112894721835E-3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96F8-554A-49E8-A62F-FFDB865EC586}">
  <dimension ref="A2:AA469"/>
  <sheetViews>
    <sheetView topLeftCell="F1" workbookViewId="0">
      <selection activeCell="Q10" sqref="Q10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116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">
        <v>249</v>
      </c>
      <c r="N3" s="15" t="str">
        <f>A3</f>
        <v>FCC</v>
      </c>
      <c r="O3" s="1" t="str">
        <f>L3</f>
        <v>Tb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-4.0940000000000003</v>
      </c>
      <c r="D4" s="21" t="s">
        <v>8</v>
      </c>
      <c r="E4" s="4">
        <f>E11</f>
        <v>2.5720075644390832</v>
      </c>
      <c r="F4" t="s">
        <v>197</v>
      </c>
      <c r="K4" s="2" t="s">
        <v>27</v>
      </c>
      <c r="L4" s="4">
        <v>8.1199999999999994E-2</v>
      </c>
      <c r="N4" s="12" t="s">
        <v>24</v>
      </c>
      <c r="O4" s="4">
        <v>2.3048142160312426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12.031000000000001</v>
      </c>
      <c r="D5" s="2" t="s">
        <v>3</v>
      </c>
      <c r="E5" s="5">
        <v>0.05</v>
      </c>
      <c r="K5" s="2" t="s">
        <v>28</v>
      </c>
      <c r="L5" s="4">
        <v>1.1081000000000001</v>
      </c>
      <c r="N5" t="s">
        <v>69</v>
      </c>
      <c r="Q5" s="28" t="s">
        <v>30</v>
      </c>
      <c r="R5" s="29">
        <f>L10</f>
        <v>2.5720075644390832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f>($L$10+SQRT(2)*$L$10)/2</f>
        <v>3.1046877722975132</v>
      </c>
      <c r="X5" s="30">
        <f>SQRT(2)*$L$10</f>
        <v>3.6373679801559438</v>
      </c>
      <c r="Y5" s="31" t="s">
        <v>122</v>
      </c>
      <c r="Z5" s="31" t="str">
        <f>B3</f>
        <v>Cu</v>
      </c>
      <c r="AA5" s="32" t="str">
        <f>B3</f>
        <v>Cu</v>
      </c>
    </row>
    <row r="6" spans="1:27" x14ac:dyDescent="0.4">
      <c r="A6" s="2" t="s">
        <v>0</v>
      </c>
      <c r="B6" s="1">
        <v>0.83099999999999996</v>
      </c>
      <c r="D6" s="2" t="s">
        <v>13</v>
      </c>
      <c r="E6" s="1">
        <v>12</v>
      </c>
      <c r="F6" t="s">
        <v>14</v>
      </c>
      <c r="K6" s="2" t="s">
        <v>23</v>
      </c>
      <c r="L6" s="4">
        <v>11.559699999999999</v>
      </c>
      <c r="N6" s="15" t="s">
        <v>27</v>
      </c>
      <c r="O6" s="4">
        <f>B4/L9+O8/SQRT(L9)</f>
        <v>0.1749572649572651</v>
      </c>
    </row>
    <row r="7" spans="1:27" x14ac:dyDescent="0.4">
      <c r="A7" s="18" t="s">
        <v>1</v>
      </c>
      <c r="B7" s="5">
        <v>0</v>
      </c>
      <c r="C7" t="s">
        <v>293</v>
      </c>
      <c r="D7" s="2" t="s">
        <v>32</v>
      </c>
      <c r="E7" s="1">
        <v>4</v>
      </c>
      <c r="F7" t="s">
        <v>33</v>
      </c>
      <c r="K7" s="2" t="s">
        <v>24</v>
      </c>
      <c r="L7" s="4">
        <v>2.8315999999999999</v>
      </c>
      <c r="N7" s="15" t="s">
        <v>23</v>
      </c>
      <c r="O7" s="4">
        <f>R18*O4</f>
        <v>6.7992019372921657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265</v>
      </c>
      <c r="N8" s="18" t="s">
        <v>28</v>
      </c>
      <c r="O8" s="4">
        <f>O7/(O7-O4)*-B4/SQRT(L9)</f>
        <v>1.78790574514971</v>
      </c>
      <c r="Q8" s="26" t="s">
        <v>276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11"/>
      <c r="Q9" s="28" t="s">
        <v>30</v>
      </c>
      <c r="R9" s="29">
        <f>L10</f>
        <v>2.5720075644390832</v>
      </c>
      <c r="S9" s="29">
        <f>O7</f>
        <v>6.7992019372921657</v>
      </c>
      <c r="T9" s="29">
        <f>O4</f>
        <v>2.3048142160312426</v>
      </c>
      <c r="U9" s="29">
        <f>O6</f>
        <v>0.1749572649572651</v>
      </c>
      <c r="V9" s="29">
        <f>O8</f>
        <v>1.78790574514971</v>
      </c>
      <c r="W9" s="30">
        <f>($L$10+SQRT(2)*$L$10)/2</f>
        <v>3.1046877722975132</v>
      </c>
      <c r="X9" s="30">
        <f>SQRT(2)*$L$10</f>
        <v>3.6373679801559438</v>
      </c>
      <c r="Y9" s="31" t="s">
        <v>122</v>
      </c>
      <c r="Z9" s="31" t="str">
        <f>B3</f>
        <v>Cu</v>
      </c>
      <c r="AA9" s="32" t="str">
        <f>B3</f>
        <v>Cu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2.5720075644390832</v>
      </c>
      <c r="M10" t="s">
        <v>34</v>
      </c>
      <c r="N10" s="3" t="s">
        <v>75</v>
      </c>
      <c r="O10" s="1">
        <f>O4/O7</f>
        <v>0.33898305084745761</v>
      </c>
    </row>
    <row r="11" spans="1:27" x14ac:dyDescent="0.4">
      <c r="A11" s="3" t="s">
        <v>37</v>
      </c>
      <c r="B11" s="4">
        <f>($B$5*$E$7)^(1/3)</f>
        <v>3.6373679801559442</v>
      </c>
      <c r="D11" s="3" t="s">
        <v>8</v>
      </c>
      <c r="E11" s="4">
        <f>$B$11/$E$8</f>
        <v>2.5720075644390832</v>
      </c>
      <c r="F11" t="s">
        <v>39</v>
      </c>
      <c r="N11" s="3" t="s">
        <v>3</v>
      </c>
      <c r="O11" s="1">
        <f>((SQRT(O10))^3/(O10-1)+(SQRT(1/O10)^3/(1/O10-1))-2)/6</f>
        <v>4.9963152245224705E-2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4.0034414826445746</v>
      </c>
      <c r="D12" s="3" t="s">
        <v>2</v>
      </c>
      <c r="E12" s="4">
        <f>(9*$B$6*$B$5/(-$B$4))^(1/2)</f>
        <v>4.6881199052726856</v>
      </c>
      <c r="N12" s="66" t="s">
        <v>289</v>
      </c>
      <c r="O12" s="20">
        <f>G119</f>
        <v>3.1206299581509782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N13" t="s">
        <v>290</v>
      </c>
      <c r="Q13" s="26" t="s">
        <v>46</v>
      </c>
      <c r="AA13" s="27"/>
    </row>
    <row r="14" spans="1:27" x14ac:dyDescent="0.4">
      <c r="A14" s="3" t="s">
        <v>108</v>
      </c>
      <c r="B14" s="1">
        <f>(B7-1)/(2*E12)-1/3</f>
        <v>-0.43998589557638829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-4.0940000000000003</v>
      </c>
    </row>
    <row r="16" spans="1:27" x14ac:dyDescent="0.4">
      <c r="D16" s="3" t="s">
        <v>9</v>
      </c>
      <c r="E16" s="4">
        <f>$E$15*$E$6</f>
        <v>-49.128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B4/L9+O8/SQRT(L9)</f>
        <v>0.1749572649572651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2.0233851707271882</v>
      </c>
      <c r="H19" s="10">
        <f>-(-$B$4)*(1+D19+$E$5*D19^3)*EXP(-D19)</f>
        <v>0.55643229028556662</v>
      </c>
      <c r="I19">
        <f>H19*$E$6</f>
        <v>6.677187483426799</v>
      </c>
      <c r="K19">
        <f>$L$9*$L$4*EXP(-$L$6*(G19/$L$10-1))-SQRT($L$9)*$L$5*EXP(-$L$7*(G19/$L$10-1))</f>
        <v>4.4485303680723138</v>
      </c>
      <c r="M19">
        <f>$L$9*$O$6*EXP(-$O$7*(G19/$L$10-1))-SQRT($L$9)*$O$8*EXP(-$O$4*(G19/$L$10-1))</f>
        <v>-1.1731274419613698</v>
      </c>
      <c r="N19" s="13">
        <f>(M19-H19)^2*O19</f>
        <v>2.9913768674100947</v>
      </c>
      <c r="O19" s="13">
        <v>1</v>
      </c>
      <c r="P19" s="14">
        <f>SUMSQ(N26:N295)</f>
        <v>3310.8771956505075</v>
      </c>
      <c r="Q19" s="1" t="s">
        <v>68</v>
      </c>
      <c r="R19" s="19">
        <f>O7/(O7-O4)*-B4/SQRT(L9)</f>
        <v>1.78790574514971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2.0343576186014261</v>
      </c>
      <c r="H20" s="10">
        <f>-(-$B$4)*(1+D20+$E$5*D20^3)*EXP(-D20)</f>
        <v>0.29517379778811947</v>
      </c>
      <c r="I20">
        <f t="shared" ref="I20:I83" si="2">H20*$E$6</f>
        <v>3.5420855734574337</v>
      </c>
      <c r="K20">
        <f t="shared" ref="K20:K83" si="3">$L$9*$L$4*EXP(-$L$6*(G20/$L$10-1))-SQRT($L$9)*$L$5*EXP(-$L$7*(G20/$L$10-1))</f>
        <v>3.9808870033028452</v>
      </c>
      <c r="M20">
        <f t="shared" ref="M20:M82" si="4">$L$9*$O$6*EXP(-$O$7*(G20/$L$10-1))-SQRT($L$9)*$O$8*EXP(-$O$4*(G20/$L$10-1))</f>
        <v>-1.330012346051662</v>
      </c>
      <c r="N20" s="13">
        <f t="shared" ref="N20:N83" si="5">(M20-H20)^2*O20</f>
        <v>2.6412300021288186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2.045330066475664</v>
      </c>
      <c r="H21" s="10">
        <f t="shared" ref="H21:H84" si="6">-(-$B$4)*(1+D21+$E$5*D21^3)*EXP(-D21)</f>
        <v>4.5301074622544193E-2</v>
      </c>
      <c r="I21">
        <f t="shared" si="2"/>
        <v>0.54361289547053038</v>
      </c>
      <c r="K21">
        <f t="shared" si="3"/>
        <v>3.5387908639708732</v>
      </c>
      <c r="M21">
        <f t="shared" si="4"/>
        <v>-1.4805488136150338</v>
      </c>
      <c r="N21" s="13">
        <f t="shared" si="5"/>
        <v>2.3282178814346293</v>
      </c>
      <c r="O21" s="13">
        <v>1</v>
      </c>
      <c r="Q21" s="16" t="s">
        <v>60</v>
      </c>
      <c r="R21" s="19">
        <f>(O8/O6)/(O7/O4)</f>
        <v>3.4641016151377522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0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2.0563025143499019</v>
      </c>
      <c r="H22" s="10">
        <f t="shared" si="6"/>
        <v>-0.19358440017618342</v>
      </c>
      <c r="I22">
        <f t="shared" si="2"/>
        <v>-2.3230128021142011</v>
      </c>
      <c r="K22">
        <f t="shared" si="3"/>
        <v>3.1209760921433789</v>
      </c>
      <c r="M22">
        <f t="shared" si="4"/>
        <v>-1.6249365730946437</v>
      </c>
      <c r="N22" s="13">
        <f t="shared" si="5"/>
        <v>2.0487690429183973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2.0672749622241398</v>
      </c>
      <c r="H23" s="10">
        <f t="shared" si="6"/>
        <v>-0.42186834019894665</v>
      </c>
      <c r="I23">
        <f t="shared" si="2"/>
        <v>-5.0624200823873595</v>
      </c>
      <c r="K23">
        <f t="shared" si="3"/>
        <v>2.7262381802279707</v>
      </c>
      <c r="M23">
        <f t="shared" si="4"/>
        <v>-1.763369464436007</v>
      </c>
      <c r="N23" s="13">
        <f t="shared" si="5"/>
        <v>1.7996252663292966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2.0782474100983777</v>
      </c>
      <c r="H24" s="10">
        <f t="shared" si="6"/>
        <v>-0.63992404196121466</v>
      </c>
      <c r="I24">
        <f t="shared" si="2"/>
        <v>-7.6790885035345759</v>
      </c>
      <c r="K24">
        <f t="shared" si="3"/>
        <v>2.3534310136072838</v>
      </c>
      <c r="M24">
        <f t="shared" si="4"/>
        <v>-1.896035609181201</v>
      </c>
      <c r="N24" s="13">
        <f t="shared" si="5"/>
        <v>1.5778162693038502</v>
      </c>
      <c r="O24" s="13">
        <v>1</v>
      </c>
      <c r="Q24" s="17" t="s">
        <v>64</v>
      </c>
      <c r="R24" s="19">
        <f>O4/(O7-O4)*-B4/L9</f>
        <v>0.17495726495726502</v>
      </c>
      <c r="V24" s="15" t="str">
        <f>D3</f>
        <v>FCC</v>
      </c>
      <c r="W24" s="1" t="str">
        <f>E3</f>
        <v>Cu</v>
      </c>
      <c r="X24" t="s">
        <v>110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2.0892198579726156</v>
      </c>
      <c r="H25" s="10">
        <f t="shared" si="6"/>
        <v>-0.84811276379209877</v>
      </c>
      <c r="I25">
        <f t="shared" si="2"/>
        <v>-10.177353165505185</v>
      </c>
      <c r="K25">
        <f t="shared" si="3"/>
        <v>2.0014640556412937</v>
      </c>
      <c r="M25">
        <f t="shared" si="4"/>
        <v>-2.0231175756830444</v>
      </c>
      <c r="N25" s="13">
        <f t="shared" si="5"/>
        <v>1.3806363079668762</v>
      </c>
      <c r="O25" s="13">
        <v>1</v>
      </c>
      <c r="Q25" s="17" t="s">
        <v>65</v>
      </c>
      <c r="R25" s="19">
        <f>O7/(O7-O4)*-B4/SQRT(L9)</f>
        <v>1.78790574514971</v>
      </c>
      <c r="V25" s="2" t="s">
        <v>113</v>
      </c>
      <c r="W25" s="1">
        <f>(-B4/(12*PI()*B6*W26))^(1/2)</f>
        <v>0.30443760140343862</v>
      </c>
      <c r="X25" t="s">
        <v>111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2.1001923058468535</v>
      </c>
      <c r="H26" s="10">
        <f t="shared" si="6"/>
        <v>-1.0467840936357471</v>
      </c>
      <c r="I26">
        <f t="shared" si="2"/>
        <v>-12.561409123628966</v>
      </c>
      <c r="K26">
        <f t="shared" si="3"/>
        <v>1.6692996681857881</v>
      </c>
      <c r="M26">
        <f t="shared" si="4"/>
        <v>-2.1447925395790257</v>
      </c>
      <c r="N26" s="13">
        <f t="shared" si="5"/>
        <v>1.2056225473627737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2.1111647537210914</v>
      </c>
      <c r="H27" s="10">
        <f t="shared" si="6"/>
        <v>-1.236276306078226</v>
      </c>
      <c r="I27">
        <f t="shared" si="2"/>
        <v>-14.835315672938712</v>
      </c>
      <c r="K27">
        <f t="shared" si="3"/>
        <v>1.3559505611057681</v>
      </c>
      <c r="M27">
        <f t="shared" si="4"/>
        <v>-2.2612324396605921</v>
      </c>
      <c r="N27" s="13">
        <f t="shared" si="5"/>
        <v>1.0505350757681129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0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2.1221372015953293</v>
      </c>
      <c r="H28" s="10">
        <f t="shared" si="6"/>
        <v>-1.4169167089044907</v>
      </c>
      <c r="I28">
        <f t="shared" si="2"/>
        <v>-17.003000506853887</v>
      </c>
      <c r="K28">
        <f t="shared" si="3"/>
        <v>1.0604773645756813</v>
      </c>
      <c r="M28">
        <f t="shared" si="4"/>
        <v>-2.3726041292696625</v>
      </c>
      <c r="N28" s="13">
        <f t="shared" si="5"/>
        <v>0.91333844544423648</v>
      </c>
      <c r="O28" s="13">
        <v>1</v>
      </c>
      <c r="Q28" s="2" t="s">
        <v>73</v>
      </c>
      <c r="R28" s="1">
        <v>0.05</v>
      </c>
      <c r="V28" s="22" t="s">
        <v>115</v>
      </c>
      <c r="W28" s="1">
        <f>3*W25*(B7*W27-1)/W26</f>
        <v>-0.64773957745412469</v>
      </c>
      <c r="X28" t="s">
        <v>119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2.1331096494695672</v>
      </c>
      <c r="H29" s="10">
        <f t="shared" si="6"/>
        <v>-1.5890219794816793</v>
      </c>
      <c r="I29">
        <f t="shared" si="2"/>
        <v>-19.068263753780151</v>
      </c>
      <c r="K29">
        <f t="shared" si="3"/>
        <v>0.78198631825764409</v>
      </c>
      <c r="M29">
        <f t="shared" si="4"/>
        <v>-2.4790695233503746</v>
      </c>
      <c r="N29" s="13">
        <f t="shared" si="5"/>
        <v>0.79218463034669695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109</v>
      </c>
      <c r="W29" s="1" t="e">
        <f>((W28+SQRT(W28^2-4))/2)^2</f>
        <v>#NUM!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1"/>
        <v>2.1440820973438051</v>
      </c>
      <c r="H30" s="10">
        <f t="shared" si="6"/>
        <v>-1.7528984912568566</v>
      </c>
      <c r="I30">
        <f t="shared" si="2"/>
        <v>-21.034781895082279</v>
      </c>
      <c r="K30">
        <f t="shared" si="3"/>
        <v>0.51962707173279821</v>
      </c>
      <c r="M30">
        <f t="shared" si="4"/>
        <v>-2.5807857412804305</v>
      </c>
      <c r="N30" s="13">
        <f t="shared" si="5"/>
        <v>0.6853972987515955</v>
      </c>
      <c r="O30" s="13">
        <v>1</v>
      </c>
      <c r="V30" s="22" t="s">
        <v>117</v>
      </c>
      <c r="W30" s="1">
        <f>1/(O4*W25^2)</f>
        <v>4.6813109858420701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2.155054545218043</v>
      </c>
      <c r="H31" s="10">
        <f t="shared" si="6"/>
        <v>-1.9088426306493984</v>
      </c>
      <c r="I31">
        <f t="shared" si="2"/>
        <v>-22.906111567792781</v>
      </c>
      <c r="K31">
        <f t="shared" si="3"/>
        <v>0.27259059083172499</v>
      </c>
      <c r="M31">
        <f t="shared" si="4"/>
        <v>-2.6779052456029095</v>
      </c>
      <c r="N31" s="13">
        <f t="shared" si="5"/>
        <v>0.59145730571913258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2.1660269930922809</v>
      </c>
      <c r="H32" s="10">
        <f t="shared" si="6"/>
        <v>-2.057141104610539</v>
      </c>
      <c r="I32">
        <f t="shared" si="2"/>
        <v>-24.68569325532647</v>
      </c>
      <c r="K32">
        <f t="shared" si="3"/>
        <v>4.0107164767613668E-2</v>
      </c>
      <c r="M32">
        <f t="shared" si="4"/>
        <v>-2.7705759767758247</v>
      </c>
      <c r="N32" s="13">
        <f t="shared" si="5"/>
        <v>0.50898931682149751</v>
      </c>
      <c r="O32" s="13">
        <v>1</v>
      </c>
      <c r="Q32" s="21" t="s">
        <v>73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2.1769994409665188</v>
      </c>
      <c r="H33" s="10">
        <f t="shared" si="6"/>
        <v>-2.1980712391150896</v>
      </c>
      <c r="I33">
        <f t="shared" si="2"/>
        <v>-26.376854869381077</v>
      </c>
      <c r="K33">
        <f t="shared" si="3"/>
        <v>-0.17855549077918109</v>
      </c>
      <c r="M33">
        <f t="shared" si="4"/>
        <v>-2.8589414840535348</v>
      </c>
      <c r="N33" s="13">
        <f t="shared" si="5"/>
        <v>0.43674948064500047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2.1879718888407567</v>
      </c>
      <c r="H34" s="10">
        <f t="shared" si="6"/>
        <v>-2.331901268843052</v>
      </c>
      <c r="I34">
        <f t="shared" si="2"/>
        <v>-27.982815226116625</v>
      </c>
      <c r="K34">
        <f t="shared" si="3"/>
        <v>-0.38409403924272389</v>
      </c>
      <c r="M34">
        <f t="shared" si="4"/>
        <v>-2.9431410526106401</v>
      </c>
      <c r="N34" s="13">
        <f t="shared" si="5"/>
        <v>0.37361407326024776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2.1989443367149946</v>
      </c>
      <c r="H35" s="10">
        <f t="shared" si="6"/>
        <v>-2.4588906183017545</v>
      </c>
      <c r="I35">
        <f t="shared" si="2"/>
        <v>-29.506687419621052</v>
      </c>
      <c r="K35">
        <f t="shared" si="3"/>
        <v>-0.57717124181500079</v>
      </c>
      <c r="M35">
        <f t="shared" si="4"/>
        <v>-3.0233098270160514</v>
      </c>
      <c r="N35" s="13">
        <f t="shared" si="5"/>
        <v>0.31856904316567314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2.2099167845892325</v>
      </c>
      <c r="H36" s="10">
        <f t="shared" si="6"/>
        <v>-2.5792901746322374</v>
      </c>
      <c r="I36">
        <f t="shared" si="2"/>
        <v>-30.951482095586847</v>
      </c>
      <c r="K36">
        <f t="shared" si="3"/>
        <v>-0.75841759333511938</v>
      </c>
      <c r="M36">
        <f t="shared" si="4"/>
        <v>-3.0995789311616369</v>
      </c>
      <c r="N36" s="13">
        <f t="shared" si="5"/>
        <v>0.27070039017090869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2.2208892324634704</v>
      </c>
      <c r="H37" s="10">
        <f t="shared" si="6"/>
        <v>-2.6933425523368713</v>
      </c>
      <c r="I37">
        <f t="shared" si="2"/>
        <v>-32.320110628042457</v>
      </c>
      <c r="K37">
        <f t="shared" si="3"/>
        <v>-0.92843287940710617</v>
      </c>
      <c r="M37">
        <f t="shared" si="4"/>
        <v>-3.1720755847470263</v>
      </c>
      <c r="N37" s="13">
        <f t="shared" si="5"/>
        <v>0.22918531632062258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2.2318616803377083</v>
      </c>
      <c r="H38" s="10">
        <f t="shared" si="6"/>
        <v>-2.8012823501586817</v>
      </c>
      <c r="I38">
        <f t="shared" si="2"/>
        <v>-33.615388201904182</v>
      </c>
      <c r="K38">
        <f t="shared" si="3"/>
        <v>-1.0877876585371471</v>
      </c>
      <c r="M38">
        <f t="shared" si="4"/>
        <v>-3.2409232164191364</v>
      </c>
      <c r="N38" s="13">
        <f t="shared" si="5"/>
        <v>0.19328409128624305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2.2428341282119462</v>
      </c>
      <c r="H39" s="10">
        <f t="shared" si="6"/>
        <v>-2.9033364003364714</v>
      </c>
      <c r="I39">
        <f t="shared" si="2"/>
        <v>-34.840036804037659</v>
      </c>
      <c r="K39">
        <f t="shared" si="3"/>
        <v>-1.2370246728990484</v>
      </c>
      <c r="M39">
        <f t="shared" si="4"/>
        <v>-3.3062415736622155</v>
      </c>
      <c r="N39" s="13">
        <f t="shared" si="5"/>
        <v>0.16233257869264786</v>
      </c>
      <c r="O39" s="13">
        <v>1</v>
      </c>
      <c r="Q39" s="1">
        <v>0.08</v>
      </c>
      <c r="R39" s="5">
        <v>3.89</v>
      </c>
      <c r="U39" t="s">
        <v>97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2.2538065760861841</v>
      </c>
      <c r="H40" s="10">
        <f t="shared" si="6"/>
        <v>-2.9997240104536229</v>
      </c>
      <c r="I40">
        <f t="shared" si="2"/>
        <v>-35.996688125443477</v>
      </c>
      <c r="K40">
        <f t="shared" si="3"/>
        <v>-1.3766601911627268</v>
      </c>
      <c r="M40">
        <f t="shared" si="4"/>
        <v>-3.368146829531474</v>
      </c>
      <c r="N40" s="13">
        <f t="shared" si="5"/>
        <v>0.13573537361727103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2.264779023960422</v>
      </c>
      <c r="H41" s="10">
        <f t="shared" si="6"/>
        <v>-3.0906571980924684</v>
      </c>
      <c r="I41">
        <f t="shared" si="2"/>
        <v>-37.087886377109619</v>
      </c>
      <c r="K41">
        <f t="shared" si="3"/>
        <v>-1.5071852866555098</v>
      </c>
      <c r="M41">
        <f t="shared" si="4"/>
        <v>-3.4267516863206522</v>
      </c>
      <c r="N41" s="13">
        <f t="shared" si="5"/>
        <v>0.11295950501736476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2.2757514718346599</v>
      </c>
      <c r="H42" s="10">
        <f t="shared" si="6"/>
        <v>-3.1763409185002263</v>
      </c>
      <c r="I42">
        <f t="shared" si="2"/>
        <v>-38.116091022002713</v>
      </c>
      <c r="K42">
        <f t="shared" si="3"/>
        <v>-1.6290670539684866</v>
      </c>
      <c r="M42">
        <f t="shared" si="4"/>
        <v>-3.4821654762513488</v>
      </c>
      <c r="N42" s="13">
        <f t="shared" si="5"/>
        <v>9.3528660123669657E-2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2.2867239197088978</v>
      </c>
      <c r="H43" s="10">
        <f t="shared" si="6"/>
        <v>-3.2569732854667897</v>
      </c>
      <c r="I43">
        <f t="shared" si="2"/>
        <v>-39.083679425601474</v>
      </c>
      <c r="K43">
        <f t="shared" si="3"/>
        <v>-1.7427497669705474</v>
      </c>
      <c r="M43">
        <f t="shared" si="4"/>
        <v>-3.5344942592693966</v>
      </c>
      <c r="N43" s="13">
        <f t="shared" si="5"/>
        <v>7.7017890900347274E-2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2.2976963675831357</v>
      </c>
      <c r="H44" s="10">
        <f t="shared" si="6"/>
        <v>-3.3327457856091232</v>
      </c>
      <c r="I44">
        <f t="shared" si="2"/>
        <v>-39.992949427309476</v>
      </c>
      <c r="K44">
        <f t="shared" si="3"/>
        <v>-1.8486559810499985</v>
      </c>
      <c r="M44">
        <f t="shared" si="4"/>
        <v>-3.5838409180311057</v>
      </c>
      <c r="N44" s="13">
        <f t="shared" si="5"/>
        <v>6.3048765526012962E-2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2.3086688154573736</v>
      </c>
      <c r="H45" s="10">
        <f t="shared" si="6"/>
        <v>-3.4038434862515934</v>
      </c>
      <c r="I45">
        <f t="shared" si="2"/>
        <v>-40.846121835019119</v>
      </c>
      <c r="K45">
        <f t="shared" si="3"/>
        <v>-1.9471875822681857</v>
      </c>
      <c r="M45">
        <f t="shared" si="4"/>
        <v>-3.6303052501598989</v>
      </c>
      <c r="N45" s="13">
        <f t="shared" si="5"/>
        <v>5.1284930512461108E-2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2.3196412633316115</v>
      </c>
      <c r="H46" s="10">
        <f t="shared" si="6"/>
        <v>-3.470445237086321</v>
      </c>
      <c r="I46">
        <f t="shared" si="2"/>
        <v>-41.645342845035856</v>
      </c>
      <c r="K46">
        <f t="shared" si="3"/>
        <v>-2.0387267859801046</v>
      </c>
      <c r="M46">
        <f t="shared" si="4"/>
        <v>-3.6739840578514711</v>
      </c>
      <c r="N46" s="13">
        <f t="shared" si="5"/>
        <v>4.1428051558467884E-2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2.3306137112058494</v>
      </c>
      <c r="H47" s="10">
        <f t="shared" si="6"/>
        <v>-3.5327238657924984</v>
      </c>
      <c r="I47">
        <f t="shared" si="2"/>
        <v>-42.392686389509983</v>
      </c>
      <c r="K47">
        <f t="shared" si="3"/>
        <v>-2.1236370873542887</v>
      </c>
      <c r="M47">
        <f t="shared" si="4"/>
        <v>-3.7149712349034458</v>
      </c>
      <c r="N47" s="13">
        <f t="shared" si="5"/>
        <v>3.321410354786191E-2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2.3415861590800877</v>
      </c>
      <c r="H48" s="10">
        <f t="shared" si="6"/>
        <v>-3.5908463677886835</v>
      </c>
      <c r="I48">
        <f t="shared" si="2"/>
        <v>-43.0901564134642</v>
      </c>
      <c r="K48">
        <f t="shared" si="3"/>
        <v>-2.2022641661069944</v>
      </c>
      <c r="M48">
        <f t="shared" si="4"/>
        <v>-3.753357851243273</v>
      </c>
      <c r="N48" s="13">
        <f t="shared" si="5"/>
        <v>2.6409982254611331E-2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2.3525586069543256</v>
      </c>
      <c r="H49" s="10">
        <f t="shared" si="6"/>
        <v>-3.6449740902871604</v>
      </c>
      <c r="I49">
        <f t="shared" si="2"/>
        <v>-43.739689083445924</v>
      </c>
      <c r="K49">
        <f t="shared" si="3"/>
        <v>-2.2749367476544888</v>
      </c>
      <c r="M49">
        <f t="shared" si="4"/>
        <v>-3.7892322350260317</v>
      </c>
      <c r="N49" s="13">
        <f t="shared" si="5"/>
        <v>2.081041232350115E-2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2.3635310548285635</v>
      </c>
      <c r="H50" s="10">
        <f t="shared" si="6"/>
        <v>-3.6952629108148596</v>
      </c>
      <c r="I50">
        <f t="shared" si="2"/>
        <v>-44.343154929778315</v>
      </c>
      <c r="K50">
        <f t="shared" si="3"/>
        <v>-2.3419674227810732</v>
      </c>
      <c r="M50">
        <f t="shared" si="4"/>
        <v>-3.8226800523717603</v>
      </c>
      <c r="N50" s="13">
        <f t="shared" si="5"/>
        <v>1.6235127962531286E-2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2.3745035027028014</v>
      </c>
      <c r="H51" s="10">
        <f t="shared" si="6"/>
        <v>-3.7418634103605992</v>
      </c>
      <c r="I51">
        <f t="shared" si="2"/>
        <v>-44.902360924327191</v>
      </c>
      <c r="K51">
        <f t="shared" si="3"/>
        <v>-2.4036534278195374</v>
      </c>
      <c r="M51">
        <f t="shared" si="4"/>
        <v>-3.8537843848098898</v>
      </c>
      <c r="N51" s="13">
        <f t="shared" si="5"/>
        <v>1.2526304521678761E-2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2.3854759505770393</v>
      </c>
      <c r="H52" s="10">
        <f t="shared" si="6"/>
        <v>-3.7849210413040852</v>
      </c>
      <c r="I52">
        <f t="shared" si="2"/>
        <v>-45.419052495649026</v>
      </c>
      <c r="K52">
        <f t="shared" si="3"/>
        <v>-2.4602773872447661</v>
      </c>
      <c r="M52">
        <f t="shared" si="4"/>
        <v>-3.8826258044965223</v>
      </c>
      <c r="N52" s="13">
        <f t="shared" si="5"/>
        <v>9.5462207504901989E-3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2.3964483984512772</v>
      </c>
      <c r="H53" s="10">
        <f t="shared" si="6"/>
        <v>-3.824576290277673</v>
      </c>
      <c r="I53">
        <f t="shared" si="2"/>
        <v>-45.894915483332078</v>
      </c>
      <c r="K53">
        <f t="shared" si="3"/>
        <v>-2.5121080204896011</v>
      </c>
      <c r="M53">
        <f t="shared" si="4"/>
        <v>-3.9092824472682994</v>
      </c>
      <c r="N53" s="13">
        <f t="shared" si="5"/>
        <v>7.1751330321206536E-3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2.4074208463255151</v>
      </c>
      <c r="H54" s="10">
        <f t="shared" si="6"/>
        <v>-3.8609648361077205</v>
      </c>
      <c r="I54">
        <f t="shared" si="2"/>
        <v>-46.331578033292644</v>
      </c>
      <c r="K54">
        <f t="shared" si="3"/>
        <v>-2.5594008147051084</v>
      </c>
      <c r="M54">
        <f t="shared" si="4"/>
        <v>-3.9338300835948576</v>
      </c>
      <c r="N54" s="13">
        <f t="shared" si="5"/>
        <v>5.3093442913617521E-3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2.418393294199753</v>
      </c>
      <c r="H55" s="10">
        <f t="shared" si="6"/>
        <v>-3.8942177029782208</v>
      </c>
      <c r="I55">
        <f t="shared" si="2"/>
        <v>-46.730612435738649</v>
      </c>
      <c r="K55">
        <f t="shared" si="3"/>
        <v>-2.6023986651045043</v>
      </c>
      <c r="M55">
        <f t="shared" si="4"/>
        <v>-3.9563421874900961</v>
      </c>
      <c r="N55" s="13">
        <f t="shared" si="5"/>
        <v>3.8594515758662408E-3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2.4293657420739909</v>
      </c>
      <c r="H56" s="10">
        <f t="shared" si="6"/>
        <v>-3.9244614089554548</v>
      </c>
      <c r="I56">
        <f t="shared" si="2"/>
        <v>-47.093536907465456</v>
      </c>
      <c r="K56">
        <f t="shared" si="3"/>
        <v>-2.6413324844510746</v>
      </c>
      <c r="M56">
        <f t="shared" si="4"/>
        <v>-3.9768900034407091</v>
      </c>
      <c r="N56" s="13">
        <f t="shared" si="5"/>
        <v>2.7487575196992351E-3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2.4403381899482288</v>
      </c>
      <c r="H57" s="10">
        <f t="shared" si="6"/>
        <v>-3.9518181100084302</v>
      </c>
      <c r="I57">
        <f t="shared" si="2"/>
        <v>-47.421817320101162</v>
      </c>
      <c r="K57">
        <f t="shared" si="3"/>
        <v>-2.676421783175372</v>
      </c>
      <c r="M57">
        <f t="shared" si="4"/>
        <v>-3.9955426114087889</v>
      </c>
      <c r="N57" s="13">
        <f t="shared" si="5"/>
        <v>1.9118320227099665E-3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2.4513106378224667</v>
      </c>
      <c r="H58" s="10">
        <f t="shared" si="6"/>
        <v>-3.9764057396562094</v>
      </c>
      <c r="I58">
        <f t="shared" si="2"/>
        <v>-47.716868875874511</v>
      </c>
      <c r="K58">
        <f t="shared" si="3"/>
        <v>-2.7078752215354878</v>
      </c>
      <c r="M58">
        <f t="shared" si="4"/>
        <v>-4.0123669899637306</v>
      </c>
      <c r="N58" s="13">
        <f t="shared" si="5"/>
        <v>1.2932115236801997E-3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2.4622830856967046</v>
      </c>
      <c r="H59" s="10">
        <f t="shared" si="6"/>
        <v>-3.9983381443694261</v>
      </c>
      <c r="I59">
        <f t="shared" si="2"/>
        <v>-47.98005773243311</v>
      </c>
      <c r="K59">
        <f t="shared" si="3"/>
        <v>-2.7358911351661543</v>
      </c>
      <c r="M59">
        <f t="shared" si="4"/>
        <v>-4.0274280775969622</v>
      </c>
      <c r="N59" s="13">
        <f t="shared" si="5"/>
        <v>8.4622421518250638E-4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2.4732555335709425</v>
      </c>
      <c r="H60" s="10">
        <f t="shared" si="6"/>
        <v>-4.017725214849813</v>
      </c>
      <c r="I60">
        <f t="shared" si="2"/>
        <v>-48.212702578197757</v>
      </c>
      <c r="K60">
        <f t="shared" si="3"/>
        <v>-2.7606580352976691</v>
      </c>
      <c r="M60">
        <f t="shared" si="4"/>
        <v>-4.0407888322716561</v>
      </c>
      <c r="N60" s="13">
        <f t="shared" si="5"/>
        <v>5.3193044858114186E-4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2.4842279814451804</v>
      </c>
      <c r="H61" s="10">
        <f t="shared" si="6"/>
        <v>-4.0346730133080007</v>
      </c>
      <c r="I61">
        <f t="shared" si="2"/>
        <v>-48.416076159696004</v>
      </c>
      <c r="K61">
        <f t="shared" si="3"/>
        <v>-2.7823550848640108</v>
      </c>
      <c r="M61">
        <f t="shared" si="4"/>
        <v>-4.0525102892579286</v>
      </c>
      <c r="N61" s="13">
        <f t="shared" si="5"/>
        <v>3.1816841331387625E-4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2.4952004293194188</v>
      </c>
      <c r="H62" s="10">
        <f t="shared" si="6"/>
        <v>-4.0492838968565392</v>
      </c>
      <c r="I62">
        <f t="shared" si="2"/>
        <v>-48.591406762278467</v>
      </c>
      <c r="K62">
        <f t="shared" si="3"/>
        <v>-2.8011525516607851</v>
      </c>
      <c r="M62">
        <f t="shared" si="4"/>
        <v>-4.0626516173027181</v>
      </c>
      <c r="N62" s="13">
        <f t="shared" si="5"/>
        <v>1.7869594992718789E-4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2.5061728771936562</v>
      </c>
      <c r="H63" s="10">
        <f t="shared" si="6"/>
        <v>-4.0616566371317138</v>
      </c>
      <c r="I63">
        <f t="shared" si="2"/>
        <v>-48.739879645580565</v>
      </c>
      <c r="K63">
        <f t="shared" si="3"/>
        <v>-2.8172122396578585</v>
      </c>
      <c r="M63">
        <f t="shared" si="4"/>
        <v>-4.0712701731820324</v>
      </c>
      <c r="N63" s="13">
        <f t="shared" si="5"/>
        <v>9.2420075390776724E-5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2.5171453250678946</v>
      </c>
      <c r="H64" s="10">
        <f t="shared" si="6"/>
        <v>-4.0718865362546017</v>
      </c>
      <c r="I64">
        <f t="shared" si="2"/>
        <v>-48.862638435055217</v>
      </c>
      <c r="K64">
        <f t="shared" si="3"/>
        <v>-2.8306878995182947</v>
      </c>
      <c r="M64">
        <f t="shared" si="4"/>
        <v>-4.0784215546819471</v>
      </c>
      <c r="N64" s="13">
        <f t="shared" si="5"/>
        <v>4.2706465845743749E-5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2.528117772942132</v>
      </c>
      <c r="H65" s="10">
        <f t="shared" si="6"/>
        <v>-4.0800655392386496</v>
      </c>
      <c r="I65">
        <f t="shared" si="2"/>
        <v>-48.960786470863795</v>
      </c>
      <c r="K65">
        <f t="shared" si="3"/>
        <v>-2.8417256193246425</v>
      </c>
      <c r="M65">
        <f t="shared" si="4"/>
        <v>-4.0841596520533674</v>
      </c>
      <c r="N65" s="13">
        <f t="shared" si="5"/>
        <v>1.6761759739636766E-5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2.5390902208163699</v>
      </c>
      <c r="H66" s="10">
        <f t="shared" si="6"/>
        <v>-4.0862823429480288</v>
      </c>
      <c r="I66">
        <f t="shared" si="2"/>
        <v>-49.03538811537635</v>
      </c>
      <c r="K66">
        <f t="shared" si="3"/>
        <v>-2.8504641964654458</v>
      </c>
      <c r="M66">
        <f t="shared" si="4"/>
        <v>-4.0885366979843436</v>
      </c>
      <c r="N66" s="13">
        <f t="shared" si="5"/>
        <v>5.0821166297577685E-6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2.5500626686906078</v>
      </c>
      <c r="H67" s="10">
        <f t="shared" si="6"/>
        <v>-4.0906225017081015</v>
      </c>
      <c r="I67">
        <f t="shared" si="2"/>
        <v>-49.087470020497221</v>
      </c>
      <c r="K67">
        <f t="shared" si="3"/>
        <v>-2.8570354915889711</v>
      </c>
      <c r="M67">
        <f t="shared" si="4"/>
        <v>-4.0916033161323782</v>
      </c>
      <c r="N67" s="13">
        <f t="shared" si="5"/>
        <v>9.6199693486916757E-7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2.5610351165648457</v>
      </c>
      <c r="H68" s="10">
        <f t="shared" si="6"/>
        <v>-4.0931685296664337</v>
      </c>
      <c r="I68">
        <f t="shared" si="2"/>
        <v>-49.118022355997205</v>
      </c>
      <c r="K68">
        <f t="shared" si="3"/>
        <v>-2.8615647654875236</v>
      </c>
      <c r="M68">
        <f t="shared" si="4"/>
        <v>-4.0934085682580417</v>
      </c>
      <c r="N68" s="13">
        <f t="shared" si="5"/>
        <v>5.7618525461117297E-4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0"/>
        <v>-1</v>
      </c>
      <c r="F69" s="61"/>
      <c r="G69" s="61">
        <f t="shared" si="1"/>
        <v>2.5720075644390832</v>
      </c>
      <c r="H69" s="62">
        <f t="shared" si="6"/>
        <v>-4.0940000000000003</v>
      </c>
      <c r="I69" s="61">
        <f t="shared" si="2"/>
        <v>-49.128</v>
      </c>
      <c r="J69" s="61"/>
      <c r="K69" s="61">
        <f t="shared" si="3"/>
        <v>-2.8641709997341458</v>
      </c>
      <c r="L69" s="61"/>
      <c r="M69" s="61">
        <f t="shared" si="4"/>
        <v>-4.0939999999999994</v>
      </c>
      <c r="N69" s="63">
        <f t="shared" si="5"/>
        <v>7.8886090522101181E-27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2.5829800123133211</v>
      </c>
      <c r="H70" s="10">
        <f t="shared" si="6"/>
        <v>-4.0931936410615615</v>
      </c>
      <c r="I70">
        <f t="shared" si="2"/>
        <v>-49.118323692738741</v>
      </c>
      <c r="K70">
        <f t="shared" si="3"/>
        <v>-2.8649672018539789</v>
      </c>
      <c r="M70">
        <f t="shared" si="4"/>
        <v>-4.0934236853303609</v>
      </c>
      <c r="N70" s="13">
        <f t="shared" si="5"/>
        <v>5.2920365607481655E-4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2.5939524601875585</v>
      </c>
      <c r="H71" s="10">
        <f t="shared" si="6"/>
        <v>-4.0908234295554804</v>
      </c>
      <c r="I71">
        <f t="shared" si="2"/>
        <v>-49.089881154665761</v>
      </c>
      <c r="K71">
        <f t="shared" si="3"/>
        <v>-2.8640606957748735</v>
      </c>
      <c r="M71">
        <f t="shared" si="4"/>
        <v>-4.0917242697282319</v>
      </c>
      <c r="N71" s="13">
        <f t="shared" si="5"/>
        <v>8.1151301684294091E-7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2.6049249080617969</v>
      </c>
      <c r="H72" s="10">
        <f t="shared" si="6"/>
        <v>-4.0869606808307548</v>
      </c>
      <c r="I72">
        <f t="shared" si="2"/>
        <v>-49.043528169969058</v>
      </c>
      <c r="K72">
        <f t="shared" si="3"/>
        <v>-2.8615533982660515</v>
      </c>
      <c r="M72">
        <f t="shared" si="4"/>
        <v>-4.0889450121081836</v>
      </c>
      <c r="N72" s="13">
        <f t="shared" si="5"/>
        <v>3.9375706185822447E-6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2.6158973559360348</v>
      </c>
      <c r="H73" s="10">
        <f t="shared" si="6"/>
        <v>-4.0816741363764839</v>
      </c>
      <c r="I73">
        <f t="shared" si="2"/>
        <v>-48.980089636517803</v>
      </c>
      <c r="K73">
        <f t="shared" si="3"/>
        <v>-2.8575420820394717</v>
      </c>
      <c r="M73">
        <f t="shared" si="4"/>
        <v>-4.0851278255393799</v>
      </c>
      <c r="N73" s="13">
        <f t="shared" si="5"/>
        <v>1.1927968833905357E-5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2.6268698038102727</v>
      </c>
      <c r="H74" s="10">
        <f t="shared" si="6"/>
        <v>-4.0750300486026134</v>
      </c>
      <c r="I74">
        <f t="shared" si="2"/>
        <v>-48.900360583231361</v>
      </c>
      <c r="K74">
        <f t="shared" si="3"/>
        <v>-2.8521186261561029</v>
      </c>
      <c r="M74">
        <f t="shared" si="4"/>
        <v>-4.0803133167899954</v>
      </c>
      <c r="N74" s="13">
        <f t="shared" si="5"/>
        <v>2.7912922739802752E-5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2.6378422516845101</v>
      </c>
      <c r="H75" s="10">
        <f t="shared" si="6"/>
        <v>-4.0670922629863968</v>
      </c>
      <c r="I75">
        <f t="shared" si="2"/>
        <v>-48.805107155836765</v>
      </c>
      <c r="K75">
        <f t="shared" si="3"/>
        <v>-2.8453702543483876</v>
      </c>
      <c r="M75">
        <f t="shared" si="4"/>
        <v>-4.0745408247306534</v>
      </c>
      <c r="N75" s="13">
        <f t="shared" si="5"/>
        <v>5.5481072058002407E-5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2.6488146995587485</v>
      </c>
      <c r="H76" s="10">
        <f t="shared" si="6"/>
        <v>-4.0579222976627687</v>
      </c>
      <c r="I76">
        <f t="shared" si="2"/>
        <v>-48.695067571953224</v>
      </c>
      <c r="K76">
        <f t="shared" si="3"/>
        <v>-2.837379761840785</v>
      </c>
      <c r="M76">
        <f t="shared" si="4"/>
        <v>-4.0678484576295801</v>
      </c>
      <c r="N76" s="13">
        <f t="shared" si="5"/>
        <v>9.8528651686730366E-5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2.6597871474329864</v>
      </c>
      <c r="H77" s="10">
        <f t="shared" si="6"/>
        <v>-4.0475794205345279</v>
      </c>
      <c r="I77">
        <f t="shared" si="2"/>
        <v>-48.570953046414331</v>
      </c>
      <c r="K77">
        <f t="shared" si="3"/>
        <v>-2.8282257312222416</v>
      </c>
      <c r="M77">
        <f t="shared" si="4"/>
        <v>-4.0602731293712768</v>
      </c>
      <c r="N77" s="13">
        <f t="shared" si="5"/>
        <v>1.6113024403215757E-4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2.6707595953072243</v>
      </c>
      <c r="H78" s="10">
        <f t="shared" si="6"/>
        <v>-4.0361207239761354</v>
      </c>
      <c r="I78">
        <f t="shared" si="2"/>
        <v>-48.433448687713621</v>
      </c>
      <c r="K78">
        <f t="shared" si="3"/>
        <v>-2.8179827378978084</v>
      </c>
      <c r="M78">
        <f t="shared" si="4"/>
        <v>-4.0518505946295669</v>
      </c>
      <c r="N78" s="13">
        <f t="shared" si="5"/>
        <v>2.4742883077368412E-4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2.6817320431814622</v>
      </c>
      <c r="H79" s="10">
        <f t="shared" si="6"/>
        <v>-4.0236011972027494</v>
      </c>
      <c r="I79">
        <f t="shared" si="2"/>
        <v>-48.283214366432993</v>
      </c>
      <c r="K79">
        <f t="shared" si="3"/>
        <v>-2.80672154562125</v>
      </c>
      <c r="M79">
        <f t="shared" si="4"/>
        <v>-4.0426154830250383</v>
      </c>
      <c r="N79" s="13">
        <f t="shared" si="5"/>
        <v>3.6154306533169332E-4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2.6927044910557001</v>
      </c>
      <c r="H80" s="10">
        <f t="shared" si="6"/>
        <v>-4.0100737963741278</v>
      </c>
      <c r="I80">
        <f t="shared" si="2"/>
        <v>-48.120885556489533</v>
      </c>
      <c r="K80">
        <f t="shared" si="3"/>
        <v>-2.7945092925863166</v>
      </c>
      <c r="M80">
        <f t="shared" si="4"/>
        <v>-4.0326013322959886</v>
      </c>
      <c r="N80" s="13">
        <f t="shared" si="5"/>
        <v>5.0748987471073111E-4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2.703676938929938</v>
      </c>
      <c r="H81" s="10">
        <f t="shared" si="6"/>
        <v>-3.9955895125009908</v>
      </c>
      <c r="I81">
        <f t="shared" si="2"/>
        <v>-47.947074150011886</v>
      </c>
      <c r="K81">
        <f t="shared" si="3"/>
        <v>-2.7814096685313858</v>
      </c>
      <c r="M81">
        <f t="shared" si="4"/>
        <v>-4.0218406205111892</v>
      </c>
      <c r="N81" s="13">
        <f t="shared" si="5"/>
        <v>6.8912067176310076E-4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2.7146493868041759</v>
      </c>
      <c r="H82" s="10">
        <f t="shared" si="6"/>
        <v>-3.9801974372195237</v>
      </c>
      <c r="I82">
        <f t="shared" si="2"/>
        <v>-47.762369246634286</v>
      </c>
      <c r="K82">
        <f t="shared" si="3"/>
        <v>-2.7674830832902773</v>
      </c>
      <c r="M82">
        <f t="shared" si="4"/>
        <v>-4.0103647973519578</v>
      </c>
      <c r="N82" s="13">
        <f t="shared" si="5"/>
        <v>9.1006961735997749E-4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1"/>
        <v>2.7256218346784138</v>
      </c>
      <c r="H83" s="10">
        <f t="shared" si="6"/>
        <v>-3.9639448264978099</v>
      </c>
      <c r="I83">
        <f t="shared" si="2"/>
        <v>-47.567337917973717</v>
      </c>
      <c r="K83">
        <f t="shared" si="3"/>
        <v>-2.7527868272012288</v>
      </c>
      <c r="M83">
        <f t="shared" ref="M83:M146" si="8">$L$9*$O$6*EXP(-$O$7*(G83/$L$10-1))-SQRT($L$9)*$O$8*EXP(-$O$4*(G83/$L$10-1))</f>
        <v>-3.9982043144902342</v>
      </c>
      <c r="N83" s="13">
        <f t="shared" si="5"/>
        <v>1.173712517503064E-3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9">$E$11*(D84/$E$12+1)</f>
        <v>2.7365942825526521</v>
      </c>
      <c r="H84" s="10">
        <f t="shared" si="6"/>
        <v>-3.9468771623361247</v>
      </c>
      <c r="I84">
        <f t="shared" ref="I84:I147" si="10">H84*$E$6</f>
        <v>-47.362525948033493</v>
      </c>
      <c r="K84">
        <f t="shared" ref="K84:K147" si="11">$L$9*$L$4*EXP(-$L$6*(G84/$L$10-1))-SQRT($L$9)*$L$5*EXP(-$L$7*(G84/$L$10-1))</f>
        <v>-2.7373752237661715</v>
      </c>
      <c r="M84">
        <f t="shared" si="8"/>
        <v>-3.9853886550886015</v>
      </c>
      <c r="N84" s="13">
        <f t="shared" ref="N84:N147" si="12">(M84-H84)^2*O84</f>
        <v>1.4831350740240718E-3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9"/>
        <v>2.7475667304268896</v>
      </c>
      <c r="H85" s="10">
        <f t="shared" ref="H85:H148" si="13">-(-$B$4)*(1+D85+$E$5*D85^3)*EXP(-D85)</f>
        <v>-3.9290382125212986</v>
      </c>
      <c r="I85">
        <f t="shared" si="10"/>
        <v>-47.148458550255583</v>
      </c>
      <c r="K85">
        <f t="shared" si="11"/>
        <v>-2.721299774933601</v>
      </c>
      <c r="M85">
        <f t="shared" si="8"/>
        <v>-3.9719463624474622</v>
      </c>
      <c r="N85" s="13">
        <f t="shared" si="12"/>
        <v>1.8411093300861377E-3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9"/>
        <v>2.7585391783011275</v>
      </c>
      <c r="H86" s="10">
        <f t="shared" si="13"/>
        <v>-3.9104700884935393</v>
      </c>
      <c r="I86">
        <f t="shared" si="10"/>
        <v>-46.92564106192247</v>
      </c>
      <c r="K86">
        <f t="shared" si="11"/>
        <v>-2.7046092993603295</v>
      </c>
      <c r="M86">
        <f t="shared" si="8"/>
        <v>-3.957905067823825</v>
      </c>
      <c r="N86" s="13">
        <f t="shared" si="12"/>
        <v>2.2500772640646344E-3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9"/>
        <v>2.7695116261753654</v>
      </c>
      <c r="H87" s="10">
        <f t="shared" si="13"/>
        <v>-3.8912133013825088</v>
      </c>
      <c r="I87">
        <f t="shared" si="10"/>
        <v>-46.694559616590105</v>
      </c>
      <c r="K87">
        <f t="shared" si="11"/>
        <v>-2.6873500639903618</v>
      </c>
      <c r="M87">
        <f t="shared" si="8"/>
        <v>-3.943291517445485</v>
      </c>
      <c r="N87" s="13">
        <f t="shared" si="12"/>
        <v>2.7121405883020369E-3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9"/>
        <v>2.7804840740496037</v>
      </c>
      <c r="H88" s="10">
        <f t="shared" si="13"/>
        <v>-3.8713068162677491</v>
      </c>
      <c r="I88">
        <f t="shared" si="10"/>
        <v>-46.455681795212989</v>
      </c>
      <c r="K88">
        <f t="shared" si="11"/>
        <v>-2.6695659092727904</v>
      </c>
      <c r="M88">
        <f t="shared" si="8"/>
        <v>-3.928131598743696</v>
      </c>
      <c r="N88" s="13">
        <f t="shared" si="12"/>
        <v>3.229055903438683E-3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9"/>
        <v>2.7914565219238412</v>
      </c>
      <c r="H89" s="10">
        <f t="shared" si="13"/>
        <v>-3.8507881047169743</v>
      </c>
      <c r="I89">
        <f t="shared" si="10"/>
        <v>-46.209457256603692</v>
      </c>
      <c r="K89">
        <f t="shared" si="11"/>
        <v>-2.651298368325179</v>
      </c>
      <c r="M89">
        <f t="shared" si="8"/>
        <v>-3.9124503658267655</v>
      </c>
      <c r="N89" s="13">
        <f t="shared" si="12"/>
        <v>3.8022344451720718E-3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9"/>
        <v>2.8024289697980791</v>
      </c>
      <c r="H90" s="10">
        <f t="shared" si="13"/>
        <v>-3.8296931956542237</v>
      </c>
      <c r="I90">
        <f t="shared" si="10"/>
        <v>-45.956318347850683</v>
      </c>
      <c r="K90">
        <f t="shared" si="11"/>
        <v>-2.632586780334091</v>
      </c>
      <c r="M90">
        <f t="shared" si="8"/>
        <v>-3.8962720642163577</v>
      </c>
      <c r="N90" s="13">
        <f t="shared" si="12"/>
        <v>4.4327457390139179E-3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9"/>
        <v>2.813401417672317</v>
      </c>
      <c r="H91" s="10">
        <f t="shared" si="13"/>
        <v>-3.8080567246083374</v>
      </c>
      <c r="I91">
        <f t="shared" si="10"/>
        <v>-45.696680695300046</v>
      </c>
      <c r="K91">
        <f t="shared" si="11"/>
        <v>-2.6134683984704319</v>
      </c>
      <c r="M91">
        <f t="shared" si="8"/>
        <v>-3.8796201548676734</v>
      </c>
      <c r="N91" s="13">
        <f t="shared" si="12"/>
        <v>5.1213245504828442E-3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9"/>
        <v>2.8243738655465545</v>
      </c>
      <c r="H92" s="10">
        <f t="shared" si="13"/>
        <v>-3.7859119813907505</v>
      </c>
      <c r="I92">
        <f t="shared" si="10"/>
        <v>-45.430943776689006</v>
      </c>
      <c r="K92">
        <f t="shared" si="11"/>
        <v>-2.5939784925838776</v>
      </c>
      <c r="M92">
        <f t="shared" si="8"/>
        <v>-3.8625173374940758</v>
      </c>
      <c r="N92" s="13">
        <f t="shared" si="12"/>
        <v>5.8683805837172797E-3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9"/>
        <v>2.8353463134207928</v>
      </c>
      <c r="H93" s="10">
        <f t="shared" si="13"/>
        <v>-3.7632909562502226</v>
      </c>
      <c r="I93">
        <f t="shared" si="10"/>
        <v>-45.159491475002667</v>
      </c>
      <c r="K93">
        <f t="shared" si="11"/>
        <v>-2.5741504469279506</v>
      </c>
      <c r="M93">
        <f t="shared" si="8"/>
        <v>-3.844985573216122</v>
      </c>
      <c r="N93" s="13">
        <f t="shared" si="12"/>
        <v>6.6740104412050206E-3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9"/>
        <v>2.8463187612950307</v>
      </c>
      <c r="H94" s="10">
        <f t="shared" si="13"/>
        <v>-3.7402243845506797</v>
      </c>
      <c r="I94">
        <f t="shared" si="10"/>
        <v>-44.88269261460816</v>
      </c>
      <c r="K94">
        <f t="shared" si="11"/>
        <v>-2.5540158531552049</v>
      </c>
      <c r="M94">
        <f t="shared" si="8"/>
        <v>-3.8270461065544126</v>
      </c>
      <c r="N94" s="13">
        <f t="shared" si="12"/>
        <v>7.5380114116934665E-3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9"/>
        <v>2.8572912091692686</v>
      </c>
      <c r="H95" s="10">
        <f t="shared" si="13"/>
        <v>-3.7167417900170445</v>
      </c>
      <c r="I95">
        <f t="shared" si="10"/>
        <v>-44.600901480204534</v>
      </c>
      <c r="K95">
        <f t="shared" si="11"/>
        <v>-2.5336045988104243</v>
      </c>
      <c r="M95">
        <f t="shared" si="8"/>
        <v>-3.8087194867850895</v>
      </c>
      <c r="N95" s="13">
        <f t="shared" si="12"/>
        <v>8.4598967027544377E-3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9"/>
        <v>2.8682636570435061</v>
      </c>
      <c r="H96" s="10">
        <f t="shared" si="13"/>
        <v>-3.6928715265926142</v>
      </c>
      <c r="I96">
        <f t="shared" si="10"/>
        <v>-44.314458319111367</v>
      </c>
      <c r="K96">
        <f t="shared" si="11"/>
        <v>-2.5129449515388225</v>
      </c>
      <c r="M96">
        <f t="shared" si="8"/>
        <v>-3.7900255886763046</v>
      </c>
      <c r="N96" s="13">
        <f t="shared" si="12"/>
        <v>9.4389117793615626E-3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9"/>
        <v>2.8792361049177444</v>
      </c>
      <c r="H97" s="10">
        <f t="shared" si="13"/>
        <v>-3.6686408189502675</v>
      </c>
      <c r="I97">
        <f t="shared" si="10"/>
        <v>-44.02368982740321</v>
      </c>
      <c r="K97">
        <f t="shared" si="11"/>
        <v>-2.4920636392157229</v>
      </c>
      <c r="M97">
        <f t="shared" si="8"/>
        <v>-3.7709836326234227</v>
      </c>
      <c r="N97" s="13">
        <f t="shared" si="12"/>
        <v>1.0474051510538169E-2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9"/>
        <v>2.8902085527919823</v>
      </c>
      <c r="H98" s="10">
        <f t="shared" si="13"/>
        <v>-3.6440758016985542</v>
      </c>
      <c r="I98">
        <f t="shared" si="10"/>
        <v>-43.728909620382652</v>
      </c>
      <c r="K98">
        <f t="shared" si="11"/>
        <v>-2.4709859261943179</v>
      </c>
      <c r="M98">
        <f t="shared" si="8"/>
        <v>-3.7516122042002555</v>
      </c>
      <c r="N98" s="13">
        <f t="shared" si="12"/>
        <v>1.1564077863007926E-2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9"/>
        <v>2.9011810006662202</v>
      </c>
      <c r="H99" s="10">
        <f t="shared" si="13"/>
        <v>-3.6192015573225356</v>
      </c>
      <c r="I99">
        <f t="shared" si="10"/>
        <v>-43.430418687870429</v>
      </c>
      <c r="K99">
        <f t="shared" si="11"/>
        <v>-2.4497356858585824</v>
      </c>
      <c r="M99">
        <f t="shared" si="8"/>
        <v>-3.7319292731430611</v>
      </c>
      <c r="N99" s="13">
        <f t="shared" si="12"/>
        <v>1.2707537914113165E-2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9"/>
        <v>2.9121534485404581</v>
      </c>
      <c r="H100" s="10">
        <f t="shared" si="13"/>
        <v>-3.5940421528980595</v>
      </c>
      <c r="I100">
        <f t="shared" si="10"/>
        <v>-43.128505834776718</v>
      </c>
      <c r="K100">
        <f t="shared" si="11"/>
        <v>-2.428335469659483</v>
      </c>
      <c r="M100">
        <f t="shared" si="8"/>
        <v>-3.7119522117836619</v>
      </c>
      <c r="N100" s="13">
        <f t="shared" si="12"/>
        <v>1.3902781986406215E-2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9"/>
        <v>2.923125896414696</v>
      </c>
      <c r="H101" s="10">
        <f t="shared" si="13"/>
        <v>-3.5686206756170229</v>
      </c>
      <c r="I101">
        <f t="shared" si="10"/>
        <v>-42.823448107404275</v>
      </c>
      <c r="K101">
        <f t="shared" si="11"/>
        <v>-2.4068065728039714</v>
      </c>
      <c r="M101">
        <f t="shared" si="8"/>
        <v>-3.6916978129474605</v>
      </c>
      <c r="N101" s="13">
        <f t="shared" si="12"/>
        <v>1.514798173345539E-2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9"/>
        <v>2.9340983442889339</v>
      </c>
      <c r="H102" s="10">
        <f t="shared" si="13"/>
        <v>-3.5429592671600996</v>
      </c>
      <c r="I102">
        <f t="shared" si="10"/>
        <v>-42.515511205921193</v>
      </c>
      <c r="K102">
        <f t="shared" si="11"/>
        <v>-2.3851690967581596</v>
      </c>
      <c r="M102">
        <f t="shared" si="8"/>
        <v>-3.6711823073317644</v>
      </c>
      <c r="N102" s="13">
        <f t="shared" si="12"/>
        <v>1.644114803086438E-2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9"/>
        <v>2.9450707921631718</v>
      </c>
      <c r="H103" s="10">
        <f t="shared" si="13"/>
        <v>-3.5170791569523101</v>
      </c>
      <c r="I103">
        <f t="shared" si="10"/>
        <v>-42.204949883427723</v>
      </c>
      <c r="K103">
        <f t="shared" si="11"/>
        <v>-2.3634420087182448</v>
      </c>
      <c r="M103">
        <f t="shared" si="8"/>
        <v>-3.6504213803793384</v>
      </c>
      <c r="N103" s="13">
        <f t="shared" si="12"/>
        <v>1.7780148548463531E-2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9"/>
        <v>2.9560432400374097</v>
      </c>
      <c r="H104" s="10">
        <f t="shared" si="13"/>
        <v>-3.491000694335785</v>
      </c>
      <c r="I104">
        <f t="shared" si="10"/>
        <v>-41.89200833202942</v>
      </c>
      <c r="K104">
        <f t="shared" si="11"/>
        <v>-2.3416431981954164</v>
      </c>
      <c r="M104">
        <f t="shared" si="8"/>
        <v>-3.6294301886616909</v>
      </c>
      <c r="N104" s="13">
        <f t="shared" si="12"/>
        <v>1.9162724899326012E-2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9"/>
        <v>2.9670156879116472</v>
      </c>
      <c r="H105" s="10">
        <f t="shared" si="13"/>
        <v>-3.464743379693076</v>
      </c>
      <c r="I105">
        <f t="shared" si="10"/>
        <v>-41.576920556316914</v>
      </c>
      <c r="K105">
        <f t="shared" si="11"/>
        <v>-2.3197895308538876</v>
      </c>
      <c r="M105">
        <f t="shared" si="8"/>
        <v>-3.608223375786217</v>
      </c>
      <c r="N105" s="13">
        <f t="shared" si="12"/>
        <v>2.0586509278887756E-2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9"/>
        <v>2.9779881357858855</v>
      </c>
      <c r="H106" s="10">
        <f t="shared" si="13"/>
        <v>-3.4383258945533637</v>
      </c>
      <c r="I106">
        <f t="shared" si="10"/>
        <v>-41.259910734640364</v>
      </c>
      <c r="K106">
        <f t="shared" si="11"/>
        <v>-2.297896899734527</v>
      </c>
      <c r="M106">
        <f t="shared" si="8"/>
        <v>-3.5868150878408338</v>
      </c>
      <c r="N106" s="13">
        <f t="shared" si="12"/>
        <v>2.2049040523163661E-2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9"/>
        <v>2.9889605836601234</v>
      </c>
      <c r="H107" s="10">
        <f t="shared" si="13"/>
        <v>-3.4117661307129779</v>
      </c>
      <c r="I107">
        <f t="shared" si="10"/>
        <v>-40.941193568555732</v>
      </c>
      <c r="K107">
        <f t="shared" si="11"/>
        <v>-2.2759802739901804</v>
      </c>
      <c r="M107">
        <f t="shared" si="8"/>
        <v>-3.5652189883894669</v>
      </c>
      <c r="N107" s="13">
        <f t="shared" si="12"/>
        <v>2.3547779529080815E-2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9"/>
        <v>2.9999330315343613</v>
      </c>
      <c r="H108" s="10">
        <f t="shared" si="13"/>
        <v>-3.3850812184007064</v>
      </c>
      <c r="I108">
        <f t="shared" si="10"/>
        <v>-40.620974620808475</v>
      </c>
      <c r="K108">
        <f t="shared" si="11"/>
        <v>-2.2540537452526781</v>
      </c>
      <c r="M108">
        <f t="shared" si="8"/>
        <v>-3.5434482730312524</v>
      </c>
      <c r="N108" s="13">
        <f t="shared" si="12"/>
        <v>2.5080123992354344E-2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9"/>
        <v>3.0109054794085996</v>
      </c>
      <c r="H109" s="10">
        <f t="shared" si="13"/>
        <v>-3.358287553517485</v>
      </c>
      <c r="I109">
        <f t="shared" si="10"/>
        <v>-40.29945064220982</v>
      </c>
      <c r="K109">
        <f t="shared" si="11"/>
        <v>-2.2321305717457993</v>
      </c>
      <c r="M109">
        <f t="shared" si="8"/>
        <v>-3.5215156835360331</v>
      </c>
      <c r="N109" s="13">
        <f t="shared" si="12"/>
        <v>2.6643422429352037E-2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9"/>
        <v>3.0218779272828371</v>
      </c>
      <c r="H110" s="10">
        <f t="shared" si="13"/>
        <v>-3.3314008239791582</v>
      </c>
      <c r="I110">
        <f t="shared" si="10"/>
        <v>-39.976809887749894</v>
      </c>
      <c r="K110">
        <f t="shared" si="11"/>
        <v>-2.2102232202529049</v>
      </c>
      <c r="M110">
        <f t="shared" si="8"/>
        <v>-3.4994335215683261</v>
      </c>
      <c r="N110" s="13">
        <f t="shared" si="12"/>
        <v>2.8234987459092767E-2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9"/>
        <v>3.032850375157075</v>
      </c>
      <c r="H111" s="10">
        <f t="shared" si="13"/>
        <v>-3.3044360351901916</v>
      </c>
      <c r="I111">
        <f t="shared" si="10"/>
        <v>-39.653232422282301</v>
      </c>
      <c r="K111">
        <f t="shared" si="11"/>
        <v>-2.188343406042748</v>
      </c>
      <c r="M111">
        <f t="shared" si="8"/>
        <v>-3.4772136620115903</v>
      </c>
      <c r="N111" s="13">
        <f t="shared" si="12"/>
        <v>2.9852108330034526E-2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9"/>
        <v>3.0438228230313129</v>
      </c>
      <c r="H112" s="10">
        <f t="shared" si="13"/>
        <v>-3.27740753467535</v>
      </c>
      <c r="I112">
        <f t="shared" si="10"/>
        <v>-39.328890416104201</v>
      </c>
      <c r="K112">
        <f t="shared" si="11"/>
        <v>-2.166502130851987</v>
      </c>
      <c r="M112">
        <f t="shared" si="8"/>
        <v>-3.4548675659043142</v>
      </c>
      <c r="N112" s="13">
        <f t="shared" si="12"/>
        <v>31.492062683784969</v>
      </c>
      <c r="O112" s="13">
        <v>1000</v>
      </c>
    </row>
    <row r="113" spans="3:16" x14ac:dyDescent="0.4">
      <c r="D113" s="6">
        <v>0.88</v>
      </c>
      <c r="E113" s="7">
        <f t="shared" si="7"/>
        <v>-0.7939250209808465</v>
      </c>
      <c r="G113">
        <f t="shared" si="9"/>
        <v>3.0547952709055504</v>
      </c>
      <c r="H113" s="10">
        <f t="shared" si="13"/>
        <v>-3.2503290358955859</v>
      </c>
      <c r="I113">
        <f t="shared" si="10"/>
        <v>-39.00394843074703</v>
      </c>
      <c r="K113">
        <f t="shared" si="11"/>
        <v>-2.1447097190181674</v>
      </c>
      <c r="M113">
        <f t="shared" si="8"/>
        <v>-3.4324062929990644</v>
      </c>
      <c r="N113" s="13">
        <f t="shared" si="12"/>
        <v>33.152127554326228</v>
      </c>
      <c r="O113" s="13">
        <v>1000</v>
      </c>
    </row>
    <row r="114" spans="3:16" x14ac:dyDescent="0.4">
      <c r="D114" s="6">
        <v>0.9</v>
      </c>
      <c r="E114" s="7">
        <f t="shared" si="7"/>
        <v>-0.7873018176046831</v>
      </c>
      <c r="G114">
        <f t="shared" si="9"/>
        <v>3.0657677187797887</v>
      </c>
      <c r="H114" s="10">
        <f t="shared" si="13"/>
        <v>-3.2232136412735728</v>
      </c>
      <c r="I114">
        <f t="shared" si="10"/>
        <v>-38.678563695282875</v>
      </c>
      <c r="K114">
        <f t="shared" si="11"/>
        <v>-2.1229758518524378</v>
      </c>
      <c r="M114">
        <f t="shared" si="8"/>
        <v>-3.4098405139553756</v>
      </c>
      <c r="N114" s="13">
        <f t="shared" si="12"/>
        <v>34.829589606989828</v>
      </c>
      <c r="O114" s="13">
        <v>1000</v>
      </c>
    </row>
    <row r="115" spans="3:16" x14ac:dyDescent="0.4">
      <c r="D115" s="6">
        <v>0.92</v>
      </c>
      <c r="E115" s="7">
        <f t="shared" si="7"/>
        <v>-0.78067265863546809</v>
      </c>
      <c r="G115">
        <f t="shared" si="9"/>
        <v>3.0767401666540266</v>
      </c>
      <c r="H115" s="10">
        <f t="shared" si="13"/>
        <v>-3.1960738644536062</v>
      </c>
      <c r="I115">
        <f t="shared" si="10"/>
        <v>-38.352886373443276</v>
      </c>
      <c r="K115">
        <f t="shared" si="11"/>
        <v>-2.1013096003369593</v>
      </c>
      <c r="M115">
        <f t="shared" si="8"/>
        <v>-3.3871805221769957</v>
      </c>
      <c r="N115" s="13">
        <f t="shared" si="12"/>
        <v>3.6521754626204758E-2</v>
      </c>
      <c r="O115" s="13">
        <v>1</v>
      </c>
    </row>
    <row r="116" spans="3:16" x14ac:dyDescent="0.4">
      <c r="D116" s="6">
        <v>0.94</v>
      </c>
      <c r="E116" s="7">
        <f t="shared" si="7"/>
        <v>-0.7740404620957021</v>
      </c>
      <c r="G116">
        <f t="shared" si="9"/>
        <v>3.0877126145282645</v>
      </c>
      <c r="H116" s="10">
        <f t="shared" si="13"/>
        <v>-3.1689216518198045</v>
      </c>
      <c r="I116">
        <f t="shared" si="10"/>
        <v>-38.027059821837653</v>
      </c>
      <c r="K116">
        <f t="shared" si="11"/>
        <v>-2.0797194562278727</v>
      </c>
      <c r="M116">
        <f t="shared" si="8"/>
        <v>-3.3644362453037315</v>
      </c>
      <c r="N116" s="13">
        <f t="shared" si="12"/>
        <v>3.8225956265185261E-2</v>
      </c>
      <c r="O116" s="13">
        <v>1</v>
      </c>
    </row>
    <row r="117" spans="3:16" x14ac:dyDescent="0.4">
      <c r="D117" s="6">
        <v>0.96</v>
      </c>
      <c r="E117" s="7">
        <f t="shared" si="7"/>
        <v>-0.76740801252952351</v>
      </c>
      <c r="G117">
        <f t="shared" si="9"/>
        <v>3.098685062402502</v>
      </c>
      <c r="H117" s="10">
        <f t="shared" si="13"/>
        <v>-3.1417684032958699</v>
      </c>
      <c r="I117">
        <f t="shared" si="10"/>
        <v>-37.701220839550437</v>
      </c>
      <c r="K117">
        <f t="shared" si="11"/>
        <v>-2.0582133616408096</v>
      </c>
      <c r="M117">
        <f t="shared" si="8"/>
        <v>-3.3416172563678375</v>
      </c>
      <c r="N117" s="13">
        <f t="shared" si="12"/>
        <v>3.9939564074180867E-2</v>
      </c>
      <c r="O117" s="13">
        <v>1</v>
      </c>
    </row>
    <row r="118" spans="3:16" x14ac:dyDescent="0.4">
      <c r="D118" s="6">
        <v>0.98</v>
      </c>
      <c r="E118" s="7">
        <f t="shared" si="7"/>
        <v>-0.7607779659132784</v>
      </c>
      <c r="G118">
        <f t="shared" si="9"/>
        <v>3.1096575102767403</v>
      </c>
      <c r="H118" s="10">
        <f t="shared" si="13"/>
        <v>-3.1146249924489617</v>
      </c>
      <c r="I118">
        <f t="shared" si="10"/>
        <v>-37.375499909387543</v>
      </c>
      <c r="K118">
        <f t="shared" si="11"/>
        <v>-2.0367987371922021</v>
      </c>
      <c r="M118">
        <f t="shared" si="8"/>
        <v>-3.3187327846246131</v>
      </c>
      <c r="N118" s="13">
        <f t="shared" si="12"/>
        <v>4.1659990826818878E-2</v>
      </c>
      <c r="O118" s="13">
        <v>1</v>
      </c>
    </row>
    <row r="119" spans="3:16" x14ac:dyDescent="0.4">
      <c r="C119" t="s">
        <v>291</v>
      </c>
      <c r="D119" s="6">
        <v>1</v>
      </c>
      <c r="E119" s="7">
        <f t="shared" si="7"/>
        <v>-0.75415285440145674</v>
      </c>
      <c r="G119">
        <f t="shared" si="9"/>
        <v>3.1206299581509782</v>
      </c>
      <c r="H119" s="10">
        <f t="shared" si="13"/>
        <v>-3.0875017859195641</v>
      </c>
      <c r="I119">
        <f t="shared" si="10"/>
        <v>-37.050021431034772</v>
      </c>
      <c r="K119">
        <f t="shared" si="11"/>
        <v>-2.0154825087661519</v>
      </c>
      <c r="M119">
        <f t="shared" si="8"/>
        <v>-3.2957917260665774</v>
      </c>
      <c r="N119" s="13">
        <f t="shared" si="12"/>
        <v>4.3384699166446383E-2</v>
      </c>
      <c r="O119" s="13">
        <v>1</v>
      </c>
      <c r="P119" t="s">
        <v>292</v>
      </c>
    </row>
    <row r="120" spans="3:16" x14ac:dyDescent="0.4">
      <c r="D120" s="6">
        <v>1.02</v>
      </c>
      <c r="E120" s="7">
        <f t="shared" si="7"/>
        <v>-0.74753509091317782</v>
      </c>
      <c r="G120">
        <f t="shared" si="9"/>
        <v>3.1316024060252161</v>
      </c>
      <c r="H120" s="10">
        <f t="shared" si="13"/>
        <v>-3.0604086621985505</v>
      </c>
      <c r="I120">
        <f t="shared" si="10"/>
        <v>-36.724903946382604</v>
      </c>
      <c r="K120">
        <f t="shared" si="11"/>
        <v>-1.9942711329732083</v>
      </c>
      <c r="M120">
        <f t="shared" si="8"/>
        <v>-3.2728026536303387</v>
      </c>
      <c r="N120" s="13">
        <f t="shared" si="12"/>
        <v>4.5111207596326551E-2</v>
      </c>
      <c r="O120" s="13">
        <v>1</v>
      </c>
    </row>
    <row r="121" spans="3:16" x14ac:dyDescent="0.4">
      <c r="D121" s="6">
        <v>1.04</v>
      </c>
      <c r="E121" s="7">
        <f t="shared" si="7"/>
        <v>-0.74092697356425563</v>
      </c>
      <c r="G121">
        <f t="shared" si="9"/>
        <v>3.1425748538994536</v>
      </c>
      <c r="H121" s="10">
        <f t="shared" si="13"/>
        <v>-3.0333550297720624</v>
      </c>
      <c r="I121">
        <f t="shared" si="10"/>
        <v>-36.400260357264749</v>
      </c>
      <c r="K121">
        <f t="shared" si="11"/>
        <v>-1.9731706213642695</v>
      </c>
      <c r="M121">
        <f t="shared" si="8"/>
        <v>-3.2497738271050083</v>
      </c>
      <c r="N121" s="13">
        <f t="shared" si="12"/>
        <v>4.6837095839038709E-2</v>
      </c>
      <c r="O121" s="13">
        <v>1</v>
      </c>
    </row>
    <row r="122" spans="3:16" x14ac:dyDescent="0.4">
      <c r="D122" s="6">
        <v>1.06</v>
      </c>
      <c r="E122" s="7">
        <f t="shared" si="7"/>
        <v>-0.73433068994972139</v>
      </c>
      <c r="G122">
        <f t="shared" si="9"/>
        <v>3.1535473017736919</v>
      </c>
      <c r="H122" s="10">
        <f t="shared" si="13"/>
        <v>-3.0063498446541592</v>
      </c>
      <c r="I122">
        <f t="shared" si="10"/>
        <v>-36.076198135849907</v>
      </c>
      <c r="K122">
        <f t="shared" si="11"/>
        <v>-1.95218656345973</v>
      </c>
      <c r="M122">
        <f t="shared" si="8"/>
        <v>-3.2267132027507728</v>
      </c>
      <c r="N122" s="13">
        <f t="shared" si="12"/>
        <v>4.856000959161634E-2</v>
      </c>
      <c r="O122" s="13">
        <v>1</v>
      </c>
    </row>
    <row r="123" spans="3:16" x14ac:dyDescent="0.4">
      <c r="D123" s="6">
        <v>1.08</v>
      </c>
      <c r="E123" s="7">
        <f t="shared" si="7"/>
        <v>-0.72774832128153533</v>
      </c>
      <c r="G123">
        <f t="shared" si="9"/>
        <v>3.1645197496479298</v>
      </c>
      <c r="H123" s="10">
        <f t="shared" si="13"/>
        <v>-2.9794016273266055</v>
      </c>
      <c r="I123">
        <f t="shared" si="10"/>
        <v>-35.752819527919264</v>
      </c>
      <c r="K123">
        <f t="shared" si="11"/>
        <v>-1.931324148651131</v>
      </c>
      <c r="M123">
        <f t="shared" si="8"/>
        <v>-3.2036284426359449</v>
      </c>
      <c r="N123" s="13">
        <f t="shared" si="12"/>
        <v>5.0277664703768606E-2</v>
      </c>
      <c r="O123" s="13">
        <v>1</v>
      </c>
    </row>
    <row r="124" spans="3:16" x14ac:dyDescent="0.4">
      <c r="D124" s="6">
        <v>1.1000000000000001</v>
      </c>
      <c r="E124" s="7">
        <f t="shared" si="7"/>
        <v>-0.72118184638607419</v>
      </c>
      <c r="G124">
        <f t="shared" si="9"/>
        <v>3.1754921975221677</v>
      </c>
      <c r="H124" s="10">
        <f t="shared" si="13"/>
        <v>-2.952518479104588</v>
      </c>
      <c r="I124">
        <f t="shared" si="10"/>
        <v>-35.430221749255054</v>
      </c>
      <c r="K124">
        <f t="shared" si="11"/>
        <v>-1.910588187029779</v>
      </c>
      <c r="M124">
        <f t="shared" si="8"/>
        <v>-3.1805269237006293</v>
      </c>
      <c r="N124" s="13">
        <f t="shared" si="12"/>
        <v>5.1987850807106037E-2</v>
      </c>
      <c r="O124" s="13">
        <v>1</v>
      </c>
    </row>
    <row r="125" spans="3:16" x14ac:dyDescent="0.4">
      <c r="D125" s="6">
        <v>1.1200000000000001</v>
      </c>
      <c r="E125" s="7">
        <f t="shared" si="7"/>
        <v>-0.71463314556585156</v>
      </c>
      <c r="G125">
        <f t="shared" si="9"/>
        <v>3.1864646453964056</v>
      </c>
      <c r="H125" s="10">
        <f t="shared" si="13"/>
        <v>-2.9257080979465964</v>
      </c>
      <c r="I125">
        <f t="shared" si="10"/>
        <v>-35.108497175359155</v>
      </c>
      <c r="K125">
        <f t="shared" si="11"/>
        <v>-1.8899831291942208</v>
      </c>
      <c r="M125">
        <f t="shared" si="8"/>
        <v>-3.1574157465548782</v>
      </c>
      <c r="N125" s="13">
        <f t="shared" si="12"/>
        <v>5.3688434423579019E-2</v>
      </c>
      <c r="O125" s="13">
        <v>1</v>
      </c>
    </row>
    <row r="126" spans="3:16" x14ac:dyDescent="0.4">
      <c r="D126" s="6">
        <v>1.1399999999999999</v>
      </c>
      <c r="E126" s="7">
        <f t="shared" si="7"/>
        <v>-0.70810400432978104</v>
      </c>
      <c r="G126">
        <f t="shared" si="9"/>
        <v>3.1974370932706431</v>
      </c>
      <c r="H126" s="10">
        <f t="shared" si="13"/>
        <v>-2.8989777937261239</v>
      </c>
      <c r="I126">
        <f t="shared" si="10"/>
        <v>-34.787733524713488</v>
      </c>
      <c r="K126">
        <f t="shared" si="11"/>
        <v>-1.8695130850859201</v>
      </c>
      <c r="M126">
        <f t="shared" si="8"/>
        <v>-3.1343017440189795</v>
      </c>
      <c r="N126" s="13">
        <f t="shared" si="12"/>
        <v>5.5377361581434414E-2</v>
      </c>
      <c r="O126" s="13">
        <v>1</v>
      </c>
    </row>
    <row r="127" spans="3:16" x14ac:dyDescent="0.4">
      <c r="D127" s="6">
        <v>1.1599999999999999</v>
      </c>
      <c r="E127" s="7">
        <f t="shared" si="7"/>
        <v>-0.70159611699617419</v>
      </c>
      <c r="G127">
        <f t="shared" si="9"/>
        <v>3.2084095411448814</v>
      </c>
      <c r="H127" s="10">
        <f t="shared" si="13"/>
        <v>-2.8723345029823375</v>
      </c>
      <c r="I127">
        <f t="shared" si="10"/>
        <v>-34.468014035788052</v>
      </c>
      <c r="K127">
        <f t="shared" si="11"/>
        <v>-1.849181841900128</v>
      </c>
      <c r="M127">
        <f t="shared" si="8"/>
        <v>-3.1111914894133248</v>
      </c>
      <c r="N127" s="13">
        <f t="shared" si="12"/>
        <v>5.7052659966892849E-2</v>
      </c>
      <c r="O127" s="13">
        <v>1</v>
      </c>
    </row>
    <row r="128" spans="3:16" x14ac:dyDescent="0.4">
      <c r="D128" s="6">
        <v>1.18</v>
      </c>
      <c r="E128" s="7">
        <f t="shared" si="7"/>
        <v>-0.6951110901725307</v>
      </c>
      <c r="G128">
        <f t="shared" si="9"/>
        <v>3.2193819890191193</v>
      </c>
      <c r="H128" s="10">
        <f t="shared" si="13"/>
        <v>-2.8457848031663406</v>
      </c>
      <c r="I128">
        <f t="shared" si="10"/>
        <v>-34.149417637996088</v>
      </c>
      <c r="K128">
        <f t="shared" si="11"/>
        <v>-1.8289928811166742</v>
      </c>
      <c r="M128">
        <f t="shared" si="8"/>
        <v>-3.0880913046050766</v>
      </c>
      <c r="N128" s="13">
        <f t="shared" si="12"/>
        <v>5.8712440639480168E-2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9"/>
        <v>3.2303544368933572</v>
      </c>
      <c r="H129" s="10">
        <f t="shared" si="13"/>
        <v>-2.8193349263991454</v>
      </c>
      <c r="I129">
        <f t="shared" si="10"/>
        <v>-33.832019116789745</v>
      </c>
      <c r="K129">
        <f t="shared" si="11"/>
        <v>-1.8089493946932291</v>
      </c>
      <c r="M129">
        <f t="shared" si="8"/>
        <v>-3.0650072678186255</v>
      </c>
      <c r="N129" s="13">
        <f t="shared" si="12"/>
        <v>6.0354899338529611E-2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9"/>
        <v>3.2413268847675956</v>
      </c>
      <c r="H130" s="10">
        <f t="shared" si="13"/>
        <v>-2.7929907727569754</v>
      </c>
      <c r="I130">
        <f t="shared" si="10"/>
        <v>-33.515889273083701</v>
      </c>
      <c r="K130">
        <f t="shared" si="11"/>
        <v>-1.7890543004615778</v>
      </c>
      <c r="M130">
        <f t="shared" si="8"/>
        <v>-3.0419452212166918</v>
      </c>
      <c r="N130" s="13">
        <f t="shared" si="12"/>
        <v>6.1978317407881574E-2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9"/>
        <v>3.252299332641833</v>
      </c>
      <c r="H131" s="10">
        <f t="shared" si="13"/>
        <v>-2.7667579230990813</v>
      </c>
      <c r="I131">
        <f t="shared" si="10"/>
        <v>-33.201095077188974</v>
      </c>
      <c r="K131">
        <f t="shared" si="11"/>
        <v>-1.7693102567654539</v>
      </c>
      <c r="M131">
        <f t="shared" si="8"/>
        <v>-3.0189107782586562</v>
      </c>
      <c r="N131" s="13">
        <f t="shared" si="12"/>
        <v>6.3581062365125535E-2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9"/>
        <v>3.2632717805160709</v>
      </c>
      <c r="H132" s="10">
        <f t="shared" si="13"/>
        <v>-2.7406416514527301</v>
      </c>
      <c r="I132">
        <f t="shared" si="10"/>
        <v>-32.887699817432761</v>
      </c>
      <c r="K132">
        <f t="shared" si="11"/>
        <v>-1.7497196763766369</v>
      </c>
      <c r="M132">
        <f t="shared" si="8"/>
        <v>-2.9959093308425446</v>
      </c>
      <c r="N132" s="13">
        <f t="shared" si="12"/>
        <v>6.5161588141061141E-2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9"/>
        <v>3.2742442283903088</v>
      </c>
      <c r="H133" s="10">
        <f t="shared" si="13"/>
        <v>-2.7146469369696469</v>
      </c>
      <c r="I133">
        <f t="shared" si="10"/>
        <v>-32.575763243635762</v>
      </c>
      <c r="K133">
        <f t="shared" si="11"/>
        <v>-1.7302847397242653</v>
      </c>
      <c r="M133">
        <f t="shared" si="8"/>
        <v>-2.972946056236947</v>
      </c>
      <c r="N133" s="13">
        <f t="shared" si="12"/>
        <v>6.6718435014262917E-2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9"/>
        <v>3.2852166762645463</v>
      </c>
      <c r="H134" s="10">
        <f t="shared" si="13"/>
        <v>-2.6887784754677044</v>
      </c>
      <c r="I134">
        <f t="shared" si="10"/>
        <v>-32.265341705612457</v>
      </c>
      <c r="K134">
        <f t="shared" si="11"/>
        <v>-1.7110074074706065</v>
      </c>
      <c r="M134">
        <f t="shared" si="8"/>
        <v>-2.9500259238088895</v>
      </c>
      <c r="N134" s="13">
        <f t="shared" si="12"/>
        <v>6.8250229264780166E-2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9"/>
        <v>3.2961891241387846</v>
      </c>
      <c r="H135" s="10">
        <f t="shared" si="13"/>
        <v>-2.6630406905712647</v>
      </c>
      <c r="I135">
        <f t="shared" si="10"/>
        <v>-31.956488286855176</v>
      </c>
      <c r="K135">
        <f t="shared" si="11"/>
        <v>-1.6918894324649376</v>
      </c>
      <c r="M135">
        <f t="shared" si="8"/>
        <v>-2.9271537015535758</v>
      </c>
      <c r="N135" s="13">
        <f t="shared" si="12"/>
        <v>6.9755682570142391E-2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9"/>
        <v>3.3071615720130225</v>
      </c>
      <c r="H136" s="10">
        <f t="shared" si="13"/>
        <v>-2.6374377444631421</v>
      </c>
      <c r="I136">
        <f t="shared" si="10"/>
        <v>-31.649252933557705</v>
      </c>
      <c r="K136">
        <f t="shared" si="11"/>
        <v>-1.6729323711056696</v>
      </c>
      <c r="M136">
        <f t="shared" si="8"/>
        <v>-2.9043339624317235</v>
      </c>
      <c r="N136" s="13">
        <f t="shared" si="12"/>
        <v>7.123359116593253E-2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9"/>
        <v>3.3181340198872604</v>
      </c>
      <c r="H137" s="10">
        <f t="shared" si="13"/>
        <v>-2.6119735482607984</v>
      </c>
      <c r="I137">
        <f t="shared" si="10"/>
        <v>-31.343682579129581</v>
      </c>
      <c r="K137">
        <f t="shared" si="11"/>
        <v>-1.654137594139373</v>
      </c>
      <c r="M137">
        <f t="shared" si="8"/>
        <v>-2.8815710905200236</v>
      </c>
      <c r="N137" s="13">
        <f t="shared" si="12"/>
        <v>7.2682834792214698E-2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9"/>
        <v>3.3291064677614979</v>
      </c>
      <c r="H138" s="10">
        <f t="shared" si="13"/>
        <v>-2.5866517720289379</v>
      </c>
      <c r="I138">
        <f t="shared" si="10"/>
        <v>-31.039821264347253</v>
      </c>
      <c r="K138">
        <f t="shared" si="11"/>
        <v>-1.6355062969240146</v>
      </c>
      <c r="M138">
        <f t="shared" si="8"/>
        <v>-2.8588692869801586</v>
      </c>
      <c r="N138" s="13">
        <f t="shared" si="12"/>
        <v>7.4102375446218074E-2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9"/>
        <v>3.3400789156357358</v>
      </c>
      <c r="H139" s="10">
        <f t="shared" si="13"/>
        <v>-2.5614758544403644</v>
      </c>
      <c r="I139">
        <f t="shared" si="10"/>
        <v>-30.737710253284373</v>
      </c>
      <c r="K139">
        <f t="shared" si="11"/>
        <v>-1.6170395091823691</v>
      </c>
      <c r="M139">
        <f t="shared" si="8"/>
        <v>-2.8362325758515921</v>
      </c>
      <c r="N139" s="13">
        <f t="shared" si="12"/>
        <v>7.5491255960646958E-2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9"/>
        <v>3.3510513635099741</v>
      </c>
      <c r="H140" s="10">
        <f t="shared" si="13"/>
        <v>-2.5364490120965284</v>
      </c>
      <c r="I140">
        <f t="shared" si="10"/>
        <v>-30.437388145158341</v>
      </c>
      <c r="K140">
        <f t="shared" si="11"/>
        <v>-1.598738104270333</v>
      </c>
      <c r="M140">
        <f t="shared" si="8"/>
        <v>-2.8136648096732362</v>
      </c>
      <c r="N140" s="13">
        <f t="shared" si="12"/>
        <v>7.6848598426090223E-2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9"/>
        <v>3.362023811384212</v>
      </c>
      <c r="H141" s="10">
        <f t="shared" si="13"/>
        <v>-2.5115742485189045</v>
      </c>
      <c r="I141">
        <f t="shared" si="10"/>
        <v>-30.138890982226854</v>
      </c>
      <c r="K141">
        <f t="shared" si="11"/>
        <v>-1.5806028079836769</v>
      </c>
      <c r="M141">
        <f t="shared" si="8"/>
        <v>-2.791169674938943</v>
      </c>
      <c r="N141" s="13">
        <f t="shared" si="12"/>
        <v>7.8173602475003129E-2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9"/>
        <v>3.3729962592584495</v>
      </c>
      <c r="H142" s="10">
        <f t="shared" si="13"/>
        <v>-2.4868543628219451</v>
      </c>
      <c r="I142">
        <f t="shared" si="10"/>
        <v>-29.842252353863341</v>
      </c>
      <c r="K142">
        <f t="shared" si="11"/>
        <v>-1.5626342069256189</v>
      </c>
      <c r="M142">
        <f t="shared" si="8"/>
        <v>-2.7687506973916172</v>
      </c>
      <c r="N142" s="13">
        <f t="shared" si="12"/>
        <v>7.9465543443816511E-2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9"/>
        <v>3.3839687071326878</v>
      </c>
      <c r="H143" s="10">
        <f t="shared" si="13"/>
        <v>-2.4622919580780596</v>
      </c>
      <c r="I143">
        <f t="shared" si="10"/>
        <v>-29.547503496936713</v>
      </c>
      <c r="K143">
        <f t="shared" si="11"/>
        <v>-1.5448327564565547</v>
      </c>
      <c r="M143">
        <f t="shared" si="8"/>
        <v>-2.7464112471606263</v>
      </c>
      <c r="N143" s="13">
        <f t="shared" si="12"/>
        <v>8.0723770428783148E-2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9"/>
        <v>3.3949411550069257</v>
      </c>
      <c r="H144" s="10">
        <f t="shared" si="13"/>
        <v>-2.4378894493847239</v>
      </c>
      <c r="I144">
        <f t="shared" si="10"/>
        <v>-29.254673392616688</v>
      </c>
      <c r="K144">
        <f t="shared" si="11"/>
        <v>-1.5271987882462261</v>
      </c>
      <c r="M144">
        <f t="shared" si="8"/>
        <v>-2.7241545437470318</v>
      </c>
      <c r="N144" s="13">
        <f t="shared" si="12"/>
        <v>8.1947704250261086E-2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9"/>
        <v>3.4059136028811636</v>
      </c>
      <c r="H145" s="10">
        <f t="shared" si="13"/>
        <v>-2.413649071643523</v>
      </c>
      <c r="I145">
        <f t="shared" si="10"/>
        <v>-28.963788859722278</v>
      </c>
      <c r="K145">
        <f t="shared" si="11"/>
        <v>-1.5097325174476275</v>
      </c>
      <c r="M145">
        <f t="shared" si="8"/>
        <v>-2.7019836608610479</v>
      </c>
      <c r="N145" s="13">
        <f t="shared" si="12"/>
        <v>8.313683533923881E-2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9"/>
        <v>3.4168860507554015</v>
      </c>
      <c r="H146" s="10">
        <f t="shared" si="13"/>
        <v>-2.3895728870606252</v>
      </c>
      <c r="I146">
        <f t="shared" si="10"/>
        <v>-28.674874644727502</v>
      </c>
      <c r="K146">
        <f t="shared" si="11"/>
        <v>-1.49243404951105</v>
      </c>
      <c r="M146">
        <f t="shared" si="8"/>
        <v>-2.6799015311160055</v>
      </c>
      <c r="N146" s="13">
        <f t="shared" si="12"/>
        <v>8.4290721559035706E-2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9"/>
        <v>3.427858498629639</v>
      </c>
      <c r="H147" s="10">
        <f t="shared" si="13"/>
        <v>-2.365662792377881</v>
      </c>
      <c r="I147">
        <f t="shared" si="10"/>
        <v>-28.387953508534572</v>
      </c>
      <c r="K147">
        <f t="shared" si="11"/>
        <v>-1.4753033866557395</v>
      </c>
      <c r="M147">
        <f t="shared" ref="M147:M210" si="15">$L$9*$O$6*EXP(-$O$7*(G147/$L$10-1))-SQRT($L$9)*$O$8*EXP(-$O$4*(G147/$L$10-1))</f>
        <v>-2.6579109505829726</v>
      </c>
      <c r="N147" s="13">
        <f t="shared" si="12"/>
        <v>8.5408985974268214E-2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6">$E$11*(D148/$E$12+1)</f>
        <v>3.4388309465038773</v>
      </c>
      <c r="H148" s="10">
        <f t="shared" si="13"/>
        <v>-2.3419205258434737</v>
      </c>
      <c r="I148">
        <f t="shared" ref="I148:I211" si="17">H148*$E$6</f>
        <v>-28.103046310121684</v>
      </c>
      <c r="K148">
        <f t="shared" ref="K148:K211" si="18">$L$9*$L$4*EXP(-$L$6*(G148/$L$10-1))-SQRT($L$9)*$L$5*EXP(-$L$7*(G148/$L$10-1))</f>
        <v>-1.4583404340158261</v>
      </c>
      <c r="M148">
        <f t="shared" si="15"/>
        <v>-2.6360145832100614</v>
      </c>
      <c r="N148" s="13">
        <f t="shared" ref="N148:N211" si="19">(M148-H148)^2*O148</f>
        <v>8.6491314578341819E-2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6"/>
        <v>3.4498033943781152</v>
      </c>
      <c r="H149" s="10">
        <f t="shared" ref="H149:H212" si="20">-(-$B$4)*(1+D149+$E$5*D149^3)*EXP(-D149)</f>
        <v>-2.3183476739307505</v>
      </c>
      <c r="I149">
        <f t="shared" si="17"/>
        <v>-27.820172087169006</v>
      </c>
      <c r="K149">
        <f t="shared" si="18"/>
        <v>-1.4415450054763714</v>
      </c>
      <c r="M149">
        <f t="shared" si="15"/>
        <v>-2.614214965110357</v>
      </c>
      <c r="N149" s="13">
        <f t="shared" si="19"/>
        <v>8.7537453989958075E-2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6"/>
        <v>3.4607758422523531</v>
      </c>
      <c r="H150" s="10">
        <f t="shared" si="20"/>
        <v>-2.2949456778135993</v>
      </c>
      <c r="I150">
        <f t="shared" si="17"/>
        <v>-27.539348133763191</v>
      </c>
      <c r="K150">
        <f t="shared" si="18"/>
        <v>-1.4249168292146008</v>
      </c>
      <c r="M150">
        <f t="shared" si="15"/>
        <v>-2.592514508722239</v>
      </c>
      <c r="N150" s="13">
        <f t="shared" si="19"/>
        <v>8.8547209128334622E-2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6"/>
        <v>3.4717482901265906</v>
      </c>
      <c r="H151" s="10">
        <f t="shared" si="20"/>
        <v>-2.2717158396064923</v>
      </c>
      <c r="I151">
        <f t="shared" si="17"/>
        <v>-27.260590075277907</v>
      </c>
      <c r="K151">
        <f t="shared" si="18"/>
        <v>-1.4084555529606988</v>
      </c>
      <c r="M151">
        <f t="shared" si="15"/>
        <v>-2.5709155068458376</v>
      </c>
      <c r="N151" s="13">
        <f t="shared" si="19"/>
        <v>8.9520440876134977E-2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6"/>
        <v>3.4827207380008285</v>
      </c>
      <c r="H152" s="10">
        <f t="shared" si="20"/>
        <v>-2.2486593283770318</v>
      </c>
      <c r="I152">
        <f t="shared" si="17"/>
        <v>-26.983911940524379</v>
      </c>
      <c r="K152">
        <f t="shared" si="18"/>
        <v>-1.3921607489918046</v>
      </c>
      <c r="M152">
        <f t="shared" si="15"/>
        <v>-2.5494201365591769</v>
      </c>
      <c r="N152" s="13">
        <f t="shared" si="19"/>
        <v>9.0457063738377086E-2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6"/>
        <v>3.4936931858750668</v>
      </c>
      <c r="H153" s="10">
        <f t="shared" si="20"/>
        <v>-2.2257771859386146</v>
      </c>
      <c r="I153">
        <f t="shared" si="17"/>
        <v>-26.709326231263375</v>
      </c>
      <c r="K153">
        <f t="shared" si="18"/>
        <v>-1.3760319188722228</v>
      </c>
      <c r="M153">
        <f t="shared" si="15"/>
        <v>-2.5280304630175094</v>
      </c>
      <c r="N153" s="13">
        <f t="shared" si="19"/>
        <v>9.1357043504931165E-2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6"/>
        <v>3.5046656337493047</v>
      </c>
      <c r="H154" s="10">
        <f t="shared" si="20"/>
        <v>-2.2030703324305896</v>
      </c>
      <c r="I154">
        <f t="shared" si="17"/>
        <v>-26.436843989167073</v>
      </c>
      <c r="K154">
        <f t="shared" si="18"/>
        <v>-1.3600684979522215</v>
      </c>
      <c r="M154">
        <f t="shared" si="15"/>
        <v>-2.5067484431392337</v>
      </c>
      <c r="N154" s="13">
        <f t="shared" si="19"/>
        <v>9.2220394923571536E-2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6"/>
        <v>3.5156380816235422</v>
      </c>
      <c r="H155" s="10">
        <f t="shared" si="20"/>
        <v>-2.1805395716930227</v>
      </c>
      <c r="I155">
        <f t="shared" si="17"/>
        <v>-26.166474860316271</v>
      </c>
      <c r="K155">
        <f t="shared" si="18"/>
        <v>-1.3442698596371885</v>
      </c>
      <c r="M155">
        <f t="shared" si="15"/>
        <v>-2.4855759291816688</v>
      </c>
      <c r="N155" s="13">
        <f t="shared" si="19"/>
        <v>9.3047179389941101E-2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6"/>
        <v>3.5266105294977805</v>
      </c>
      <c r="H156" s="10">
        <f t="shared" si="20"/>
        <v>-2.1581855964430083</v>
      </c>
      <c r="I156">
        <f t="shared" si="17"/>
        <v>-25.8982271573161</v>
      </c>
      <c r="K156">
        <f t="shared" si="18"/>
        <v>-1.3286353194383553</v>
      </c>
      <c r="M156">
        <f t="shared" si="15"/>
        <v>-2.464514672209889</v>
      </c>
      <c r="N156" s="13">
        <f t="shared" si="19"/>
        <v>9.3837502660191294E-2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6"/>
        <v>3.5375829773720184</v>
      </c>
      <c r="H157" s="10">
        <f t="shared" si="20"/>
        <v>-2.1360089932591997</v>
      </c>
      <c r="I157">
        <f t="shared" si="17"/>
        <v>-25.632107919110396</v>
      </c>
      <c r="K157">
        <f t="shared" si="18"/>
        <v>-1.3131641388157695</v>
      </c>
      <c r="M157">
        <f t="shared" si="15"/>
        <v>-2.4435663254617346</v>
      </c>
      <c r="N157" s="13">
        <f t="shared" si="19"/>
        <v>9.4591512591540403E-2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6"/>
        <v>3.5485554252462563</v>
      </c>
      <c r="H158" s="10">
        <f t="shared" si="20"/>
        <v>-2.1140102473810543</v>
      </c>
      <c r="I158">
        <f t="shared" si="17"/>
        <v>-25.368122968572649</v>
      </c>
      <c r="K158">
        <f t="shared" si="18"/>
        <v>-1.2978555288236391</v>
      </c>
      <c r="M158">
        <f t="shared" si="15"/>
        <v>-2.4227324476119869</v>
      </c>
      <c r="N158" s="13">
        <f t="shared" si="19"/>
        <v>9.5309396915428085E-2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6"/>
        <v>3.5595278731204938</v>
      </c>
      <c r="H159" s="10">
        <f t="shared" si="20"/>
        <v>-2.092189747329058</v>
      </c>
      <c r="I159">
        <f t="shared" si="17"/>
        <v>-25.106276967948695</v>
      </c>
      <c r="K159">
        <f t="shared" si="18"/>
        <v>-1.2827086535677363</v>
      </c>
      <c r="M159">
        <f t="shared" si="15"/>
        <v>-2.4020145059386566</v>
      </c>
      <c r="N159" s="13">
        <f t="shared" si="19"/>
        <v>9.5991381047496022E-2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6"/>
        <v>3.5705003209947317</v>
      </c>
      <c r="H160" s="10">
        <f t="shared" si="20"/>
        <v>-2.0705477893520241</v>
      </c>
      <c r="I160">
        <f t="shared" si="17"/>
        <v>-24.846573472224289</v>
      </c>
      <c r="K160">
        <f t="shared" si="18"/>
        <v>-1.2677226334840452</v>
      </c>
      <c r="M160">
        <f t="shared" si="15"/>
        <v>-2.3814138793942234</v>
      </c>
      <c r="N160" s="13">
        <f t="shared" si="19"/>
        <v>9.6637725938124794E-2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6"/>
        <v>3.58147276886897</v>
      </c>
      <c r="H161" s="10">
        <f t="shared" si="20"/>
        <v>-2.0490845817073291</v>
      </c>
      <c r="I161">
        <f t="shared" si="17"/>
        <v>-24.589014980487949</v>
      </c>
      <c r="K161">
        <f t="shared" si="18"/>
        <v>-1.2528965484473973</v>
      </c>
      <c r="M161">
        <f t="shared" si="15"/>
        <v>-2.3609318615845791</v>
      </c>
      <c r="N161" s="13">
        <f t="shared" si="19"/>
        <v>9.7248725966839908E-2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6"/>
        <v>3.5924452167432079</v>
      </c>
      <c r="H162" s="10">
        <f t="shared" si="20"/>
        <v>-2.0278002487798084</v>
      </c>
      <c r="I162">
        <f t="shared" si="17"/>
        <v>-24.3336029853577</v>
      </c>
      <c r="K162">
        <f t="shared" si="18"/>
        <v>-1.2382294407184358</v>
      </c>
      <c r="M162">
        <f t="shared" si="15"/>
        <v>-2.3405696636583775</v>
      </c>
      <c r="N162" s="13">
        <f t="shared" si="19"/>
        <v>9.7824706883482507E-2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6"/>
        <v>3.6034176646174454</v>
      </c>
      <c r="H163" s="10">
        <f t="shared" si="20"/>
        <v>-2.0066948350448062</v>
      </c>
      <c r="I163">
        <f t="shared" si="17"/>
        <v>-24.080338020537674</v>
      </c>
      <c r="K163">
        <f t="shared" si="18"/>
        <v>-1.2237203177368201</v>
      </c>
      <c r="M163">
        <f t="shared" si="15"/>
        <v>-2.320328417109363</v>
      </c>
      <c r="N163" s="13">
        <f t="shared" si="19"/>
        <v>9.8366023798645105E-2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6"/>
        <v>3.6143901124916837</v>
      </c>
      <c r="H164" s="10">
        <f t="shared" si="20"/>
        <v>-1.9857683088807339</v>
      </c>
      <c r="I164">
        <f t="shared" si="17"/>
        <v>-23.829219706568807</v>
      </c>
      <c r="K164">
        <f t="shared" si="18"/>
        <v>-1.2093681547682231</v>
      </c>
      <c r="M164">
        <f t="shared" si="15"/>
        <v>-2.3002091764942501</v>
      </c>
      <c r="N164" s="13">
        <f t="shared" si="19"/>
        <v>9.8873059225540821E-2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6"/>
        <v>3.6253625603659216</v>
      </c>
      <c r="H165" s="10">
        <f t="shared" si="20"/>
        <v>-1.9650205662363012</v>
      </c>
      <c r="I165">
        <f t="shared" si="17"/>
        <v>-23.580246794835613</v>
      </c>
      <c r="K165">
        <f t="shared" si="18"/>
        <v>-1.195171897412294</v>
      </c>
      <c r="M165">
        <f t="shared" si="15"/>
        <v>-2.2802129220685798</v>
      </c>
      <c r="N165" s="13">
        <f t="shared" si="19"/>
        <v>9.9346221175101779E-2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6"/>
        <v>3.6363350082401595</v>
      </c>
      <c r="H166" s="10">
        <f t="shared" si="20"/>
        <v>-1.9444514341574231</v>
      </c>
      <c r="I166">
        <f t="shared" si="17"/>
        <v>-23.333417209889078</v>
      </c>
      <c r="K166">
        <f t="shared" si="18"/>
        <v>-1.1811304639784119</v>
      </c>
      <c r="M166">
        <f t="shared" si="15"/>
        <v>-2.2603405623429449</v>
      </c>
      <c r="N166" s="13">
        <f t="shared" si="19"/>
        <v>9.9785941305809048E-2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6"/>
        <v>3.6473074561143974</v>
      </c>
      <c r="H167" s="10">
        <f t="shared" si="20"/>
        <v>-1.9240606741786492</v>
      </c>
      <c r="I167">
        <f t="shared" si="17"/>
        <v>-23.088728090143789</v>
      </c>
      <c r="K167">
        <f t="shared" si="18"/>
        <v>-1.1672427477357419</v>
      </c>
      <c r="M167">
        <f t="shared" si="15"/>
        <v>-2.2405929365619119</v>
      </c>
      <c r="N167" s="13">
        <f t="shared" si="19"/>
        <v>0.10019267312946667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6"/>
        <v>3.6582799039886349</v>
      </c>
      <c r="H168" s="10">
        <f t="shared" si="20"/>
        <v>-1.9038479855838015</v>
      </c>
      <c r="I168">
        <f t="shared" si="17"/>
        <v>-22.846175827005617</v>
      </c>
      <c r="K168">
        <f t="shared" si="18"/>
        <v>-1.1535076190437688</v>
      </c>
      <c r="M168">
        <f t="shared" si="15"/>
        <v>-2.2209708171078928</v>
      </c>
      <c r="N168" s="13">
        <f t="shared" si="19"/>
        <v>0.10056689027385718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6"/>
        <v>3.6692523518628732</v>
      </c>
      <c r="H169" s="10">
        <f t="shared" si="20"/>
        <v>-1.8838130085403544</v>
      </c>
      <c r="I169">
        <f t="shared" si="17"/>
        <v>-22.605756102484253</v>
      </c>
      <c r="K169">
        <f t="shared" si="18"/>
        <v>-1.1399239273691972</v>
      </c>
      <c r="M169">
        <f t="shared" si="15"/>
        <v>-2.2014749118321357</v>
      </c>
      <c r="N169" s="13">
        <f t="shared" si="19"/>
        <v>0.10090908480295704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6"/>
        <v>3.6802247997371111</v>
      </c>
      <c r="H170" s="10">
        <f t="shared" si="20"/>
        <v>-1.8639553271119531</v>
      </c>
      <c r="I170">
        <f t="shared" si="17"/>
        <v>-22.367463925343436</v>
      </c>
      <c r="K170">
        <f t="shared" si="18"/>
        <v>-1.1264905031948256</v>
      </c>
      <c r="M170">
        <f t="shared" si="15"/>
        <v>-2.1821058663149779</v>
      </c>
      <c r="N170" s="13">
        <f t="shared" si="19"/>
        <v>0.10121976559517544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6"/>
        <v>3.691197247611349</v>
      </c>
      <c r="H171" s="10">
        <f t="shared" si="20"/>
        <v>-1.844274472153316</v>
      </c>
      <c r="I171">
        <f t="shared" si="17"/>
        <v>-22.131293665839792</v>
      </c>
      <c r="K171">
        <f t="shared" si="18"/>
        <v>-1.113206159825709</v>
      </c>
      <c r="M171">
        <f t="shared" si="15"/>
        <v>-2.1628642660574102</v>
      </c>
      <c r="N171" s="13">
        <f t="shared" si="19"/>
        <v>0.10149945677985325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6"/>
        <v>3.7021696954855874</v>
      </c>
      <c r="H172" s="10">
        <f t="shared" si="20"/>
        <v>-1.8247699240916282</v>
      </c>
      <c r="I172">
        <f t="shared" si="17"/>
        <v>-21.897239089099539</v>
      </c>
      <c r="K172">
        <f t="shared" si="18"/>
        <v>-1.1000696950977042</v>
      </c>
      <c r="M172">
        <f t="shared" si="15"/>
        <v>-2.143750638605963</v>
      </c>
      <c r="N172" s="13">
        <f t="shared" si="19"/>
        <v>0.10174869623207559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6"/>
        <v>3.7131421433598248</v>
      </c>
      <c r="H173" s="10">
        <f t="shared" si="20"/>
        <v>-1.80544111559841</v>
      </c>
      <c r="I173">
        <f t="shared" si="17"/>
        <v>-21.66529338718092</v>
      </c>
      <c r="K173">
        <f t="shared" si="18"/>
        <v>-1.087079892993206</v>
      </c>
      <c r="M173">
        <f t="shared" si="15"/>
        <v>-2.1247654556128661</v>
      </c>
      <c r="N173" s="13">
        <f t="shared" si="19"/>
        <v>0.10196803412566796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6"/>
        <v>3.7241145912340627</v>
      </c>
      <c r="H174" s="10">
        <f t="shared" si="20"/>
        <v>-1.7862874341557069</v>
      </c>
      <c r="I174">
        <f t="shared" si="17"/>
        <v>-21.435449209868484</v>
      </c>
      <c r="K174">
        <f t="shared" si="18"/>
        <v>-1.0742355251686717</v>
      </c>
      <c r="M174">
        <f t="shared" si="15"/>
        <v>-2.1059091348333498</v>
      </c>
      <c r="N174" s="13">
        <f t="shared" si="19"/>
        <v>0.10215803154406879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6"/>
        <v>3.7350870391083006</v>
      </c>
      <c r="H175" s="10">
        <f t="shared" si="20"/>
        <v>-1.7673082245203184</v>
      </c>
      <c r="I175">
        <f t="shared" si="17"/>
        <v>-21.20769869424382</v>
      </c>
      <c r="K175">
        <f t="shared" si="18"/>
        <v>-1.0615353523983115</v>
      </c>
      <c r="M175">
        <f t="shared" si="15"/>
        <v>-2.0871820420619476</v>
      </c>
      <c r="N175" s="13">
        <f t="shared" si="19"/>
        <v>0.10231925914865544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6"/>
        <v>3.7460594869825381</v>
      </c>
      <c r="H176" s="10">
        <f t="shared" si="20"/>
        <v>-1.7485027910896755</v>
      </c>
      <c r="I176">
        <f t="shared" si="17"/>
        <v>-20.982033493076106</v>
      </c>
      <c r="K176">
        <f t="shared" si="18"/>
        <v>-1.0489781259380944</v>
      </c>
      <c r="M176">
        <f t="shared" si="15"/>
        <v>-2.0685844930095683</v>
      </c>
      <c r="N176" s="13">
        <f t="shared" si="19"/>
        <v>0.10245229590393505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6"/>
        <v>3.7570319348567764</v>
      </c>
      <c r="H177" s="10">
        <f t="shared" si="20"/>
        <v>-1.7298704001728449</v>
      </c>
      <c r="I177">
        <f t="shared" si="17"/>
        <v>-20.758444802074138</v>
      </c>
      <c r="K177">
        <f t="shared" si="18"/>
        <v>-1.0365625888140273</v>
      </c>
      <c r="M177">
        <f t="shared" si="15"/>
        <v>-2.0501167551230735</v>
      </c>
      <c r="N177" s="13">
        <f t="shared" si="19"/>
        <v>0.10255772785890779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6"/>
        <v>3.7680043827310143</v>
      </c>
      <c r="H178" s="10">
        <f t="shared" si="20"/>
        <v>-1.711410282170029</v>
      </c>
      <c r="I178">
        <f t="shared" si="17"/>
        <v>-20.53692338604035</v>
      </c>
      <c r="K178">
        <f t="shared" si="18"/>
        <v>-1.0242874770384816</v>
      </c>
      <c r="M178">
        <f t="shared" si="15"/>
        <v>-2.0317790493490442</v>
      </c>
      <c r="N178" s="13">
        <f t="shared" si="19"/>
        <v>0.10263614698380204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6"/>
        <v>3.7789768306052522</v>
      </c>
      <c r="H179" s="10">
        <f t="shared" si="20"/>
        <v>-1.693121633663828</v>
      </c>
      <c r="I179">
        <f t="shared" si="17"/>
        <v>-20.317459603965936</v>
      </c>
      <c r="K179">
        <f t="shared" si="18"/>
        <v>-1.0121515207581324</v>
      </c>
      <c r="M179">
        <f t="shared" si="15"/>
        <v>-2.0135715518433561</v>
      </c>
      <c r="N179" s="13">
        <f t="shared" si="19"/>
        <v>0.1026881500612663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6"/>
        <v>3.7899492784794906</v>
      </c>
      <c r="H180" s="10">
        <f t="shared" si="20"/>
        <v>-1.675003619425403</v>
      </c>
      <c r="I180">
        <f t="shared" si="17"/>
        <v>-20.100043433104837</v>
      </c>
      <c r="K180">
        <f t="shared" si="18"/>
        <v>-1.0001534453369376</v>
      </c>
      <c r="M180">
        <f t="shared" si="15"/>
        <v>-1.9954943956281694</v>
      </c>
      <c r="N180" s="13">
        <f t="shared" si="19"/>
        <v>0.10271433763105173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6"/>
        <v>3.800921726353728</v>
      </c>
      <c r="H181" s="10">
        <f t="shared" si="20"/>
        <v>-1.6570553743386021</v>
      </c>
      <c r="I181">
        <f t="shared" si="17"/>
        <v>-19.884664492063223</v>
      </c>
      <c r="K181">
        <f t="shared" si="18"/>
        <v>-0.98829197237738808</v>
      </c>
      <c r="M181">
        <f t="shared" si="15"/>
        <v>-1.9775476721978622</v>
      </c>
      <c r="N181" s="13">
        <f t="shared" si="19"/>
        <v>0.10271531298710873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6"/>
        <v>3.8118941742279659</v>
      </c>
      <c r="H182" s="10">
        <f t="shared" si="20"/>
        <v>-1.6392760052449851</v>
      </c>
      <c r="I182">
        <f t="shared" si="17"/>
        <v>-19.671312062939819</v>
      </c>
      <c r="K182">
        <f t="shared" si="18"/>
        <v>-0.97656582068311404</v>
      </c>
      <c r="M182">
        <f t="shared" si="15"/>
        <v>-1.9597314330753925</v>
      </c>
      <c r="N182" s="13">
        <f t="shared" si="19"/>
        <v>0.1026916812259695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6"/>
        <v>3.8228666221022038</v>
      </c>
      <c r="H183" s="10">
        <f t="shared" si="20"/>
        <v>-1.6216645927126057</v>
      </c>
      <c r="I183">
        <f t="shared" si="17"/>
        <v>-19.45997511255127</v>
      </c>
      <c r="K183">
        <f t="shared" si="18"/>
        <v>-0.96497370716579389</v>
      </c>
      <c r="M183">
        <f t="shared" si="15"/>
        <v>-1.942045691320569</v>
      </c>
      <c r="N183" s="13">
        <f t="shared" si="19"/>
        <v>0.10264404834524556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6"/>
        <v>3.8338390699764413</v>
      </c>
      <c r="H184" s="10">
        <f t="shared" si="20"/>
        <v>-1.604220192731298</v>
      </c>
      <c r="I184">
        <f t="shared" si="17"/>
        <v>-19.250642312775575</v>
      </c>
      <c r="K184">
        <f t="shared" si="18"/>
        <v>-0.95351434769914545</v>
      </c>
      <c r="M184">
        <f t="shared" si="15"/>
        <v>-1.9244904229916155</v>
      </c>
      <c r="N184" s="13">
        <f t="shared" si="19"/>
        <v>0.10257302039099682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6"/>
        <v>3.8448115178506792</v>
      </c>
      <c r="H185" s="10">
        <f t="shared" si="20"/>
        <v>-1.5869418383371381</v>
      </c>
      <c r="I185">
        <f t="shared" si="17"/>
        <v>-19.043302060045658</v>
      </c>
      <c r="K185">
        <f t="shared" si="18"/>
        <v>-0.94218645792266775</v>
      </c>
      <c r="M185">
        <f t="shared" si="15"/>
        <v>-1.9070655685614086</v>
      </c>
      <c r="N185" s="13">
        <f t="shared" si="19"/>
        <v>0.10247920265270155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6"/>
        <v>3.8557839657249171</v>
      </c>
      <c r="H186" s="10">
        <f t="shared" si="20"/>
        <v>-1.5698285411686517</v>
      </c>
      <c r="I186">
        <f t="shared" si="17"/>
        <v>-18.837942494023821</v>
      </c>
      <c r="K186">
        <f t="shared" si="18"/>
        <v>-0.93098875399765291</v>
      </c>
      <c r="M186">
        <f t="shared" si="15"/>
        <v>-1.8897710342897247</v>
      </c>
      <c r="N186" s="13">
        <f t="shared" si="19"/>
        <v>0.10236319890452787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6"/>
        <v>3.8667564135991555</v>
      </c>
      <c r="H187" s="10">
        <f t="shared" si="20"/>
        <v>-1.5528792929572568</v>
      </c>
      <c r="I187">
        <f t="shared" si="17"/>
        <v>-18.634551515487082</v>
      </c>
      <c r="K187">
        <f t="shared" si="18"/>
        <v>-0.91991995331788179</v>
      </c>
      <c r="M187">
        <f t="shared" si="15"/>
        <v>-1.8726066935527763</v>
      </c>
      <c r="N187" s="13">
        <f t="shared" si="19"/>
        <v>0.10222561069156781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6"/>
        <v>3.8777288614733934</v>
      </c>
      <c r="H188" s="10">
        <f t="shared" si="20"/>
        <v>-1.5360930669543498</v>
      </c>
      <c r="I188">
        <f t="shared" si="17"/>
        <v>-18.433116803452197</v>
      </c>
      <c r="K188">
        <f t="shared" si="18"/>
        <v>-0.90897877517728387</v>
      </c>
      <c r="M188">
        <f t="shared" si="15"/>
        <v>-1.8555723881313084</v>
      </c>
      <c r="N188" s="13">
        <f t="shared" si="19"/>
        <v>0.1020670366596903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6"/>
        <v>3.8887013093476308</v>
      </c>
      <c r="H189" s="10">
        <f t="shared" si="20"/>
        <v>-1.5194688192973564</v>
      </c>
      <c r="I189">
        <f t="shared" si="17"/>
        <v>-18.233625831568276</v>
      </c>
      <c r="K189">
        <f t="shared" si="18"/>
        <v>-0.89816394139674138</v>
      </c>
      <c r="M189">
        <f t="shared" si="15"/>
        <v>-1.8386679294584514</v>
      </c>
      <c r="N189" s="13">
        <f t="shared" si="19"/>
        <v>0.10188807192763481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6"/>
        <v>3.8996737572218692</v>
      </c>
      <c r="H190" s="10">
        <f t="shared" si="20"/>
        <v>-1.5030054903170011</v>
      </c>
      <c r="I190">
        <f t="shared" si="17"/>
        <v>-18.036065883804014</v>
      </c>
      <c r="K190">
        <f t="shared" si="18"/>
        <v>-0.88747417691210917</v>
      </c>
      <c r="M190">
        <f t="shared" si="15"/>
        <v>-1.8218930998285392</v>
      </c>
      <c r="N190" s="13">
        <f t="shared" si="19"/>
        <v>0.10168930749998317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6"/>
        <v>3.9106462050961071</v>
      </c>
      <c r="H191" s="10">
        <f t="shared" si="20"/>
        <v>-1.4867020057879545</v>
      </c>
      <c r="I191">
        <f t="shared" si="17"/>
        <v>-17.840424069455455</v>
      </c>
      <c r="K191">
        <f t="shared" si="18"/>
        <v>-0.87690821032542321</v>
      </c>
      <c r="M191">
        <f t="shared" si="15"/>
        <v>-1.8052476535680251</v>
      </c>
      <c r="N191" s="13">
        <f t="shared" si="19"/>
        <v>0.10147132971962476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6"/>
        <v>3.921618652970345</v>
      </c>
      <c r="H192" s="10">
        <f t="shared" si="20"/>
        <v>-1.4705572781249714</v>
      </c>
      <c r="I192">
        <f t="shared" si="17"/>
        <v>-17.646687337499657</v>
      </c>
      <c r="K192">
        <f t="shared" si="18"/>
        <v>-0.86646477442115832</v>
      </c>
      <c r="M192">
        <f t="shared" si="15"/>
        <v>-1.7887313181696132</v>
      </c>
      <c r="N192" s="13">
        <f t="shared" si="19"/>
        <v>0.10123471975832932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6"/>
        <v>3.9325911008445833</v>
      </c>
      <c r="H193" s="10">
        <f t="shared" si="20"/>
        <v>-1.4545702075265354</v>
      </c>
      <c r="I193">
        <f t="shared" si="17"/>
        <v>-17.454842490318427</v>
      </c>
      <c r="K193">
        <f t="shared" si="18"/>
        <v>-0.85614260664933595</v>
      </c>
      <c r="M193">
        <f t="shared" si="15"/>
        <v>-1.7723437953906951</v>
      </c>
      <c r="N193" s="13">
        <f t="shared" si="19"/>
        <v>0.10098005314406079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6"/>
        <v>3.9435635487188203</v>
      </c>
      <c r="H194" s="10">
        <f t="shared" si="20"/>
        <v>-1.4387396830679724</v>
      </c>
      <c r="I194">
        <f t="shared" si="17"/>
        <v>-17.264876196815671</v>
      </c>
      <c r="K194">
        <f t="shared" si="18"/>
        <v>-0.8459404495771663</v>
      </c>
      <c r="M194">
        <f t="shared" si="15"/>
        <v>-1.7560847623171458</v>
      </c>
      <c r="N194" s="13">
        <f t="shared" si="19"/>
        <v>0.10070789932366417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6"/>
        <v>3.9545359965930587</v>
      </c>
      <c r="H195" s="10">
        <f t="shared" si="20"/>
        <v>-1.4230645837459277</v>
      </c>
      <c r="I195">
        <f t="shared" si="17"/>
        <v>-17.076775004951131</v>
      </c>
      <c r="K195">
        <f t="shared" si="18"/>
        <v>-0.83585705131083288</v>
      </c>
      <c r="M195">
        <f t="shared" si="15"/>
        <v>-1.7399538723934838</v>
      </c>
      <c r="N195" s="13">
        <f t="shared" si="19"/>
        <v>0.10041882125955411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6"/>
        <v>3.9655084444672966</v>
      </c>
      <c r="H196" s="10">
        <f t="shared" si="20"/>
        <v>-1.407543779476029</v>
      </c>
      <c r="I196">
        <f t="shared" si="17"/>
        <v>-16.890525353712349</v>
      </c>
      <c r="K196">
        <f t="shared" si="18"/>
        <v>-0.82589116588897193</v>
      </c>
      <c r="M196">
        <f t="shared" si="15"/>
        <v>-1.7239507564204202</v>
      </c>
      <c r="N196" s="13">
        <f t="shared" si="19"/>
        <v>0.10011337505908846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6"/>
        <v>3.976480892341534</v>
      </c>
      <c r="H197" s="10">
        <f t="shared" si="20"/>
        <v>-1.3921761320455031</v>
      </c>
      <c r="I197">
        <f t="shared" si="17"/>
        <v>-16.706113584546038</v>
      </c>
      <c r="K197">
        <f t="shared" si="18"/>
        <v>-0.81604155364928277</v>
      </c>
      <c r="M197">
        <f t="shared" si="15"/>
        <v>-1.7080750235207225</v>
      </c>
      <c r="N197" s="13">
        <f t="shared" si="19"/>
        <v>9.9792109635272463E-2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6"/>
        <v>3.9874533402157724</v>
      </c>
      <c r="H198" s="10">
        <f t="shared" si="20"/>
        <v>-1.376960496022452</v>
      </c>
      <c r="I198">
        <f t="shared" si="17"/>
        <v>-16.523525952269424</v>
      </c>
      <c r="K198">
        <f t="shared" si="18"/>
        <v>-0.80630698156967284</v>
      </c>
      <c r="M198">
        <f t="shared" si="15"/>
        <v>-1.6923262620743587</v>
      </c>
      <c r="N198" s="13">
        <f t="shared" si="19"/>
        <v>9.945556639750594E-2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6"/>
        <v>3.9984257880900103</v>
      </c>
      <c r="H199" s="10">
        <f t="shared" si="20"/>
        <v>-1.3618957196234323</v>
      </c>
      <c r="I199">
        <f t="shared" si="17"/>
        <v>-16.342748635481186</v>
      </c>
      <c r="K199">
        <f t="shared" si="18"/>
        <v>-0.79668622358525243</v>
      </c>
      <c r="M199">
        <f t="shared" si="15"/>
        <v>-1.6767040406238225</v>
      </c>
      <c r="N199" s="13">
        <f t="shared" si="19"/>
        <v>9.9104278971084744E-2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6"/>
        <v>4.0093982359642482</v>
      </c>
      <c r="H200" s="10">
        <f t="shared" si="20"/>
        <v>-1.3469806455409272</v>
      </c>
      <c r="I200">
        <f t="shared" si="17"/>
        <v>-16.163767746491125</v>
      </c>
      <c r="K200">
        <f t="shared" si="18"/>
        <v>-0.78717806088242936</v>
      </c>
      <c r="M200">
        <f t="shared" si="15"/>
        <v>-1.6612079087505118</v>
      </c>
      <c r="N200" s="13">
        <f t="shared" si="19"/>
        <v>9.8738772944185565E-2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6"/>
        <v>4.0203706838384861</v>
      </c>
      <c r="H201" s="10">
        <f t="shared" si="20"/>
        <v>-1.3322141117322504</v>
      </c>
      <c r="I201">
        <f t="shared" si="17"/>
        <v>-15.986569340787003</v>
      </c>
      <c r="K201">
        <f t="shared" si="18"/>
        <v>-0.7777812821713046</v>
      </c>
      <c r="M201">
        <f t="shared" si="15"/>
        <v>-1.6458373979230323</v>
      </c>
      <c r="N201" s="13">
        <f t="shared" si="19"/>
        <v>9.8359565641105123E-2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6"/>
        <v>4.031343131712724</v>
      </c>
      <c r="H202" s="10">
        <f t="shared" si="20"/>
        <v>-1.3175949521713566</v>
      </c>
      <c r="I202">
        <f t="shared" si="17"/>
        <v>-15.811139426056279</v>
      </c>
      <c r="K202">
        <f t="shared" si="18"/>
        <v>-0.76849468393749953</v>
      </c>
      <c r="M202">
        <f t="shared" si="15"/>
        <v>-1.6305920223182495</v>
      </c>
      <c r="N202" s="13">
        <f t="shared" si="19"/>
        <v>9.7967165920539015E-2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6"/>
        <v>4.0423155795869619</v>
      </c>
      <c r="H203" s="10">
        <f t="shared" si="20"/>
        <v>-1.3031219975649957</v>
      </c>
      <c r="I203">
        <f t="shared" si="17"/>
        <v>-15.637463970779947</v>
      </c>
      <c r="K203">
        <f t="shared" si="18"/>
        <v>-0.75931707067449539</v>
      </c>
      <c r="M203">
        <f t="shared" si="15"/>
        <v>-1.6154712796159054</v>
      </c>
      <c r="N203" s="13">
        <f t="shared" si="19"/>
        <v>9.7562073997718754E-2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6"/>
        <v>4.0532880274611998</v>
      </c>
      <c r="H204" s="10">
        <f t="shared" si="20"/>
        <v>-1.288794076034586</v>
      </c>
      <c r="I204">
        <f t="shared" si="17"/>
        <v>-15.465528912415031</v>
      </c>
      <c r="K204">
        <f t="shared" si="18"/>
        <v>-0.75024725509750811</v>
      </c>
      <c r="M204">
        <f t="shared" si="15"/>
        <v>-1.6004746517675716</v>
      </c>
      <c r="N204" s="13">
        <f t="shared" si="19"/>
        <v>9.7144781289245433E-2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6"/>
        <v>4.0642604753354377</v>
      </c>
      <c r="H205" s="10">
        <f t="shared" si="20"/>
        <v>-1.2746100137651437</v>
      </c>
      <c r="I205">
        <f t="shared" si="17"/>
        <v>-15.295320165181725</v>
      </c>
      <c r="K205">
        <f t="shared" si="18"/>
        <v>-0.74128405833987965</v>
      </c>
      <c r="M205">
        <f t="shared" si="15"/>
        <v>-1.5856016057407165</v>
      </c>
      <c r="N205" s="13">
        <f t="shared" si="19"/>
        <v>9.6715770279501151E-2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6"/>
        <v>4.0752329232096756</v>
      </c>
      <c r="H206" s="10">
        <f t="shared" si="20"/>
        <v>-1.2605686356225501</v>
      </c>
      <c r="I206">
        <f t="shared" si="17"/>
        <v>-15.1268236274706</v>
      </c>
      <c r="K206">
        <f t="shared" si="18"/>
        <v>-0.7324263101329106</v>
      </c>
      <c r="M206">
        <f t="shared" si="15"/>
        <v>-1.570851594238615</v>
      </c>
      <c r="N206" s="13">
        <f t="shared" si="19"/>
        <v>9.6275514407538648E-2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6"/>
        <v>4.0862053710839126</v>
      </c>
      <c r="H207" s="10">
        <f t="shared" si="20"/>
        <v>-1.2466687657404032</v>
      </c>
      <c r="I207">
        <f t="shared" si="17"/>
        <v>-14.960025188884838</v>
      </c>
      <c r="K207">
        <f t="shared" si="18"/>
        <v>-0.72367284897001682</v>
      </c>
      <c r="M207">
        <f t="shared" si="15"/>
        <v>-1.556224056396831</v>
      </c>
      <c r="N207" s="13">
        <f t="shared" si="19"/>
        <v>9.5824477973385516E-2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6"/>
        <v>4.0971778189581514</v>
      </c>
      <c r="H208" s="10">
        <f t="shared" si="20"/>
        <v>-1.2329092280776435</v>
      </c>
      <c r="I208">
        <f t="shared" si="17"/>
        <v>-14.794910736931723</v>
      </c>
      <c r="K208">
        <f t="shared" si="18"/>
        <v>-0.71502252225604168</v>
      </c>
      <c r="M208">
        <f t="shared" si="15"/>
        <v>-1.5417184184569477</v>
      </c>
      <c r="N208" s="13">
        <f t="shared" si="19"/>
        <v>9.5363116062721354E-2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6"/>
        <v>4.1081502668323893</v>
      </c>
      <c r="H209" s="10">
        <f t="shared" si="20"/>
        <v>-1.2192888469481173</v>
      </c>
      <c r="I209">
        <f t="shared" si="17"/>
        <v>-14.631466163377407</v>
      </c>
      <c r="K209">
        <f t="shared" si="18"/>
        <v>-0.70647418644254389</v>
      </c>
      <c r="M209">
        <f t="shared" si="15"/>
        <v>-1.5273340944182636</v>
      </c>
      <c r="N209" s="13">
        <f t="shared" si="19"/>
        <v>9.4891874488943664E-2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6"/>
        <v>4.1191227147066272</v>
      </c>
      <c r="H210" s="10">
        <f t="shared" si="20"/>
        <v>-1.2058064475231889</v>
      </c>
      <c r="I210">
        <f t="shared" si="17"/>
        <v>-14.469677370278266</v>
      </c>
      <c r="K210">
        <f t="shared" si="18"/>
        <v>-0.69802670714978332</v>
      </c>
      <c r="M210">
        <f t="shared" si="15"/>
        <v>-1.5130704866680622</v>
      </c>
      <c r="N210" s="13">
        <f t="shared" si="19"/>
        <v>9.4411189751622243E-2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6"/>
        <v>4.1300951625808651</v>
      </c>
      <c r="H211" s="10">
        <f t="shared" si="20"/>
        <v>-1.1924608563084718</v>
      </c>
      <c r="I211">
        <f t="shared" si="17"/>
        <v>-14.309530275701661</v>
      </c>
      <c r="K211">
        <f t="shared" si="18"/>
        <v>-0.68967895927615974</v>
      </c>
      <c r="M211">
        <f t="shared" ref="M211:M274" si="22">$L$9*$O$6*EXP(-$O$7*(G211/$L$10-1))-SQRT($L$9)*$O$8*EXP(-$O$4*(G211/$L$10-1))</f>
        <v>-1.4989269865911399</v>
      </c>
      <c r="N211" s="13">
        <f t="shared" si="19"/>
        <v>9.3921489010433304E-2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3">$E$11*(D212/$E$12+1)</f>
        <v>4.141067610455103</v>
      </c>
      <c r="H212" s="10">
        <f t="shared" si="20"/>
        <v>-1.1792509015957255</v>
      </c>
      <c r="I212">
        <f t="shared" ref="I212:I275" si="24">H212*$E$6</f>
        <v>-14.151010819148706</v>
      </c>
      <c r="K212">
        <f t="shared" ref="K212:K275" si="25">$L$9*$L$4*EXP(-$L$6*(G212/$L$10-1))-SQRT($L$9)*$L$5*EXP(-$L$7*(G212/$L$10-1))</f>
        <v>-0.68142982709576638</v>
      </c>
      <c r="M212">
        <f t="shared" si="22"/>
        <v>-1.4849029751591778</v>
      </c>
      <c r="N212" s="13">
        <f t="shared" ref="N212:N275" si="26">(M212-H212)^2*O212</f>
        <v>9.3423190073638029E-2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3"/>
        <v>4.1520400583293409</v>
      </c>
      <c r="H213" s="10">
        <f t="shared" ref="H213:H276" si="27">-(-$B$4)*(1+D213+$E$5*D213^3)*EXP(-D213)</f>
        <v>-1.1661754138909104</v>
      </c>
      <c r="I213">
        <f t="shared" si="24"/>
        <v>-13.994104966690925</v>
      </c>
      <c r="K213">
        <f t="shared" si="25"/>
        <v>-0.6732782043447203</v>
      </c>
      <c r="M213">
        <f t="shared" si="22"/>
        <v>-1.4709978235005854</v>
      </c>
      <c r="N213" s="13">
        <f t="shared" si="26"/>
        <v>9.2916701400248478E-2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3"/>
        <v>4.1630125062035788</v>
      </c>
      <c r="H214" s="10">
        <f t="shared" si="27"/>
        <v>-1.153233226319367</v>
      </c>
      <c r="I214">
        <f t="shared" si="24"/>
        <v>-13.838798715832404</v>
      </c>
      <c r="K214">
        <f t="shared" si="25"/>
        <v>-0.66522299429688492</v>
      </c>
      <c r="M214">
        <f t="shared" si="22"/>
        <v>-1.4572108934513843</v>
      </c>
      <c r="N214" s="13">
        <f t="shared" si="26"/>
        <v>9.2402422115023544E-2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3"/>
        <v>4.1739849540778158</v>
      </c>
      <c r="H215" s="10">
        <f t="shared" si="27"/>
        <v>-1.1404231750090497</v>
      </c>
      <c r="I215">
        <f t="shared" si="24"/>
        <v>-13.685078100108596</v>
      </c>
      <c r="K215">
        <f t="shared" si="25"/>
        <v>-0.6572631098295737</v>
      </c>
      <c r="M215">
        <f t="shared" si="22"/>
        <v>-1.4435415380877104</v>
      </c>
      <c r="N215" s="13">
        <f t="shared" si="26"/>
        <v>9.1880742035486768E-2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3"/>
        <v>4.1849574019520546</v>
      </c>
      <c r="H216" s="10">
        <f t="shared" si="27"/>
        <v>-1.1277440994527141</v>
      </c>
      <c r="I216">
        <f t="shared" si="24"/>
        <v>-13.532929193432569</v>
      </c>
      <c r="K216">
        <f t="shared" si="25"/>
        <v>-0.64939747347978583</v>
      </c>
      <c r="M216">
        <f t="shared" si="22"/>
        <v>-1.4299891022404683</v>
      </c>
      <c r="N216" s="13">
        <f t="shared" si="26"/>
        <v>9.1352041710169501E-2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3"/>
        <v>4.1959298498262925</v>
      </c>
      <c r="H217" s="10">
        <f t="shared" si="27"/>
        <v>-1.1151948428499152</v>
      </c>
      <c r="I217">
        <f t="shared" si="24"/>
        <v>-13.382338114198983</v>
      </c>
      <c r="K217">
        <f t="shared" si="25"/>
        <v>-0.64162501749152623</v>
      </c>
      <c r="M217">
        <f t="shared" si="22"/>
        <v>-1.4165529229927134</v>
      </c>
      <c r="N217" s="13">
        <f t="shared" si="26"/>
        <v>9.0816692467353174E-2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3"/>
        <v>4.2069022977005304</v>
      </c>
      <c r="H218" s="10">
        <f t="shared" si="27"/>
        <v>-1.1027742524296564</v>
      </c>
      <c r="I218">
        <f t="shared" si="24"/>
        <v>-13.233291029155877</v>
      </c>
      <c r="K218">
        <f t="shared" si="25"/>
        <v>-0.63394468385468328</v>
      </c>
      <c r="M218">
        <f t="shared" si="22"/>
        <v>-1.4032323301602214</v>
      </c>
      <c r="N218" s="13">
        <f t="shared" si="26"/>
        <v>9.0275056473546236E-2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3"/>
        <v>4.2178747455747683</v>
      </c>
      <c r="H219" s="10">
        <f t="shared" si="27"/>
        <v>-1.0904811797544871</v>
      </c>
      <c r="I219">
        <f t="shared" si="24"/>
        <v>-13.085774157053844</v>
      </c>
      <c r="K219">
        <f t="shared" si="25"/>
        <v>-0.62635542433597191</v>
      </c>
      <c r="M219">
        <f t="shared" si="22"/>
        <v>-1.3900266467558102</v>
      </c>
      <c r="N219" s="13">
        <f t="shared" si="26"/>
        <v>8.9727486801040757E-2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3"/>
        <v>4.2288471934490062</v>
      </c>
      <c r="H220" s="10">
        <f t="shared" si="27"/>
        <v>-1.0783144810068261</v>
      </c>
      <c r="I220">
        <f t="shared" si="24"/>
        <v>-12.939773772081914</v>
      </c>
      <c r="K220">
        <f t="shared" si="25"/>
        <v>-0.6188562005023801</v>
      </c>
      <c r="M220">
        <f t="shared" si="22"/>
        <v>-1.3769351894378603</v>
      </c>
      <c r="N220" s="13">
        <f t="shared" si="26"/>
        <v>8.9174327503852721E-2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3"/>
        <v>4.2398196413232441</v>
      </c>
      <c r="H221" s="10">
        <f t="shared" si="27"/>
        <v>-1.0662730172582515</v>
      </c>
      <c r="I221">
        <f t="shared" si="24"/>
        <v>-12.795276207099018</v>
      </c>
      <c r="K221">
        <f t="shared" si="25"/>
        <v>-0.61144598373755876</v>
      </c>
      <c r="M221">
        <f t="shared" si="22"/>
        <v>-1.3639572689435364</v>
      </c>
      <c r="N221" s="13">
        <f t="shared" si="26"/>
        <v>8.8615913701428045E-2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3"/>
        <v>4.250792089197482</v>
      </c>
      <c r="H222" s="10">
        <f t="shared" si="27"/>
        <v>-1.0543556547224806</v>
      </c>
      <c r="I222">
        <f t="shared" si="24"/>
        <v>-12.652267856669766</v>
      </c>
      <c r="K222">
        <f t="shared" si="25"/>
        <v>-0.60412375525156214</v>
      </c>
      <c r="M222">
        <f t="shared" si="22"/>
        <v>-1.3510921905071578</v>
      </c>
      <c r="N222" s="13">
        <f t="shared" si="26"/>
        <v>8.8052571669491E-2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3"/>
        <v>4.2617645370717199</v>
      </c>
      <c r="H223" s="10">
        <f t="shared" si="27"/>
        <v>-1.0425612649927267</v>
      </c>
      <c r="I223">
        <f t="shared" si="24"/>
        <v>-12.510735179912722</v>
      </c>
      <c r="K223">
        <f t="shared" si="25"/>
        <v>-0.59688850608433286</v>
      </c>
      <c r="M223">
        <f t="shared" si="22"/>
        <v>-1.3383392542641701</v>
      </c>
      <c r="N223" s="13">
        <f t="shared" si="26"/>
        <v>8.7484618937458083E-2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3"/>
        <v>4.2727369849459578</v>
      </c>
      <c r="H224" s="10">
        <f t="shared" si="27"/>
        <v>-1.0308887252641017</v>
      </c>
      <c r="I224">
        <f t="shared" si="24"/>
        <v>-12.37066470316922</v>
      </c>
      <c r="K224">
        <f t="shared" si="25"/>
        <v>-0.58973923710330034</v>
      </c>
      <c r="M224">
        <f t="shared" si="22"/>
        <v>-1.32569775564116</v>
      </c>
      <c r="N224" s="13">
        <f t="shared" si="26"/>
        <v>8.6912364391861285E-2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3"/>
        <v>4.2837094328201957</v>
      </c>
      <c r="H225" s="10">
        <f t="shared" si="27"/>
        <v>-1.0193369185417047</v>
      </c>
      <c r="I225">
        <f t="shared" si="24"/>
        <v>-12.232043022500456</v>
      </c>
      <c r="K225">
        <f t="shared" si="25"/>
        <v>-0.58267495899543997</v>
      </c>
      <c r="M225">
        <f t="shared" si="22"/>
        <v>-1.3131669857323187</v>
      </c>
      <c r="N225" s="13">
        <f t="shared" si="26"/>
        <v>8.6336108385240737E-2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3"/>
        <v>4.2946818806944336</v>
      </c>
      <c r="H226" s="10">
        <f t="shared" si="27"/>
        <v>-1.0079047338350149</v>
      </c>
      <c r="I226">
        <f t="shared" si="24"/>
        <v>-12.094856806020179</v>
      </c>
      <c r="K226">
        <f t="shared" si="25"/>
        <v>-0.57569469225413616</v>
      </c>
      <c r="M226">
        <f t="shared" si="22"/>
        <v>-1.3007462316627902</v>
      </c>
      <c r="N226" s="13">
        <f t="shared" si="26"/>
        <v>8.5756142850014955E-2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3"/>
        <v>4.3056543285686715</v>
      </c>
      <c r="H227" s="10">
        <f t="shared" si="27"/>
        <v>-0.99659106633918282</v>
      </c>
      <c r="I227">
        <f t="shared" si="24"/>
        <v>-11.959092796070195</v>
      </c>
      <c r="K227">
        <f t="shared" si="25"/>
        <v>-0.56879746716116086</v>
      </c>
      <c r="M227">
        <f t="shared" si="22"/>
        <v>-1.2884347769392759</v>
      </c>
      <c r="N227" s="13">
        <f t="shared" si="26"/>
        <v>8.5172751416830866E-2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3"/>
        <v>4.3166267764429094</v>
      </c>
      <c r="H228" s="10">
        <f t="shared" si="27"/>
        <v>-0.98539481760379477</v>
      </c>
      <c r="I228">
        <f t="shared" si="24"/>
        <v>-11.824737811245537</v>
      </c>
      <c r="K228">
        <f t="shared" si="25"/>
        <v>-0.56198232376406843</v>
      </c>
      <c r="M228">
        <f t="shared" si="22"/>
        <v>-1.2762319017883064</v>
      </c>
      <c r="N228" s="13">
        <f t="shared" si="26"/>
        <v>8.4586209536948689E-2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3"/>
        <v>4.3275992243171473</v>
      </c>
      <c r="H229" s="10">
        <f t="shared" si="27"/>
        <v>-0.9743148956896589</v>
      </c>
      <c r="I229">
        <f t="shared" si="24"/>
        <v>-11.691778748275906</v>
      </c>
      <c r="K229">
        <f t="shared" si="25"/>
        <v>-0.55524831184929524</v>
      </c>
      <c r="M229">
        <f t="shared" si="22"/>
        <v>-1.2641368834825339</v>
      </c>
      <c r="N229" s="13">
        <f t="shared" si="26"/>
        <v>8.3996784608213415E-2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3"/>
        <v>4.3385716721913852</v>
      </c>
      <c r="H230" s="10">
        <f t="shared" si="27"/>
        <v>-0.963350215314142</v>
      </c>
      <c r="I230">
        <f t="shared" si="24"/>
        <v>-11.560202583769705</v>
      </c>
      <c r="K230">
        <f t="shared" si="25"/>
        <v>-0.54859449091123336</v>
      </c>
      <c r="M230">
        <f t="shared" si="22"/>
        <v>-1.2521489966554291</v>
      </c>
      <c r="N230" s="13">
        <f t="shared" si="26"/>
        <v>8.3404736104212562E-2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3"/>
        <v>4.3495441200656231</v>
      </c>
      <c r="H231" s="10">
        <f t="shared" si="27"/>
        <v>-0.95249969798557366</v>
      </c>
      <c r="I231">
        <f t="shared" si="24"/>
        <v>-11.429996375826883</v>
      </c>
      <c r="K231">
        <f t="shared" si="25"/>
        <v>-0.54201993011753813</v>
      </c>
      <c r="M231">
        <f t="shared" si="22"/>
        <v>-1.2402675136047259</v>
      </c>
      <c r="N231" s="13">
        <f t="shared" si="26"/>
        <v>8.2810315706218385E-2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3"/>
        <v>4.360516567939861</v>
      </c>
      <c r="H232" s="10">
        <f t="shared" si="27"/>
        <v>-0.94176227212720165</v>
      </c>
      <c r="I232">
        <f t="shared" si="24"/>
        <v>-11.301147265526421</v>
      </c>
      <c r="K232">
        <f t="shared" si="25"/>
        <v>-0.535523708270913</v>
      </c>
      <c r="M232">
        <f t="shared" si="22"/>
        <v>-1.2284917045849593</v>
      </c>
      <c r="N232" s="13">
        <f t="shared" si="26"/>
        <v>8.2213767437547783E-2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3"/>
        <v>4.371489015814098</v>
      </c>
      <c r="H233" s="10">
        <f t="shared" si="27"/>
        <v>-0.931136873191174</v>
      </c>
      <c r="I233">
        <f t="shared" si="24"/>
        <v>-11.173642478294088</v>
      </c>
      <c r="K233">
        <f t="shared" si="25"/>
        <v>-0.5291049137676006</v>
      </c>
      <c r="M233">
        <f t="shared" si="22"/>
        <v>-1.2168208380894305</v>
      </c>
      <c r="N233" s="13">
        <f t="shared" si="26"/>
        <v>8.1615327799988271E-2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3"/>
        <v>4.3824614636883368</v>
      </c>
      <c r="H234" s="10">
        <f t="shared" si="27"/>
        <v>-0.92062244376300439</v>
      </c>
      <c r="I234">
        <f t="shared" si="24"/>
        <v>-11.047469325156053</v>
      </c>
      <c r="K234">
        <f t="shared" si="25"/>
        <v>-0.52276264455280375</v>
      </c>
      <c r="M234">
        <f t="shared" si="22"/>
        <v>-1.2052541811219231</v>
      </c>
      <c r="N234" s="13">
        <f t="shared" si="26"/>
        <v>8.1015225911956451E-2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3"/>
        <v>4.3934339115625747</v>
      </c>
      <c r="H235" s="10">
        <f t="shared" si="27"/>
        <v>-0.91021793365695092</v>
      </c>
      <c r="I235">
        <f t="shared" si="24"/>
        <v>-10.92261520388341</v>
      </c>
      <c r="K235">
        <f t="shared" si="25"/>
        <v>-0.51649600807324769</v>
      </c>
      <c r="M235">
        <f t="shared" si="22"/>
        <v>-1.1937909994584908</v>
      </c>
      <c r="N235" s="13">
        <f t="shared" si="26"/>
        <v>8.0413683648084447E-2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3"/>
        <v>4.4044063594368117</v>
      </c>
      <c r="H236" s="10">
        <f t="shared" si="27"/>
        <v>-0.89992230000273798</v>
      </c>
      <c r="I236">
        <f t="shared" si="24"/>
        <v>-10.799067600032856</v>
      </c>
      <c r="K236">
        <f t="shared" si="25"/>
        <v>-0.51030412122707247</v>
      </c>
      <c r="M236">
        <f t="shared" si="22"/>
        <v>-1.1824305578996084</v>
      </c>
      <c r="N236" s="13">
        <f t="shared" si="26"/>
        <v>7.9810915779924635E-2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3"/>
        <v>4.4153788073110505</v>
      </c>
      <c r="H237" s="10">
        <f t="shared" si="27"/>
        <v>-0.88973450732401471</v>
      </c>
      <c r="I237">
        <f t="shared" si="24"/>
        <v>-10.676814087888177</v>
      </c>
      <c r="K237">
        <f t="shared" si="25"/>
        <v>-0.50418611031124749</v>
      </c>
      <c r="M237">
        <f t="shared" si="22"/>
        <v>-1.1711721205129888</v>
      </c>
      <c r="N237" s="13">
        <f t="shared" si="26"/>
        <v>7.9207130117506602E-2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3"/>
        <v>4.4263512551852884</v>
      </c>
      <c r="H238" s="10">
        <f t="shared" si="27"/>
        <v>-0.87965352760894666</v>
      </c>
      <c r="I238">
        <f t="shared" si="24"/>
        <v>-10.55584233130736</v>
      </c>
      <c r="K238">
        <f t="shared" si="25"/>
        <v>-0.49814111096669517</v>
      </c>
      <c r="M238">
        <f t="shared" si="22"/>
        <v>-1.1600149508673709</v>
      </c>
      <c r="N238" s="13">
        <f t="shared" si="26"/>
        <v>7.8602527651489326E-2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3"/>
        <v>4.4373237030595263</v>
      </c>
      <c r="H239" s="10">
        <f t="shared" si="27"/>
        <v>-0.86967834037330816</v>
      </c>
      <c r="I239">
        <f t="shared" si="24"/>
        <v>-10.436140084479698</v>
      </c>
      <c r="K239">
        <f t="shared" si="25"/>
        <v>-0.49216826812127407</v>
      </c>
      <c r="M239">
        <f t="shared" si="22"/>
        <v>-1.1489583122575187</v>
      </c>
      <c r="N239" s="13">
        <f t="shared" si="26"/>
        <v>7.7997302695645407E-2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3"/>
        <v>4.4482961509337642</v>
      </c>
      <c r="H240" s="10">
        <f t="shared" si="27"/>
        <v>-0.85980793271643796</v>
      </c>
      <c r="I240">
        <f t="shared" si="24"/>
        <v>-10.317695192597256</v>
      </c>
      <c r="K240">
        <f t="shared" si="25"/>
        <v>-0.48626673593079778</v>
      </c>
      <c r="M240">
        <f t="shared" si="22"/>
        <v>-1.1380014679207429</v>
      </c>
      <c r="N240" s="13">
        <f t="shared" si="26"/>
        <v>7.7391643029468826E-2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3"/>
        <v>4.4592685988080012</v>
      </c>
      <c r="H241" s="10">
        <f t="shared" si="27"/>
        <v>-0.85004129937039719</v>
      </c>
      <c r="I241">
        <f t="shared" si="24"/>
        <v>-10.200495592444767</v>
      </c>
      <c r="K241">
        <f t="shared" si="25"/>
        <v>-0.4804356777182322</v>
      </c>
      <c r="M241">
        <f t="shared" si="22"/>
        <v>-1.1271436812451838</v>
      </c>
      <c r="N241" s="13">
        <f t="shared" si="26"/>
        <v>7.6785730040680081E-2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3"/>
        <v>4.47024104668224</v>
      </c>
      <c r="H242" s="10">
        <f t="shared" si="27"/>
        <v>-0.84037744274266946</v>
      </c>
      <c r="I242">
        <f t="shared" si="24"/>
        <v>-10.084529312912034</v>
      </c>
      <c r="K242">
        <f t="shared" si="25"/>
        <v>-0.47467426591121398</v>
      </c>
      <c r="M242">
        <f t="shared" si="22"/>
        <v>-1.1163842159701132</v>
      </c>
      <c r="N242" s="13">
        <f t="shared" si="26"/>
        <v>7.6179738867425545E-2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3"/>
        <v>4.4812134945564779</v>
      </c>
      <c r="H243" s="10">
        <f t="shared" si="27"/>
        <v>-0.83081537295270724</v>
      </c>
      <c r="I243">
        <f t="shared" si="24"/>
        <v>-9.9697844754324869</v>
      </c>
      <c r="K243">
        <f t="shared" si="25"/>
        <v>-0.46898168197803952</v>
      </c>
      <c r="M243">
        <f t="shared" si="22"/>
        <v>-1.1057223363785236</v>
      </c>
      <c r="N243" s="13">
        <f t="shared" si="26"/>
        <v>7.5573838540003116E-2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3"/>
        <v>4.4921859424307158</v>
      </c>
      <c r="H244" s="10">
        <f t="shared" si="27"/>
        <v>-0.82135410786264496</v>
      </c>
      <c r="I244">
        <f t="shared" si="24"/>
        <v>-9.8562492943517395</v>
      </c>
      <c r="K244">
        <f t="shared" si="25"/>
        <v>-0.46335711636222671</v>
      </c>
      <c r="M244">
        <f t="shared" si="22"/>
        <v>-1.0951573074822065</v>
      </c>
      <c r="N244" s="13">
        <f t="shared" si="26"/>
        <v>7.4968192121909485E-2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3"/>
        <v>4.5031583903049537</v>
      </c>
      <c r="H245" s="10">
        <f t="shared" si="27"/>
        <v>-0.81199267310245904</v>
      </c>
      <c r="I245">
        <f t="shared" si="24"/>
        <v>-9.743912077229508</v>
      </c>
      <c r="K245">
        <f t="shared" si="25"/>
        <v>-0.45779976841580328</v>
      </c>
      <c r="M245">
        <f t="shared" si="22"/>
        <v>-1.0846883951995967</v>
      </c>
      <c r="N245" s="13">
        <f t="shared" si="26"/>
        <v>7.4362956850079334E-2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3"/>
        <v>4.5141308381791916</v>
      </c>
      <c r="H246" s="10">
        <f t="shared" si="27"/>
        <v>-0.80273010208986284</v>
      </c>
      <c r="I246">
        <f t="shared" si="24"/>
        <v>-9.6327612250783545</v>
      </c>
      <c r="K246">
        <f t="shared" si="25"/>
        <v>-0.45230884633140811</v>
      </c>
      <c r="M246">
        <f t="shared" si="22"/>
        <v>-1.0743148665265736</v>
      </c>
      <c r="N246" s="13">
        <f t="shared" si="26"/>
        <v>7.3758284274143673E-2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3"/>
        <v>4.5251032860534295</v>
      </c>
      <c r="H247" s="10">
        <f t="shared" si="27"/>
        <v>-0.79356543604520413</v>
      </c>
      <c r="I247">
        <f t="shared" si="24"/>
        <v>-9.52278523254245</v>
      </c>
      <c r="K247">
        <f t="shared" si="25"/>
        <v>-0.44688356707333693</v>
      </c>
      <c r="M247">
        <f t="shared" si="22"/>
        <v>-1.0640359897004634</v>
      </c>
      <c r="N247" s="13">
        <f t="shared" si="26"/>
        <v>7.31543203945825E-2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3"/>
        <v>4.5360757339276674</v>
      </c>
      <c r="H248" s="10">
        <f t="shared" si="27"/>
        <v>-0.78449772400162332</v>
      </c>
      <c r="I248">
        <f t="shared" si="24"/>
        <v>-9.4139726880194807</v>
      </c>
      <c r="K248">
        <f t="shared" si="25"/>
        <v>-0.44152315630762068</v>
      </c>
      <c r="M248">
        <f t="shared" si="22"/>
        <v>-1.053851034357443</v>
      </c>
      <c r="N248" s="13">
        <f t="shared" si="26"/>
        <v>7.2551205799638502E-2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3"/>
        <v>4.5470481818019044</v>
      </c>
      <c r="H249" s="10">
        <f t="shared" si="27"/>
        <v>-0.77552602281072291</v>
      </c>
      <c r="I249">
        <f t="shared" si="24"/>
        <v>-9.3063122737286754</v>
      </c>
      <c r="K249">
        <f t="shared" si="25"/>
        <v>-0.43622684833124342</v>
      </c>
      <c r="M249">
        <f t="shared" si="22"/>
        <v>-1.0437592716835586</v>
      </c>
      <c r="N249" s="13">
        <f t="shared" si="26"/>
        <v>7.194907580087663E-2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3"/>
        <v>4.5580206296761432</v>
      </c>
      <c r="H250" s="10">
        <f t="shared" si="27"/>
        <v>-0.76664939714398272</v>
      </c>
      <c r="I250">
        <f t="shared" si="24"/>
        <v>-9.1997927657277927</v>
      </c>
      <c r="K250">
        <f t="shared" si="25"/>
        <v>-0.43099388600058297</v>
      </c>
      <c r="M250">
        <f t="shared" si="22"/>
        <v>-1.03375997455955</v>
      </c>
      <c r="N250" s="13">
        <f t="shared" si="26"/>
        <v>7.1348060567277785E-2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3"/>
        <v>4.5689930775503811</v>
      </c>
      <c r="H251" s="10">
        <f t="shared" si="27"/>
        <v>-0.75786691949015228</v>
      </c>
      <c r="I251">
        <f t="shared" si="24"/>
        <v>-9.0944030338818269</v>
      </c>
      <c r="K251">
        <f t="shared" si="25"/>
        <v>-0.42582352065917783</v>
      </c>
      <c r="M251">
        <f t="shared" si="22"/>
        <v>-1.0238524176997004</v>
      </c>
      <c r="N251" s="13">
        <f t="shared" si="26"/>
        <v>7.0748285257781512E-2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3"/>
        <v>4.579965525424619</v>
      </c>
      <c r="H252" s="10">
        <f t="shared" si="27"/>
        <v>-0.74917767014883774</v>
      </c>
      <c r="I252">
        <f t="shared" si="24"/>
        <v>-8.9901320417860529</v>
      </c>
      <c r="K252">
        <f t="shared" si="25"/>
        <v>-0.4207150120648781</v>
      </c>
      <c r="M252">
        <f t="shared" si="22"/>
        <v>-1.0140358777848639</v>
      </c>
      <c r="N252" s="13">
        <f t="shared" si="26"/>
        <v>7.0149870152168364E-2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3"/>
        <v>4.5909379732988569</v>
      </c>
      <c r="H253" s="10">
        <f t="shared" si="27"/>
        <v>-0.740580737220493</v>
      </c>
      <c r="I253">
        <f t="shared" si="24"/>
        <v>-8.8869688466459156</v>
      </c>
      <c r="K253">
        <f t="shared" si="25"/>
        <v>-0.41566762831648607</v>
      </c>
      <c r="M253">
        <f t="shared" si="22"/>
        <v>-1.0043096335898916</v>
      </c>
      <c r="N253" s="13">
        <f t="shared" si="26"/>
        <v>6.955293078022097E-2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3"/>
        <v>4.6019104211730948</v>
      </c>
      <c r="H254" s="10">
        <f t="shared" si="27"/>
        <v>-0.73207521659301655</v>
      </c>
      <c r="I254">
        <f t="shared" si="24"/>
        <v>-8.7849025991161991</v>
      </c>
      <c r="K254">
        <f t="shared" si="25"/>
        <v>-0.41068064577993496</v>
      </c>
      <c r="M254">
        <f t="shared" si="22"/>
        <v>-0.99467296610560729</v>
      </c>
      <c r="N254" s="13">
        <f t="shared" si="26"/>
        <v>6.8957578049077345E-2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3"/>
        <v>4.6128828690473327</v>
      </c>
      <c r="H255" s="10">
        <f t="shared" si="27"/>
        <v>-0.72366021192514518</v>
      </c>
      <c r="I255">
        <f t="shared" si="24"/>
        <v>-8.6839225431017422</v>
      </c>
      <c r="K255">
        <f t="shared" si="25"/>
        <v>-0.40575334901409571</v>
      </c>
      <c r="M255">
        <f t="shared" si="22"/>
        <v>-0.98512515865552264</v>
      </c>
      <c r="N255" s="13">
        <f t="shared" si="26"/>
        <v>6.836391836871912E-2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3"/>
        <v>4.6238553169215706</v>
      </c>
      <c r="H256" s="10">
        <f t="shared" si="27"/>
        <v>-0.71533483462683067</v>
      </c>
      <c r="I256">
        <f t="shared" si="24"/>
        <v>-8.5840180155219681</v>
      </c>
      <c r="K256">
        <f t="shared" si="25"/>
        <v>-0.40088503069626263</v>
      </c>
      <c r="M256">
        <f t="shared" si="22"/>
        <v>-0.97566549700745075</v>
      </c>
      <c r="N256" s="13">
        <f t="shared" si="26"/>
        <v>6.7772053775532401E-2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3"/>
        <v>4.6348277647958076</v>
      </c>
      <c r="H257" s="10">
        <f t="shared" si="27"/>
        <v>-0.70709820383677469</v>
      </c>
      <c r="I257">
        <f t="shared" si="24"/>
        <v>-8.4851784460412958</v>
      </c>
      <c r="K257">
        <f t="shared" si="25"/>
        <v>-0.39607499154738945</v>
      </c>
      <c r="M257">
        <f t="shared" si="22"/>
        <v>-0.96629326948018868</v>
      </c>
      <c r="N257" s="13">
        <f t="shared" si="26"/>
        <v>6.7182082053893685E-2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3"/>
        <v>4.6458002126700464</v>
      </c>
      <c r="H258" s="10">
        <f t="shared" si="27"/>
        <v>-0.69894944639729062</v>
      </c>
      <c r="I258">
        <f t="shared" si="24"/>
        <v>-8.3873933567674879</v>
      </c>
      <c r="K258">
        <f t="shared" si="25"/>
        <v>-0.39132254025712432</v>
      </c>
      <c r="M258">
        <f t="shared" si="22"/>
        <v>-0.95700776704540957</v>
      </c>
      <c r="N258" s="13">
        <f t="shared" si="26"/>
        <v>6.6594096855727383E-2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3"/>
        <v>4.6567726605442843</v>
      </c>
      <c r="H259" s="10">
        <f t="shared" si="27"/>
        <v>-0.69088769682665541</v>
      </c>
      <c r="I259">
        <f t="shared" si="24"/>
        <v>-8.2906523619198644</v>
      </c>
      <c r="K259">
        <f t="shared" si="25"/>
        <v>-0.38662699340871437</v>
      </c>
      <c r="M259">
        <f t="shared" si="22"/>
        <v>-0.94780828342495338</v>
      </c>
      <c r="N259" s="13">
        <f t="shared" si="26"/>
        <v>6.6008187818013528E-2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3"/>
        <v>4.6677451084185222</v>
      </c>
      <c r="H260" s="10">
        <f t="shared" si="27"/>
        <v>-0.68291209728910374</v>
      </c>
      <c r="I260">
        <f t="shared" si="24"/>
        <v>-8.1949451674692444</v>
      </c>
      <c r="K260">
        <f t="shared" si="25"/>
        <v>-0.38198767540381035</v>
      </c>
      <c r="M260">
        <f t="shared" si="22"/>
        <v>-0.93869411518361856</v>
      </c>
      <c r="N260" s="13">
        <f t="shared" si="26"/>
        <v>6.5424440678189907E-2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3"/>
        <v>4.6787175562927601</v>
      </c>
      <c r="H261" s="10">
        <f t="shared" si="27"/>
        <v>-0.67502179756261482</v>
      </c>
      <c r="I261">
        <f t="shared" si="24"/>
        <v>-8.1002615707513783</v>
      </c>
      <c r="K261">
        <f t="shared" si="25"/>
        <v>-0.37740391838724002</v>
      </c>
      <c r="M261">
        <f t="shared" si="22"/>
        <v>-0.92966456181764046</v>
      </c>
      <c r="N261" s="13">
        <f t="shared" si="26"/>
        <v>6.4842937387440555E-2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3"/>
        <v>4.6896900041669971</v>
      </c>
      <c r="H262" s="10">
        <f t="shared" si="27"/>
        <v>-0.6672159550046316</v>
      </c>
      <c r="I262">
        <f t="shared" si="24"/>
        <v>-8.0065914600555796</v>
      </c>
      <c r="K262">
        <f t="shared" si="25"/>
        <v>-0.37287506217178351</v>
      </c>
      <c r="M262">
        <f t="shared" si="22"/>
        <v>-0.92071892583897019</v>
      </c>
      <c r="N262" s="13">
        <f t="shared" si="26"/>
        <v>6.4263756221835527E-2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3"/>
        <v>4.7006624520412359</v>
      </c>
      <c r="H263" s="10">
        <f t="shared" si="27"/>
        <v>-0.65949373451584725</v>
      </c>
      <c r="I263">
        <f t="shared" si="24"/>
        <v>-7.9139248141901675</v>
      </c>
      <c r="K263">
        <f t="shared" si="25"/>
        <v>-0.36840045416299688</v>
      </c>
      <c r="M263">
        <f t="shared" si="22"/>
        <v>-0.91185651285550018</v>
      </c>
      <c r="N263" s="13">
        <f t="shared" si="26"/>
        <v>6.36869718913088E-2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3"/>
        <v>4.7116348999154738</v>
      </c>
      <c r="H264" s="10">
        <f t="shared" si="27"/>
        <v>-0.65185430850218995</v>
      </c>
      <c r="I264">
        <f t="shared" si="24"/>
        <v>-7.8222517020262794</v>
      </c>
      <c r="K264">
        <f t="shared" si="25"/>
        <v>-0.36397944928413128</v>
      </c>
      <c r="M264">
        <f t="shared" si="22"/>
        <v>-0.90307663164737673</v>
      </c>
      <c r="N264" s="13">
        <f t="shared" si="26"/>
        <v>6.3112655646464649E-2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3"/>
        <v>4.7226073477897117</v>
      </c>
      <c r="H265" s="10">
        <f t="shared" si="27"/>
        <v>-0.6442968568351275</v>
      </c>
      <c r="I265">
        <f t="shared" si="24"/>
        <v>-7.73156228202153</v>
      </c>
      <c r="K265">
        <f t="shared" si="25"/>
        <v>-0.35961140990117146</v>
      </c>
      <c r="M265">
        <f t="shared" si="22"/>
        <v>-0.89437859423950383</v>
      </c>
      <c r="N265" s="13">
        <f t="shared" si="26"/>
        <v>6.2540875383191447E-2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3"/>
        <v>4.7335797956639496</v>
      </c>
      <c r="H266" s="10">
        <f t="shared" si="27"/>
        <v>-0.63682056681040944</v>
      </c>
      <c r="I266">
        <f t="shared" si="24"/>
        <v>-7.6418468017249133</v>
      </c>
      <c r="K266">
        <f t="shared" si="25"/>
        <v>-0.35529570574804425</v>
      </c>
      <c r="M266">
        <f t="shared" si="22"/>
        <v>-0.88576171597038955</v>
      </c>
      <c r="N266" s="13">
        <f t="shared" si="26"/>
        <v>6.1971695745091468E-2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3"/>
        <v>4.7445522435381875</v>
      </c>
      <c r="H267" s="10">
        <f t="shared" si="27"/>
        <v>-0.62942463310536101</v>
      </c>
      <c r="I267">
        <f t="shared" si="24"/>
        <v>-7.5530955972643321</v>
      </c>
      <c r="K267">
        <f t="shared" si="25"/>
        <v>-0.35103171385201998</v>
      </c>
      <c r="M267">
        <f t="shared" si="22"/>
        <v>-0.87722531555743288</v>
      </c>
      <c r="N267" s="13">
        <f t="shared" si="26"/>
        <v>6.140517822371256E-2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3"/>
        <v>4.7555246914124254</v>
      </c>
      <c r="H268" s="10">
        <f t="shared" si="27"/>
        <v>-0.62210825773483402</v>
      </c>
      <c r="I268">
        <f t="shared" si="24"/>
        <v>-7.4652990928180083</v>
      </c>
      <c r="K268">
        <f t="shared" si="25"/>
        <v>-0.34681881845934476</v>
      </c>
      <c r="M268">
        <f t="shared" si="22"/>
        <v>-0.86876871515878829</v>
      </c>
      <c r="N268" s="13">
        <f t="shared" si="26"/>
        <v>6.084138125659435E-2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3"/>
        <v>4.7664971392866633</v>
      </c>
      <c r="H269" s="10">
        <f t="shared" si="27"/>
        <v>-0.61487065000591734</v>
      </c>
      <c r="I269">
        <f t="shared" si="24"/>
        <v>-7.3784478000710081</v>
      </c>
      <c r="K269">
        <f t="shared" si="25"/>
        <v>-0.34265641096112748</v>
      </c>
      <c r="M269">
        <f t="shared" si="22"/>
        <v>-0.86039124043190285</v>
      </c>
      <c r="N269" s="13">
        <f t="shared" si="26"/>
        <v>6.0280360323124525E-2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3"/>
        <v>4.7774695871609003</v>
      </c>
      <c r="H270" s="10">
        <f t="shared" si="27"/>
        <v>-0.6077110264715071</v>
      </c>
      <c r="I270">
        <f t="shared" si="24"/>
        <v>-7.2925323176580852</v>
      </c>
      <c r="K270">
        <f t="shared" si="25"/>
        <v>-0.33854388981951683</v>
      </c>
      <c r="M270">
        <f t="shared" si="22"/>
        <v>-0.85209222058885148</v>
      </c>
      <c r="N270" s="13">
        <f t="shared" si="26"/>
        <v>5.9722168038219156E-2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3"/>
        <v>4.7884420350351391</v>
      </c>
      <c r="H271" s="10">
        <f t="shared" si="27"/>
        <v>-0.6006286108828236</v>
      </c>
      <c r="I271">
        <f t="shared" si="24"/>
        <v>-7.2075433305938832</v>
      </c>
      <c r="K271">
        <f t="shared" si="25"/>
        <v>-0.33448066049418079</v>
      </c>
      <c r="M271">
        <f t="shared" si="22"/>
        <v>-0.84387098844855879</v>
      </c>
      <c r="N271" s="13">
        <f t="shared" si="26"/>
        <v>5.9166854243831675E-2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3"/>
        <v>4.7994144829093761</v>
      </c>
      <c r="H272" s="10">
        <f t="shared" si="27"/>
        <v>-0.59362263414097305</v>
      </c>
      <c r="I272">
        <f t="shared" si="24"/>
        <v>-7.123471609691677</v>
      </c>
      <c r="K272">
        <f t="shared" si="25"/>
        <v>-0.33046613536913161</v>
      </c>
      <c r="M272">
        <f t="shared" si="22"/>
        <v>-0.83572688048604138</v>
      </c>
      <c r="N272" s="13">
        <f t="shared" si="26"/>
        <v>5.8614466098313535E-2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3"/>
        <v>4.8103869307836149</v>
      </c>
      <c r="H273" s="10">
        <f t="shared" si="27"/>
        <v>-0.5866923342476259</v>
      </c>
      <c r="I273">
        <f t="shared" si="24"/>
        <v>-7.0403080109715113</v>
      </c>
      <c r="K273">
        <f t="shared" si="25"/>
        <v>-0.32649973367989743</v>
      </c>
      <c r="M273">
        <f t="shared" si="22"/>
        <v>-0.82765923687872989</v>
      </c>
      <c r="N273" s="13">
        <f t="shared" si="26"/>
        <v>5.8065048163627946E-2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3"/>
        <v>4.8213593786578519</v>
      </c>
      <c r="H274" s="10">
        <f t="shared" si="27"/>
        <v>-0.57983695625490594</v>
      </c>
      <c r="I274">
        <f t="shared" si="24"/>
        <v>-6.9580434750588713</v>
      </c>
      <c r="K274">
        <f t="shared" si="25"/>
        <v>-0.32258088144108049</v>
      </c>
      <c r="M274">
        <f t="shared" si="22"/>
        <v>-0.81966740155000917</v>
      </c>
      <c r="N274" s="13">
        <f t="shared" si="26"/>
        <v>5.7518642490447497E-2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3"/>
        <v>4.8323318265320907</v>
      </c>
      <c r="H275" s="10">
        <f t="shared" si="27"/>
        <v>-0.57305575221455329</v>
      </c>
      <c r="I275">
        <f t="shared" si="24"/>
        <v>-6.8766690265746391</v>
      </c>
      <c r="K275">
        <f t="shared" si="25"/>
        <v>-0.31870901137430407</v>
      </c>
      <c r="M275">
        <f t="shared" ref="M275:M338" si="29">$L$9*$O$6*EXP(-$O$7*(G275/$L$10-1))-SQRT($L$9)*$O$8*EXP(-$O$4*(G275/$L$10-1))</f>
        <v>-0.81175072221003641</v>
      </c>
      <c r="N275" s="13">
        <f t="shared" si="26"/>
        <v>5.6975288701144586E-2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30">$E$11*(D276/$E$12+1)</f>
        <v>4.8433042744063286</v>
      </c>
      <c r="H276" s="10">
        <f t="shared" si="27"/>
        <v>-0.56634798112644569</v>
      </c>
      <c r="I276">
        <f t="shared" ref="I276:I339" si="31">H276*$E$6</f>
        <v>-6.7961757735173478</v>
      </c>
      <c r="K276">
        <f t="shared" ref="K276:K339" si="32">$L$9*$L$4*EXP(-$L$6*(G276/$L$10-1))-SQRT($L$9)*$L$5*EXP(-$L$7*(G276/$L$10-1))</f>
        <v>-0.31488356283658475</v>
      </c>
      <c r="M276">
        <f t="shared" si="29"/>
        <v>-0.80390855039396081</v>
      </c>
      <c r="N276" s="13">
        <f t="shared" ref="N276:N339" si="33">(M276-H276)^2*O276</f>
        <v>5.6435024070705851E-2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30"/>
        <v>4.8542767222805665</v>
      </c>
      <c r="H277" s="10">
        <f t="shared" ref="H277:H340" si="34">-(-$B$4)*(1+D277+$E$5*D277^3)*EXP(-D277)</f>
        <v>-0.55971290888653658</v>
      </c>
      <c r="I277">
        <f t="shared" si="31"/>
        <v>-6.7165549066384393</v>
      </c>
      <c r="K277">
        <f t="shared" si="32"/>
        <v>-0.31110398174912612</v>
      </c>
      <c r="M277">
        <f t="shared" si="29"/>
        <v>-0.79614024149760343</v>
      </c>
      <c r="N277" s="13">
        <f t="shared" si="33"/>
        <v>5.5897883605584037E-2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30"/>
        <v>4.8652491701548097</v>
      </c>
      <c r="H278" s="10">
        <f t="shared" si="34"/>
        <v>-0.5531498082342815</v>
      </c>
      <c r="I278">
        <f t="shared" si="31"/>
        <v>-6.6377976988113776</v>
      </c>
      <c r="K278">
        <f t="shared" si="32"/>
        <v>-0.3073697205265663</v>
      </c>
      <c r="M278">
        <f t="shared" si="29"/>
        <v>-0.78844515481070243</v>
      </c>
      <c r="N278" s="13">
        <f t="shared" si="33"/>
        <v>5.5363900120518041E-2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30"/>
        <v>4.8762216180290423</v>
      </c>
      <c r="H279" s="10">
        <f t="shared" si="34"/>
        <v>-0.54665795869963141</v>
      </c>
      <c r="I279">
        <f t="shared" si="31"/>
        <v>-6.5598955043955769</v>
      </c>
      <c r="K279">
        <f t="shared" si="32"/>
        <v>-0.30368023800669197</v>
      </c>
      <c r="M279">
        <f t="shared" si="29"/>
        <v>-0.78082265354782088</v>
      </c>
      <c r="N279" s="13">
        <f t="shared" si="33"/>
        <v>5.483310431334569E-2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30"/>
        <v>4.8871940659032802</v>
      </c>
      <c r="H280" s="10">
        <f t="shared" si="34"/>
        <v>-0.54023664654958581</v>
      </c>
      <c r="I280">
        <f t="shared" si="31"/>
        <v>-6.4828397585950297</v>
      </c>
      <c r="K280">
        <f t="shared" si="32"/>
        <v>-0.30003499938060435</v>
      </c>
      <c r="M280">
        <f t="shared" si="29"/>
        <v>-0.77327210487692777</v>
      </c>
      <c r="N280" s="13">
        <f t="shared" si="33"/>
        <v>5.4305524837834331E-2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30"/>
        <v>4.8981665137775181</v>
      </c>
      <c r="H281" s="10">
        <f t="shared" si="34"/>
        <v>-0.53388516473447711</v>
      </c>
      <c r="I281">
        <f t="shared" si="31"/>
        <v>-6.4066219768137254</v>
      </c>
      <c r="K281">
        <f t="shared" si="32"/>
        <v>-0.29643347612340504</v>
      </c>
      <c r="M281">
        <f t="shared" si="29"/>
        <v>-0.76579287994585266</v>
      </c>
      <c r="N281" s="13">
        <f t="shared" si="33"/>
        <v>5.3781188374560467E-2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30"/>
        <v>4.9091389616517604</v>
      </c>
      <c r="H282" s="10">
        <f t="shared" si="34"/>
        <v>-0.52760281283392196</v>
      </c>
      <c r="I282">
        <f t="shared" si="31"/>
        <v>-6.331233754007064</v>
      </c>
      <c r="K282">
        <f t="shared" si="32"/>
        <v>-0.29287514592535324</v>
      </c>
      <c r="M282">
        <f t="shared" si="29"/>
        <v>-0.75838435390656755</v>
      </c>
      <c r="N282" s="13">
        <f t="shared" si="33"/>
        <v>5.3260119699865202E-2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30"/>
        <v>4.9201114095259939</v>
      </c>
      <c r="H283" s="10">
        <f t="shared" si="34"/>
        <v>-0.52138889700257407</v>
      </c>
      <c r="I283">
        <f t="shared" si="31"/>
        <v>-6.2566667640308893</v>
      </c>
      <c r="K283">
        <f t="shared" si="32"/>
        <v>-0.28935949262354838</v>
      </c>
      <c r="M283">
        <f t="shared" si="29"/>
        <v>-0.75104590593745724</v>
      </c>
      <c r="N283" s="13">
        <f t="shared" si="33"/>
        <v>5.2742341752917005E-2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30"/>
        <v>4.9310838574002318</v>
      </c>
      <c r="H284" s="10">
        <f t="shared" si="34"/>
        <v>-0.51524272991565068</v>
      </c>
      <c r="I284">
        <f t="shared" si="31"/>
        <v>-6.1829127589878077</v>
      </c>
      <c r="K284">
        <f t="shared" si="32"/>
        <v>-0.28588600613410836</v>
      </c>
      <c r="M284">
        <f t="shared" si="29"/>
        <v>-0.74377691926357037</v>
      </c>
      <c r="N284" s="13">
        <f t="shared" si="33"/>
        <v>5.2227875700910809E-2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30"/>
        <v>4.9420563052744697</v>
      </c>
      <c r="H285" s="10">
        <f t="shared" si="34"/>
        <v>-0.50916363071437432</v>
      </c>
      <c r="I285">
        <f t="shared" si="31"/>
        <v>-6.1099635685724918</v>
      </c>
      <c r="K285">
        <f t="shared" si="32"/>
        <v>-0.28245418238490083</v>
      </c>
      <c r="M285">
        <f t="shared" si="29"/>
        <v>-0.73657678117502745</v>
      </c>
      <c r="N285" s="13">
        <f t="shared" si="33"/>
        <v>5.1716741002439663E-2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30"/>
        <v>4.9530287531487129</v>
      </c>
      <c r="H286" s="10">
        <f t="shared" si="34"/>
        <v>-0.50315092495127567</v>
      </c>
      <c r="I286">
        <f t="shared" si="31"/>
        <v>-6.0378110994153076</v>
      </c>
      <c r="K286">
        <f t="shared" si="32"/>
        <v>-0.27906352324878525</v>
      </c>
      <c r="M286">
        <f t="shared" si="29"/>
        <v>-0.72944488304353861</v>
      </c>
      <c r="N286" s="13">
        <f t="shared" si="33"/>
        <v>5.1208955469062852E-2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30"/>
        <v>4.9640012010229455</v>
      </c>
      <c r="H287" s="10">
        <f t="shared" si="34"/>
        <v>-0.4972039445354699</v>
      </c>
      <c r="I287">
        <f t="shared" si="31"/>
        <v>-5.9664473344256388</v>
      </c>
      <c r="K287">
        <f t="shared" si="32"/>
        <v>-0.2757135364774132</v>
      </c>
      <c r="M287">
        <f t="shared" si="29"/>
        <v>-0.72238062033719219</v>
      </c>
      <c r="N287" s="13">
        <f t="shared" si="33"/>
        <v>5.0704535325113945E-2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30"/>
        <v>4.9749736488971834</v>
      </c>
      <c r="H288" s="10">
        <f t="shared" si="34"/>
        <v>-0.49132202767787447</v>
      </c>
      <c r="I288">
        <f t="shared" si="31"/>
        <v>-5.8958643321344937</v>
      </c>
      <c r="K288">
        <f t="shared" si="32"/>
        <v>-0.27240373563554804</v>
      </c>
      <c r="M288">
        <f t="shared" si="29"/>
        <v>-0.71538339263347939</v>
      </c>
      <c r="N288" s="13">
        <f t="shared" si="33"/>
        <v>5.0203495265768776E-2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30"/>
        <v>4.9859460967714213</v>
      </c>
      <c r="H289" s="10">
        <f t="shared" si="34"/>
        <v>-0.4855045188364962</v>
      </c>
      <c r="I289">
        <f t="shared" si="31"/>
        <v>-5.8260542260379546</v>
      </c>
      <c r="K289">
        <f t="shared" si="32"/>
        <v>-0.26913364003596968</v>
      </c>
      <c r="M289">
        <f t="shared" si="29"/>
        <v>-0.70845260363073781</v>
      </c>
      <c r="N289" s="13">
        <f t="shared" si="33"/>
        <v>4.9705848513420345E-2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30"/>
        <v>4.9969185446456637</v>
      </c>
      <c r="H290" s="10">
        <f t="shared" si="34"/>
        <v>-0.47975076866172867</v>
      </c>
      <c r="I290">
        <f t="shared" si="31"/>
        <v>-5.7570092239407442</v>
      </c>
      <c r="K290">
        <f t="shared" si="32"/>
        <v>-0.26590277467490936</v>
      </c>
      <c r="M290">
        <f t="shared" si="29"/>
        <v>-0.70158766115795934</v>
      </c>
      <c r="N290" s="13">
        <f t="shared" si="33"/>
        <v>4.9211606872384205E-2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30"/>
        <v>5.0078909925198971</v>
      </c>
      <c r="H291" s="10">
        <f t="shared" si="34"/>
        <v>-0.47406013394176238</v>
      </c>
      <c r="I291">
        <f t="shared" si="31"/>
        <v>-5.6887216073011491</v>
      </c>
      <c r="K291">
        <f t="shared" si="32"/>
        <v>-0.26271067016806221</v>
      </c>
      <c r="M291">
        <f t="shared" si="29"/>
        <v>-0.69478797718309826</v>
      </c>
      <c r="N291" s="13">
        <f t="shared" si="33"/>
        <v>4.8720780781971743E-2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30"/>
        <v>5.018863440394135</v>
      </c>
      <c r="H292" s="10">
        <f t="shared" si="34"/>
        <v>-0.46843197754806698</v>
      </c>
      <c r="I292">
        <f t="shared" si="31"/>
        <v>-5.6211837305768038</v>
      </c>
      <c r="K292">
        <f t="shared" si="32"/>
        <v>-0.25955686268714362</v>
      </c>
      <c r="M292">
        <f t="shared" si="29"/>
        <v>-0.68805296781986724</v>
      </c>
      <c r="N292" s="13">
        <f t="shared" si="33"/>
        <v>4.8233379367966185E-2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30"/>
        <v>5.0298358882683729</v>
      </c>
      <c r="H293" s="10">
        <f t="shared" si="34"/>
        <v>-0.46286566838106591</v>
      </c>
      <c r="I293">
        <f t="shared" si="31"/>
        <v>-5.5543880205727909</v>
      </c>
      <c r="K293">
        <f t="shared" si="32"/>
        <v>-0.25644089389703767</v>
      </c>
      <c r="M293">
        <f t="shared" si="29"/>
        <v>-0.68138205333316448</v>
      </c>
      <c r="N293" s="13">
        <f t="shared" si="33"/>
        <v>4.7749410492533735E-2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30"/>
        <v>5.0408083361426161</v>
      </c>
      <c r="H294" s="10">
        <f t="shared" si="34"/>
        <v>-0.45736058131593788</v>
      </c>
      <c r="I294">
        <f t="shared" si="31"/>
        <v>-5.4883269757912547</v>
      </c>
      <c r="K294">
        <f t="shared" si="32"/>
        <v>-0.25336231089349437</v>
      </c>
      <c r="M294">
        <f t="shared" si="29"/>
        <v>-0.67477465814309079</v>
      </c>
      <c r="N294" s="13">
        <f t="shared" si="33"/>
        <v>4.726888080260315E-2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30"/>
        <v>5.0517807840168478</v>
      </c>
      <c r="H295" s="10">
        <f t="shared" si="34"/>
        <v>-0.45191609714863862</v>
      </c>
      <c r="I295">
        <f t="shared" si="31"/>
        <v>-5.4229931657836632</v>
      </c>
      <c r="K295">
        <f t="shared" si="32"/>
        <v>-0.25032066614141663</v>
      </c>
      <c r="M295">
        <f t="shared" si="29"/>
        <v>-0.66823021082768841</v>
      </c>
      <c r="N295" s="13">
        <f t="shared" si="33"/>
        <v>4.6791795776752874E-2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30"/>
        <v>5.0627532318910866</v>
      </c>
      <c r="H296" s="10">
        <f t="shared" si="34"/>
        <v>-0.44653160254209689</v>
      </c>
      <c r="I296">
        <f t="shared" si="31"/>
        <v>-5.3583792305051627</v>
      </c>
      <c r="K296">
        <f t="shared" si="32"/>
        <v>-0.24731551741369412</v>
      </c>
      <c r="M296">
        <f t="shared" si="29"/>
        <v>-0.6617481441243569</v>
      </c>
      <c r="N296" s="13">
        <f t="shared" si="33"/>
        <v>4.6318159770628649E-2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30"/>
        <v>5.0737256797653245</v>
      </c>
      <c r="H297" s="10">
        <f t="shared" si="34"/>
        <v>-0.44120648997270112</v>
      </c>
      <c r="I297">
        <f t="shared" si="31"/>
        <v>-5.2944778796724137</v>
      </c>
      <c r="K297">
        <f t="shared" si="32"/>
        <v>-0.24434642773064574</v>
      </c>
      <c r="M297">
        <f t="shared" si="29"/>
        <v>-0.65532789493012256</v>
      </c>
      <c r="N297" s="13">
        <f t="shared" si="33"/>
        <v>4.5847976060940064E-2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30"/>
        <v>5.0846981276395669</v>
      </c>
      <c r="H298" s="10">
        <f t="shared" si="34"/>
        <v>-0.43594015767699484</v>
      </c>
      <c r="I298">
        <f t="shared" si="31"/>
        <v>-5.2312818921239383</v>
      </c>
      <c r="K298">
        <f t="shared" si="32"/>
        <v>-0.24141296530000925</v>
      </c>
      <c r="M298">
        <f t="shared" si="29"/>
        <v>-0.648968904300677</v>
      </c>
      <c r="N298" s="13">
        <f t="shared" si="33"/>
        <v>4.5381246888056968E-2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30"/>
        <v>5.0956705755137994</v>
      </c>
      <c r="H299" s="10">
        <f t="shared" si="34"/>
        <v>-0.4307320095986848</v>
      </c>
      <c r="I299">
        <f t="shared" si="31"/>
        <v>-5.1687841151842173</v>
      </c>
      <c r="K299">
        <f t="shared" si="32"/>
        <v>-0.2385147034575259</v>
      </c>
      <c r="M299">
        <f t="shared" si="29"/>
        <v>-0.64267061744832654</v>
      </c>
      <c r="N299" s="13">
        <f t="shared" si="33"/>
        <v>4.4917973497244225E-2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30"/>
        <v>5.1066430233880382</v>
      </c>
      <c r="H300" s="10">
        <f t="shared" si="34"/>
        <v>-0.42558145533589398</v>
      </c>
      <c r="I300">
        <f t="shared" si="31"/>
        <v>-5.1069774640307273</v>
      </c>
      <c r="K300">
        <f t="shared" si="32"/>
        <v>-0.2356512206080793</v>
      </c>
      <c r="M300">
        <f t="shared" si="29"/>
        <v>-0.63643248373881467</v>
      </c>
      <c r="N300" s="13">
        <f t="shared" si="33"/>
        <v>4.4458156178569269E-2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30"/>
        <v>5.1176154712622814</v>
      </c>
      <c r="H301" s="10">
        <f t="shared" si="34"/>
        <v>-0.42048791008877684</v>
      </c>
      <c r="I301">
        <f t="shared" si="31"/>
        <v>-5.0458549210653221</v>
      </c>
      <c r="K301">
        <f t="shared" si="32"/>
        <v>-0.23282210016743551</v>
      </c>
      <c r="M301">
        <f t="shared" si="29"/>
        <v>-0.63025395668715511</v>
      </c>
      <c r="N301" s="13">
        <f t="shared" si="33"/>
        <v>4.4001794305513008E-2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30"/>
        <v>5.1285879191365193</v>
      </c>
      <c r="H302" s="10">
        <f t="shared" si="34"/>
        <v>-0.41545079460742806</v>
      </c>
      <c r="I302">
        <f t="shared" si="31"/>
        <v>-4.9854095352891363</v>
      </c>
      <c r="K302">
        <f t="shared" si="32"/>
        <v>-0.23002693050454251</v>
      </c>
      <c r="M302">
        <f t="shared" si="29"/>
        <v>-0.62413449395243292</v>
      </c>
      <c r="N302" s="13">
        <f t="shared" si="33"/>
        <v>4.3548886372316381E-2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30"/>
        <v>5.1395603670107581</v>
      </c>
      <c r="H303" s="10">
        <f t="shared" si="34"/>
        <v>-0.41046953514011975</v>
      </c>
      <c r="I303">
        <f t="shared" si="31"/>
        <v>-4.9256344216814369</v>
      </c>
      <c r="K303">
        <f t="shared" si="32"/>
        <v>-0.2272653048844003</v>
      </c>
      <c r="M303">
        <f t="shared" si="29"/>
        <v>-0.61807355733163505</v>
      </c>
      <c r="N303" s="13">
        <f t="shared" si="33"/>
        <v>4.3099430030095177E-2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30"/>
        <v>5.1505328148849907</v>
      </c>
      <c r="H304" s="10">
        <f t="shared" si="34"/>
        <v>-0.40554356338191427</v>
      </c>
      <c r="I304">
        <f t="shared" si="31"/>
        <v>-4.8665227605829715</v>
      </c>
      <c r="K304">
        <f t="shared" si="32"/>
        <v>-0.22453682141151726</v>
      </c>
      <c r="M304">
        <f t="shared" si="29"/>
        <v>-0.61207061275258956</v>
      </c>
      <c r="N304" s="13">
        <f t="shared" si="33"/>
        <v>4.2653422121757351E-2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30"/>
        <v>5.161505262759233</v>
      </c>
      <c r="H305" s="10">
        <f t="shared" si="34"/>
        <v>-0.40067231642360851</v>
      </c>
      <c r="I305">
        <f t="shared" si="31"/>
        <v>-4.8080677970833019</v>
      </c>
      <c r="K305">
        <f t="shared" si="32"/>
        <v>-0.22184108297392161</v>
      </c>
      <c r="M305">
        <f t="shared" si="29"/>
        <v>-0.60612513026597881</v>
      </c>
      <c r="N305" s="13">
        <f t="shared" si="33"/>
        <v>4.2210858715747666E-2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30"/>
        <v>5.1724777106334718</v>
      </c>
      <c r="H306" s="10">
        <f t="shared" si="34"/>
        <v>-0.39585523670109218</v>
      </c>
      <c r="I306">
        <f t="shared" si="31"/>
        <v>-4.7502628404131064</v>
      </c>
      <c r="K306">
        <f t="shared" si="32"/>
        <v>-0.219177697187765</v>
      </c>
      <c r="M306">
        <f t="shared" si="29"/>
        <v>-0.60023658403655855</v>
      </c>
      <c r="N306" s="13">
        <f t="shared" si="33"/>
        <v>4.1771735138660546E-2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30"/>
        <v>5.1834501585077088</v>
      </c>
      <c r="H307" s="10">
        <f t="shared" si="34"/>
        <v>-0.39109177194503519</v>
      </c>
      <c r="I307">
        <f t="shared" si="31"/>
        <v>-4.6931012633404219</v>
      </c>
      <c r="K307">
        <f t="shared" si="32"/>
        <v>-0.21654627634246837</v>
      </c>
      <c r="M307">
        <f t="shared" si="29"/>
        <v>-0.59440445233349981</v>
      </c>
      <c r="N307" s="13">
        <f t="shared" si="33"/>
        <v>4.1336046006741962E-2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30"/>
        <v>5.1944226063819414</v>
      </c>
      <c r="H308" s="10">
        <f t="shared" si="34"/>
        <v>-0.38638137513100712</v>
      </c>
      <c r="I308">
        <f t="shared" si="31"/>
        <v>-4.636576501572085</v>
      </c>
      <c r="K308">
        <f t="shared" si="32"/>
        <v>-0.21394643734645119</v>
      </c>
      <c r="M308">
        <f t="shared" si="29"/>
        <v>-0.58862821751999173</v>
      </c>
      <c r="N308" s="13">
        <f t="shared" si="33"/>
        <v>4.090378525631478E-2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30"/>
        <v>5.2053950542561847</v>
      </c>
      <c r="H309" s="10">
        <f t="shared" si="34"/>
        <v>-0.38172350442996539</v>
      </c>
      <c r="I309">
        <f t="shared" si="31"/>
        <v>-4.5806820531595847</v>
      </c>
      <c r="K309">
        <f t="shared" si="32"/>
        <v>-0.21137780167341269</v>
      </c>
      <c r="M309">
        <f t="shared" si="29"/>
        <v>-0.58290736604207016</v>
      </c>
      <c r="N309" s="13">
        <f t="shared" si="33"/>
        <v>4.0474946173158527E-2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30"/>
        <v>5.2163675021304226</v>
      </c>
      <c r="H310" s="10">
        <f t="shared" si="34"/>
        <v>-0.37711762315918446</v>
      </c>
      <c r="I310">
        <f t="shared" si="31"/>
        <v>-4.5254114779102137</v>
      </c>
      <c r="K310">
        <f t="shared" si="32"/>
        <v>-0.20883999530919112</v>
      </c>
      <c r="M310">
        <f t="shared" si="29"/>
        <v>-0.57724138841676675</v>
      </c>
      <c r="N310" s="13">
        <f t="shared" si="33"/>
        <v>4.0049521420871904E-2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30"/>
        <v>5.2273399500046596</v>
      </c>
      <c r="H311" s="10">
        <f t="shared" si="34"/>
        <v>-0.37256319973355312</v>
      </c>
      <c r="I311">
        <f t="shared" si="31"/>
        <v>-4.470758396802637</v>
      </c>
      <c r="K311">
        <f t="shared" si="32"/>
        <v>-0.20633264869915763</v>
      </c>
      <c r="M311">
        <f t="shared" si="29"/>
        <v>-0.57162977921952007</v>
      </c>
      <c r="N311" s="13">
        <f t="shared" si="33"/>
        <v>3.9627503068242802E-2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30"/>
        <v>5.2383123978788921</v>
      </c>
      <c r="H312" s="10">
        <f t="shared" si="34"/>
        <v>-0.36805970761732282</v>
      </c>
      <c r="I312">
        <f t="shared" si="31"/>
        <v>-4.4167164914078736</v>
      </c>
      <c r="K312">
        <f t="shared" si="32"/>
        <v>-0.20385539669618383</v>
      </c>
      <c r="M312">
        <f t="shared" si="29"/>
        <v>-0.56607203707097076</v>
      </c>
      <c r="N312" s="13">
        <f t="shared" si="33"/>
        <v>3.920888261566001E-2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30"/>
        <v>5.2492848457531363</v>
      </c>
      <c r="H313" s="10">
        <f t="shared" si="34"/>
        <v>-0.36360662527625487</v>
      </c>
      <c r="I313">
        <f t="shared" si="31"/>
        <v>-4.3632795033150584</v>
      </c>
      <c r="K313">
        <f t="shared" si="32"/>
        <v>-0.20140787850914918</v>
      </c>
      <c r="M313">
        <f t="shared" si="29"/>
        <v>-0.56056766462310093</v>
      </c>
      <c r="N313" s="13">
        <f t="shared" si="33"/>
        <v>3.8793651020589841E-2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30"/>
        <v>5.2602572936273742</v>
      </c>
      <c r="H314" s="10">
        <f t="shared" si="34"/>
        <v>-0.35920343613022498</v>
      </c>
      <c r="I314">
        <f t="shared" si="31"/>
        <v>-4.3104412335626998</v>
      </c>
      <c r="K314">
        <f t="shared" si="32"/>
        <v>-0.19898973765201525</v>
      </c>
      <c r="M314">
        <f t="shared" si="29"/>
        <v>-0.55511616854481294</v>
      </c>
      <c r="N314" s="13">
        <f t="shared" si="33"/>
        <v>3.8381798722149939E-2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30"/>
        <v>5.2712297415016121</v>
      </c>
      <c r="H315" s="10">
        <f t="shared" si="34"/>
        <v>-0.35484962850621887</v>
      </c>
      <c r="I315">
        <f t="shared" si="31"/>
        <v>-4.2581955420746267</v>
      </c>
      <c r="K315">
        <f t="shared" si="32"/>
        <v>-0.19660062189342137</v>
      </c>
      <c r="M315">
        <f t="shared" si="29"/>
        <v>-0.54971705950687955</v>
      </c>
      <c r="N315" s="13">
        <f t="shared" si="33"/>
        <v>3.7973315664797246E-2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30"/>
        <v>5.2822021893758446</v>
      </c>
      <c r="H316" s="10">
        <f t="shared" si="34"/>
        <v>-0.35054469559179174</v>
      </c>
      <c r="I316">
        <f t="shared" si="31"/>
        <v>-4.2065363471015011</v>
      </c>
      <c r="K316">
        <f t="shared" si="32"/>
        <v>-0.1942401832068438</v>
      </c>
      <c r="M316">
        <f t="shared" si="29"/>
        <v>-0.54436985216639511</v>
      </c>
      <c r="N316" s="13">
        <f t="shared" si="33"/>
        <v>3.7568191321169508E-2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30"/>
        <v>5.2931746372500879</v>
      </c>
      <c r="H317" s="10">
        <f t="shared" si="34"/>
        <v>-0.34628813538894193</v>
      </c>
      <c r="I317">
        <f t="shared" si="31"/>
        <v>-4.155457624667303</v>
      </c>
      <c r="K317">
        <f t="shared" si="32"/>
        <v>-0.19190807772127799</v>
      </c>
      <c r="M317">
        <f t="shared" si="29"/>
        <v>-0.53907406515066825</v>
      </c>
      <c r="N317" s="13">
        <f t="shared" si="33"/>
        <v>3.7166414714093272E-2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30"/>
        <v>5.3041470851243258</v>
      </c>
      <c r="H318" s="10">
        <f t="shared" si="34"/>
        <v>-0.34207945066845241</v>
      </c>
      <c r="I318">
        <f t="shared" si="31"/>
        <v>-4.1049534080214292</v>
      </c>
      <c r="K318">
        <f t="shared" si="32"/>
        <v>-0.18960396567247556</v>
      </c>
      <c r="M318">
        <f t="shared" si="29"/>
        <v>-0.53382922104066022</v>
      </c>
      <c r="N318" s="13">
        <f t="shared" si="33"/>
        <v>3.6767974437794421E-2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30"/>
        <v>5.3151195329985645</v>
      </c>
      <c r="H319" s="10">
        <f t="shared" si="34"/>
        <v>-0.33791814892463279</v>
      </c>
      <c r="I319">
        <f t="shared" si="31"/>
        <v>-4.0550177870955935</v>
      </c>
      <c r="K319">
        <f t="shared" si="32"/>
        <v>-0.18732751135468997</v>
      </c>
      <c r="M319">
        <f t="shared" si="29"/>
        <v>-0.5286348463538979</v>
      </c>
      <c r="N319" s="13">
        <f t="shared" si="33"/>
        <v>3.6372858678325862E-2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30"/>
        <v>5.3260919808727953</v>
      </c>
      <c r="H320" s="10">
        <f t="shared" si="34"/>
        <v>-0.33380374233053289</v>
      </c>
      <c r="I320">
        <f t="shared" si="31"/>
        <v>-4.0056449079663947</v>
      </c>
      <c r="K320">
        <f t="shared" si="32"/>
        <v>-0.18507838307296826</v>
      </c>
      <c r="M320">
        <f t="shared" si="29"/>
        <v>-0.52349047152697736</v>
      </c>
      <c r="N320" s="13">
        <f t="shared" si="33"/>
        <v>3.5981055233245261E-2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30"/>
        <v>5.3370644287470386</v>
      </c>
      <c r="H321" s="10">
        <f t="shared" si="34"/>
        <v>-0.32973574769357378</v>
      </c>
      <c r="I321">
        <f t="shared" si="31"/>
        <v>-3.9568289723228851</v>
      </c>
      <c r="K321">
        <f t="shared" si="32"/>
        <v>-0.18285625309595241</v>
      </c>
      <c r="M321">
        <f t="shared" si="29"/>
        <v>-0.51839563089760221</v>
      </c>
      <c r="N321" s="13">
        <f t="shared" si="33"/>
        <v>3.5592551530557646E-2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30"/>
        <v>5.3480368766212782</v>
      </c>
      <c r="H322" s="10">
        <f t="shared" si="34"/>
        <v>-0.32571368641165332</v>
      </c>
      <c r="I322">
        <f t="shared" si="31"/>
        <v>-3.9085642369398399</v>
      </c>
      <c r="K322">
        <f t="shared" si="32"/>
        <v>-0.18066079760922035</v>
      </c>
      <c r="M322">
        <f t="shared" si="29"/>
        <v>-0.51334986268626392</v>
      </c>
      <c r="N322" s="13">
        <f t="shared" si="33"/>
        <v>3.5207334646956745E-2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30"/>
        <v>5.3590093244955153</v>
      </c>
      <c r="H323" s="10">
        <f t="shared" si="34"/>
        <v>-0.32173708442965065</v>
      </c>
      <c r="I323">
        <f t="shared" si="31"/>
        <v>-3.8608450131558079</v>
      </c>
      <c r="K323">
        <f t="shared" si="32"/>
        <v>-0.17849169666912057</v>
      </c>
      <c r="M323">
        <f t="shared" si="29"/>
        <v>-0.50835270897747953</v>
      </c>
      <c r="N323" s="13">
        <f t="shared" si="33"/>
        <v>3.482539132537623E-2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30"/>
        <v>5.3699817723697478</v>
      </c>
      <c r="H324" s="10">
        <f t="shared" si="34"/>
        <v>-0.31780547219640365</v>
      </c>
      <c r="I324">
        <f t="shared" si="31"/>
        <v>-3.8136656663568438</v>
      </c>
      <c r="K324">
        <f t="shared" si="32"/>
        <v>-0.17634863415713345</v>
      </c>
      <c r="M324">
        <f t="shared" si="29"/>
        <v>-0.50340371570069786</v>
      </c>
      <c r="N324" s="13">
        <f t="shared" si="33"/>
        <v>3.4446707991879287E-2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30"/>
        <v>5.3809542202439911</v>
      </c>
      <c r="H325" s="10">
        <f t="shared" si="34"/>
        <v>-0.31391838462210403</v>
      </c>
      <c r="I325">
        <f t="shared" si="31"/>
        <v>-3.7670206154652481</v>
      </c>
      <c r="K325">
        <f t="shared" si="32"/>
        <v>-0.17423129773473217</v>
      </c>
      <c r="M325">
        <f t="shared" si="29"/>
        <v>-0.49850243261083793</v>
      </c>
      <c r="N325" s="13">
        <f t="shared" si="33"/>
        <v>3.4071270771907219E-2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30"/>
        <v>5.391926668118229</v>
      </c>
      <c r="H326" s="10">
        <f t="shared" si="34"/>
        <v>-0.31007536103616018</v>
      </c>
      <c r="I326">
        <f t="shared" si="31"/>
        <v>-3.7209043324339222</v>
      </c>
      <c r="K326">
        <f t="shared" si="32"/>
        <v>-0.17213937879876062</v>
      </c>
      <c r="M326">
        <f t="shared" si="29"/>
        <v>-0.49364841326852937</v>
      </c>
      <c r="N326" s="13">
        <f t="shared" si="33"/>
        <v>3.3699065505908149E-2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30"/>
        <v>5.402899115992466</v>
      </c>
      <c r="H327" s="10">
        <f t="shared" si="34"/>
        <v>-0.30627594514545925</v>
      </c>
      <c r="I327">
        <f t="shared" si="31"/>
        <v>-3.6753113417455108</v>
      </c>
      <c r="K327">
        <f t="shared" si="32"/>
        <v>-0.17007257243729218</v>
      </c>
      <c r="M327">
        <f t="shared" si="29"/>
        <v>-0.48884121501999839</v>
      </c>
      <c r="N327" s="13">
        <f t="shared" si="33"/>
        <v>3.3330077764363308E-2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30"/>
        <v>5.4138715638667048</v>
      </c>
      <c r="H328" s="10">
        <f t="shared" si="34"/>
        <v>-0.30251968499309168</v>
      </c>
      <c r="I328">
        <f t="shared" si="31"/>
        <v>-3.6302362199171001</v>
      </c>
      <c r="K328">
        <f t="shared" si="32"/>
        <v>-0.16803057738599683</v>
      </c>
      <c r="M328">
        <f t="shared" si="29"/>
        <v>-0.48408039897669136</v>
      </c>
      <c r="N328" s="13">
        <f t="shared" si="33"/>
        <v>3.2964292862234491E-2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30"/>
        <v>5.4248440117409427</v>
      </c>
      <c r="H329" s="10">
        <f t="shared" si="34"/>
        <v>-0.29880613291750019</v>
      </c>
      <c r="I329">
        <f t="shared" si="31"/>
        <v>-3.585673595010002</v>
      </c>
      <c r="K329">
        <f t="shared" si="32"/>
        <v>-0.16601309598499628</v>
      </c>
      <c r="M329">
        <f t="shared" si="29"/>
        <v>-0.47936552999461385</v>
      </c>
      <c r="N329" s="13">
        <f t="shared" si="33"/>
        <v>3.2601695872850799E-2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30"/>
        <v>5.4358164596151806</v>
      </c>
      <c r="H330" s="10">
        <f t="shared" si="34"/>
        <v>-0.29513484551205804</v>
      </c>
      <c r="I330">
        <f t="shared" si="31"/>
        <v>-3.5416181461446965</v>
      </c>
      <c r="K330">
        <f t="shared" si="32"/>
        <v>-0.1640198341362048</v>
      </c>
      <c r="M330">
        <f t="shared" si="29"/>
        <v>-0.47469617665340547</v>
      </c>
      <c r="N330" s="13">
        <f t="shared" si="33"/>
        <v>3.2242271641252623E-2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30"/>
        <v>5.4467889074894185</v>
      </c>
      <c r="H331" s="10">
        <f t="shared" si="34"/>
        <v>-0.29150538358507833</v>
      </c>
      <c r="I331">
        <f t="shared" si="31"/>
        <v>-3.4980646030209401</v>
      </c>
      <c r="K331">
        <f t="shared" si="32"/>
        <v>-0.16205050126115136</v>
      </c>
      <c r="M331">
        <f t="shared" si="29"/>
        <v>-0.47007191123517261</v>
      </c>
      <c r="N331" s="13">
        <f t="shared" si="33"/>
        <v>3.188600479701189E-2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30"/>
        <v>5.4577613553636555</v>
      </c>
      <c r="H332" s="10">
        <f t="shared" si="34"/>
        <v>-0.28791731212024696</v>
      </c>
      <c r="I332">
        <f t="shared" si="31"/>
        <v>-3.4550077454429635</v>
      </c>
      <c r="K332">
        <f t="shared" si="32"/>
        <v>-0.16010481025928314</v>
      </c>
      <c r="M332">
        <f t="shared" si="29"/>
        <v>-0.46549230970309424</v>
      </c>
      <c r="N332" s="13">
        <f t="shared" si="33"/>
        <v>3.1532879766548221E-2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30"/>
        <v>5.4687338032378943</v>
      </c>
      <c r="H333" s="10">
        <f t="shared" si="34"/>
        <v>-0.28437020023747889</v>
      </c>
      <c r="I333">
        <f t="shared" si="31"/>
        <v>-3.4124424028497469</v>
      </c>
      <c r="K333">
        <f t="shared" si="32"/>
        <v>-0.15818247746673911</v>
      </c>
      <c r="M333">
        <f t="shared" si="29"/>
        <v>-0.46095695167980705</v>
      </c>
      <c r="N333" s="13">
        <f t="shared" si="33"/>
        <v>3.1182880784954587E-2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30"/>
        <v>5.4797062511121313</v>
      </c>
      <c r="H334" s="10">
        <f t="shared" si="34"/>
        <v>-0.28086362115419411</v>
      </c>
      <c r="I334">
        <f t="shared" si="31"/>
        <v>-3.3703634538503291</v>
      </c>
      <c r="K334">
        <f t="shared" si="32"/>
        <v>-0.15628322261559566</v>
      </c>
      <c r="M334">
        <f t="shared" si="29"/>
        <v>-0.45646542042559868</v>
      </c>
      <c r="N334" s="13">
        <f t="shared" si="33"/>
        <v>3.0835991907354664E-2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30"/>
        <v>5.490678698986371</v>
      </c>
      <c r="H335" s="10">
        <f t="shared" si="34"/>
        <v>-0.27739715214700883</v>
      </c>
      <c r="I335">
        <f t="shared" si="31"/>
        <v>-3.3287658257641057</v>
      </c>
      <c r="K335">
        <f t="shared" si="32"/>
        <v>-0.15440676879357423</v>
      </c>
      <c r="M335">
        <f t="shared" si="29"/>
        <v>-0.4520173028164039</v>
      </c>
      <c r="N335" s="13">
        <f t="shared" si="33"/>
        <v>3.0492197019802235E-2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30"/>
        <v>5.501651146860608</v>
      </c>
      <c r="H336" s="10">
        <f t="shared" si="34"/>
        <v>-0.27397037451384065</v>
      </c>
      <c r="I336">
        <f t="shared" si="31"/>
        <v>-3.2876444941660878</v>
      </c>
      <c r="K336">
        <f t="shared" si="32"/>
        <v>-0.15255284240421335</v>
      </c>
      <c r="M336">
        <f t="shared" si="29"/>
        <v>-0.4476121893216396</v>
      </c>
      <c r="N336" s="13">
        <f t="shared" si="33"/>
        <v>3.0151479849745946E-2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30"/>
        <v>5.512623594734845</v>
      </c>
      <c r="H337" s="10">
        <f t="shared" si="34"/>
        <v>-0.27058287353642102</v>
      </c>
      <c r="I337">
        <f t="shared" si="31"/>
        <v>-3.246994482437052</v>
      </c>
      <c r="K337">
        <f t="shared" si="32"/>
        <v>-0.15072117312749189</v>
      </c>
      <c r="M337">
        <f t="shared" si="29"/>
        <v>-0.44324967398186604</v>
      </c>
      <c r="N337" s="13">
        <f t="shared" si="33"/>
        <v>2.9813823976067133E-2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30"/>
        <v>5.5235960426090838</v>
      </c>
      <c r="H338" s="10">
        <f t="shared" si="34"/>
        <v>-0.26723423844321581</v>
      </c>
      <c r="I338">
        <f t="shared" si="31"/>
        <v>-3.2068108613185897</v>
      </c>
      <c r="K338">
        <f t="shared" si="32"/>
        <v>-0.14891149388090755</v>
      </c>
      <c r="M338">
        <f t="shared" si="29"/>
        <v>-0.43892935438630953</v>
      </c>
      <c r="N338" s="13">
        <f t="shared" si="33"/>
        <v>2.9479212838712396E-2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30"/>
        <v>5.5345684904833217</v>
      </c>
      <c r="H339" s="10">
        <f t="shared" si="34"/>
        <v>-0.26392406237274418</v>
      </c>
      <c r="I339">
        <f t="shared" si="31"/>
        <v>-3.1670887484729304</v>
      </c>
      <c r="K339">
        <f t="shared" si="32"/>
        <v>-0.1471235407810017</v>
      </c>
      <c r="M339">
        <f t="shared" ref="M339:M402" si="36">$L$9*$O$6*EXP(-$O$7*(G339/$L$10-1))-SQRT($L$9)*$O$8*EXP(-$O$4*(G339/$L$10-1))</f>
        <v>-0.43465083165024687</v>
      </c>
      <c r="N339" s="13">
        <f t="shared" si="33"/>
        <v>2.9147629747933636E-2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7">$E$11*(D340/$E$12+1)</f>
        <v>5.5455409383575587</v>
      </c>
      <c r="H340" s="10">
        <f t="shared" si="34"/>
        <v>-0.26065194233729888</v>
      </c>
      <c r="I340">
        <f t="shared" ref="I340:I403" si="38">H340*$E$6</f>
        <v>-3.1278233080475868</v>
      </c>
      <c r="K340">
        <f t="shared" ref="K340:K403" si="39">$L$9*$L$4*EXP(-$L$6*(G340/$L$10-1))-SQRT($L$9)*$L$5*EXP(-$L$7*(G340/$L$10-1))</f>
        <v>-0.14535705310532643</v>
      </c>
      <c r="M340">
        <f t="shared" si="36"/>
        <v>-0.43041371039226206</v>
      </c>
      <c r="N340" s="13">
        <f t="shared" ref="N340:N403" si="40">(M340-H340)^2*O340</f>
        <v>2.8819057893147117E-2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7"/>
        <v>5.5565133862317975</v>
      </c>
      <c r="H341" s="10">
        <f t="shared" ref="H341:H404" si="41">-(-$B$4)*(1+D341+$E$5*D341^3)*EXP(-D341)</f>
        <v>-0.25741747918705621</v>
      </c>
      <c r="I341">
        <f t="shared" si="38"/>
        <v>-3.0890097502446743</v>
      </c>
      <c r="K341">
        <f t="shared" si="39"/>
        <v>-0.14361177325484994</v>
      </c>
      <c r="M341">
        <f t="shared" si="36"/>
        <v>-0.42621759871138992</v>
      </c>
      <c r="N341" s="13">
        <f t="shared" si="40"/>
        <v>2.8493480351429349E-2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7"/>
        <v>5.5674858341060354</v>
      </c>
      <c r="H342" s="10">
        <f t="shared" si="41"/>
        <v>-0.25422027757457943</v>
      </c>
      <c r="I342">
        <f t="shared" si="38"/>
        <v>-3.0506433308949532</v>
      </c>
      <c r="K342">
        <f t="shared" si="39"/>
        <v>-0.14188744671679709</v>
      </c>
      <c r="M342">
        <f t="shared" si="36"/>
        <v>-0.42206210816416156</v>
      </c>
      <c r="N342" s="13">
        <f t="shared" si="40"/>
        <v>2.8170880095661988E-2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7"/>
        <v>5.5784582819802733</v>
      </c>
      <c r="H343" s="10">
        <f t="shared" si="41"/>
        <v>-0.2510599459197041</v>
      </c>
      <c r="I343">
        <f t="shared" si="38"/>
        <v>-3.0127193510364494</v>
      </c>
      <c r="K343">
        <f t="shared" si="39"/>
        <v>-0.14018382202791879</v>
      </c>
      <c r="M343">
        <f t="shared" si="36"/>
        <v>-0.41794685374155055</v>
      </c>
      <c r="N343" s="13">
        <f t="shared" si="40"/>
        <v>2.7851240002337473E-2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7"/>
        <v>5.5894307298545112</v>
      </c>
      <c r="H344" s="10">
        <f t="shared" si="41"/>
        <v>-0.24793609637480757</v>
      </c>
      <c r="I344">
        <f t="shared" si="38"/>
        <v>-2.9752331564976906</v>
      </c>
      <c r="K344">
        <f t="shared" si="39"/>
        <v>-0.1385006507381859</v>
      </c>
      <c r="M344">
        <f t="shared" si="36"/>
        <v>-0.41387145384584029</v>
      </c>
      <c r="N344" s="13">
        <f t="shared" si="40"/>
        <v>2.7534542859039415E-2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7"/>
        <v>5.60040317772875</v>
      </c>
      <c r="H345" s="10">
        <f t="shared" si="41"/>
        <v>-0.24484834479045264</v>
      </c>
      <c r="I345">
        <f t="shared" si="38"/>
        <v>-2.9381801374854319</v>
      </c>
      <c r="K345">
        <f t="shared" si="39"/>
        <v>-0.13683768737490667</v>
      </c>
      <c r="M345">
        <f t="shared" si="36"/>
        <v>-0.40983553026741842</v>
      </c>
      <c r="N345" s="13">
        <f t="shared" si="40"/>
        <v>2.7220771371610709E-2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7"/>
        <v>5.611375625602987</v>
      </c>
      <c r="H346" s="10">
        <f t="shared" si="41"/>
        <v>-0.24179631068140597</v>
      </c>
      <c r="I346">
        <f t="shared" si="38"/>
        <v>-2.9015557281768718</v>
      </c>
      <c r="K346">
        <f t="shared" si="39"/>
        <v>-0.13519468940725787</v>
      </c>
      <c r="M346">
        <f t="shared" si="36"/>
        <v>-0.40583870816150708</v>
      </c>
      <c r="N346" s="13">
        <f t="shared" si="40"/>
        <v>2.690990817101948E-2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7"/>
        <v>5.6223480734772249</v>
      </c>
      <c r="H347" s="10">
        <f t="shared" si="41"/>
        <v>-0.23877961719302274</v>
      </c>
      <c r="I347">
        <f t="shared" si="38"/>
        <v>-2.8653554063162727</v>
      </c>
      <c r="K347">
        <f t="shared" si="39"/>
        <v>-0.13357141721122945</v>
      </c>
      <c r="M347">
        <f t="shared" si="36"/>
        <v>-0.40188061602483538</v>
      </c>
      <c r="N347" s="13">
        <f t="shared" si="40"/>
        <v>2.660193581993495E-2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7"/>
        <v>5.6333205213514637</v>
      </c>
      <c r="H348" s="10">
        <f t="shared" si="41"/>
        <v>-0.23579789106799642</v>
      </c>
      <c r="I348">
        <f t="shared" si="38"/>
        <v>-2.8295746928159571</v>
      </c>
      <c r="K348">
        <f t="shared" si="39"/>
        <v>-0.13196763403497799</v>
      </c>
      <c r="M348">
        <f t="shared" si="36"/>
        <v>-0.39796088567227145</v>
      </c>
      <c r="N348" s="13">
        <f t="shared" si="40"/>
        <v>2.6296836819026132E-2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7"/>
        <v>5.6442929692257007</v>
      </c>
      <c r="H349" s="10">
        <f t="shared" si="41"/>
        <v>-0.23285076261346635</v>
      </c>
      <c r="I349">
        <f t="shared" si="38"/>
        <v>-2.7942091513615961</v>
      </c>
      <c r="K349">
        <f t="shared" si="39"/>
        <v>-0.13038310596458311</v>
      </c>
      <c r="M349">
        <f t="shared" si="36"/>
        <v>-0.39407915221341278</v>
      </c>
      <c r="N349" s="13">
        <f t="shared" si="40"/>
        <v>2.5994593612992112E-2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7"/>
        <v>5.6552654170999377</v>
      </c>
      <c r="H350" s="10">
        <f t="shared" si="41"/>
        <v>-0.22993786566848157</v>
      </c>
      <c r="I350">
        <f t="shared" si="38"/>
        <v>-2.7592543880217786</v>
      </c>
      <c r="K350">
        <f t="shared" si="39"/>
        <v>-0.12881760189020217</v>
      </c>
      <c r="M350">
        <f t="shared" si="36"/>
        <v>-0.39023505402914566</v>
      </c>
      <c r="N350" s="13">
        <f t="shared" si="40"/>
        <v>2.5695188596334222E-2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7"/>
        <v>5.6662378649741774</v>
      </c>
      <c r="H351" s="10">
        <f t="shared" si="41"/>
        <v>-0.22705883757181305</v>
      </c>
      <c r="I351">
        <f t="shared" si="38"/>
        <v>-2.7247060508617569</v>
      </c>
      <c r="K351">
        <f t="shared" si="39"/>
        <v>-0.12727089347262233</v>
      </c>
      <c r="M351">
        <f t="shared" si="36"/>
        <v>-0.38642823274818483</v>
      </c>
      <c r="N351" s="13">
        <f t="shared" si="40"/>
        <v>2.5398604118882551E-2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7"/>
        <v>5.6772103128484144</v>
      </c>
      <c r="H352" s="10">
        <f t="shared" si="41"/>
        <v>-0.22421331913011389</v>
      </c>
      <c r="I352">
        <f t="shared" si="38"/>
        <v>-2.6905598295613666</v>
      </c>
      <c r="K352">
        <f t="shared" si="39"/>
        <v>-0.12574275511020347</v>
      </c>
      <c r="M352">
        <f t="shared" si="36"/>
        <v>-0.3826583332236011</v>
      </c>
      <c r="N352" s="13">
        <f t="shared" si="40"/>
        <v>2.5104822491085362E-2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7"/>
        <v>5.6881827607226514</v>
      </c>
      <c r="H353" s="10">
        <f t="shared" si="41"/>
        <v>-0.22140095458641776</v>
      </c>
      <c r="I353">
        <f t="shared" si="38"/>
        <v>-2.6568114550370132</v>
      </c>
      <c r="K353">
        <f t="shared" si="39"/>
        <v>-0.1242329639062055</v>
      </c>
      <c r="M353">
        <f t="shared" si="36"/>
        <v>-0.37892500350933189</v>
      </c>
      <c r="N353" s="13">
        <f t="shared" si="40"/>
        <v>2.4813825989068644E-2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7"/>
        <v>5.6991552085968902</v>
      </c>
      <c r="H354" s="10">
        <f t="shared" si="41"/>
        <v>-0.21862139158897737</v>
      </c>
      <c r="I354">
        <f t="shared" si="38"/>
        <v>-2.6234566990677282</v>
      </c>
      <c r="K354">
        <f t="shared" si="39"/>
        <v>-0.12274129963650078</v>
      </c>
      <c r="M354">
        <f t="shared" si="36"/>
        <v>-0.37522789483670077</v>
      </c>
      <c r="N354" s="13">
        <f t="shared" si="40"/>
        <v>2.45255968594792E-2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7"/>
        <v>5.7101276564711281</v>
      </c>
      <c r="H355" s="10">
        <f t="shared" si="41"/>
        <v>-0.21587428116043209</v>
      </c>
      <c r="I355">
        <f t="shared" si="38"/>
        <v>-2.5904913739251851</v>
      </c>
      <c r="K355">
        <f t="shared" si="39"/>
        <v>-0.12126754471766472</v>
      </c>
      <c r="M355">
        <f t="shared" si="36"/>
        <v>-0.37156666159093932</v>
      </c>
      <c r="N355" s="13">
        <f t="shared" si="40"/>
        <v>2.424011732411779E-2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7"/>
        <v>5.721100104345366</v>
      </c>
      <c r="H356" s="10">
        <f t="shared" si="41"/>
        <v>-0.21315927766730561</v>
      </c>
      <c r="I356">
        <f t="shared" si="38"/>
        <v>-2.5579113320076674</v>
      </c>
      <c r="K356">
        <f t="shared" si="39"/>
        <v>-0.11981148417544034</v>
      </c>
      <c r="M356">
        <f t="shared" si="36"/>
        <v>-0.36794096128771897</v>
      </c>
      <c r="N356" s="13">
        <f t="shared" si="40"/>
        <v>2.3957369584369739E-2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7"/>
        <v>5.732072552219603</v>
      </c>
      <c r="H357" s="10">
        <f t="shared" si="41"/>
        <v>-0.21047603878982488</v>
      </c>
      <c r="I357">
        <f t="shared" si="38"/>
        <v>-2.5257124654778984</v>
      </c>
      <c r="K357">
        <f t="shared" si="39"/>
        <v>-0.11837290561357254</v>
      </c>
      <c r="M357">
        <f t="shared" si="36"/>
        <v>-0.36435045454970355</v>
      </c>
      <c r="N357" s="13">
        <f t="shared" si="40"/>
        <v>2.3677335825443999E-2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7"/>
        <v>5.7430450000938427</v>
      </c>
      <c r="H358" s="10">
        <f t="shared" si="41"/>
        <v>-0.2078242254920592</v>
      </c>
      <c r="I358">
        <f t="shared" si="38"/>
        <v>-2.4938907059047102</v>
      </c>
      <c r="K358">
        <f t="shared" si="39"/>
        <v>-0.11695159918300994</v>
      </c>
      <c r="M358">
        <f t="shared" si="36"/>
        <v>-0.36079480508312467</v>
      </c>
      <c r="N358" s="13">
        <f t="shared" si="40"/>
        <v>2.3399998220426495E-2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7"/>
        <v>5.7540174479680797</v>
      </c>
      <c r="H359" s="10">
        <f t="shared" si="41"/>
        <v>-0.20520350199237331</v>
      </c>
      <c r="I359">
        <f t="shared" si="38"/>
        <v>-2.4624420239084799</v>
      </c>
      <c r="K359">
        <f t="shared" si="39"/>
        <v>-0.11554735755146946</v>
      </c>
      <c r="M359">
        <f t="shared" si="36"/>
        <v>-0.35727367965439072</v>
      </c>
      <c r="N359" s="13">
        <f t="shared" si="40"/>
        <v>2.3125338934157542E-2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7"/>
        <v>5.7649898958423176</v>
      </c>
      <c r="H360" s="10">
        <f t="shared" si="41"/>
        <v>-0.20261353573418925</v>
      </c>
      <c r="I360">
        <f t="shared" si="38"/>
        <v>-2.4313624288102709</v>
      </c>
      <c r="K360">
        <f t="shared" si="39"/>
        <v>-0.11415997587335647</v>
      </c>
      <c r="M360">
        <f t="shared" si="36"/>
        <v>-0.35378674806672272</v>
      </c>
      <c r="N360" s="13">
        <f t="shared" si="40"/>
        <v>2.2853340126937252E-2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7"/>
        <v>5.7759623437165546</v>
      </c>
      <c r="H361" s="10">
        <f t="shared" si="41"/>
        <v>-0.20005399735705576</v>
      </c>
      <c r="I361">
        <f t="shared" si="38"/>
        <v>-2.4006479682846691</v>
      </c>
      <c r="K361">
        <f t="shared" si="39"/>
        <v>-0.11278925176004266</v>
      </c>
      <c r="M361">
        <f t="shared" si="36"/>
        <v>-0.35033368313683971</v>
      </c>
      <c r="N361" s="13">
        <f t="shared" si="40"/>
        <v>2.25839839580706E-2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7"/>
        <v>5.7869347915907934</v>
      </c>
      <c r="H362" s="10">
        <f t="shared" si="41"/>
        <v>-0.19752456066801652</v>
      </c>
      <c r="I362">
        <f t="shared" si="38"/>
        <v>-2.3702947280161983</v>
      </c>
      <c r="K362">
        <f t="shared" si="39"/>
        <v>-0.11143498525049163</v>
      </c>
      <c r="M362">
        <f t="shared" si="36"/>
        <v>-0.34691416067168324</v>
      </c>
      <c r="N362" s="13">
        <f t="shared" si="40"/>
        <v>2.2317252589255539E-2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7"/>
        <v>5.7979072394650304</v>
      </c>
      <c r="H363" s="10">
        <f t="shared" si="41"/>
        <v>-0.19502490261327732</v>
      </c>
      <c r="I363">
        <f t="shared" si="38"/>
        <v>-2.3402988313593278</v>
      </c>
      <c r="K363">
        <f t="shared" si="39"/>
        <v>-0.11009697878223321</v>
      </c>
      <c r="M363">
        <f t="shared" si="36"/>
        <v>-0.34352785944519543</v>
      </c>
      <c r="N363" s="13">
        <f t="shared" si="40"/>
        <v>2.2053128187822534E-2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7"/>
        <v>5.8088796873392701</v>
      </c>
      <c r="H364" s="10">
        <f t="shared" si="41"/>
        <v>-0.19255470325016372</v>
      </c>
      <c r="I364">
        <f t="shared" si="38"/>
        <v>-2.3106564390019644</v>
      </c>
      <c r="K364">
        <f t="shared" si="39"/>
        <v>-0.10877503716267828</v>
      </c>
      <c r="M364">
        <f t="shared" si="36"/>
        <v>-0.34017446117514855</v>
      </c>
      <c r="N364" s="13">
        <f t="shared" si="40"/>
        <v>2.179159292983112E-2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7"/>
        <v>5.8198521352135071</v>
      </c>
      <c r="H365" s="10">
        <f t="shared" si="41"/>
        <v>-0.19011364571936912</v>
      </c>
      <c r="I365">
        <f t="shared" si="38"/>
        <v>-2.2813637486324296</v>
      </c>
      <c r="K365">
        <f t="shared" si="39"/>
        <v>-0.10746896754077503</v>
      </c>
      <c r="M365">
        <f t="shared" si="36"/>
        <v>-0.33685365050003913</v>
      </c>
      <c r="N365" s="13">
        <f t="shared" si="40"/>
        <v>2.1532629003031056E-2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7"/>
        <v>5.8308245830877441</v>
      </c>
      <c r="H366" s="10">
        <f t="shared" si="41"/>
        <v>-0.18770141621748487</v>
      </c>
      <c r="I366">
        <f t="shared" si="38"/>
        <v>-2.2524169946098187</v>
      </c>
      <c r="K366">
        <f t="shared" si="39"/>
        <v>-0.10617857937899691</v>
      </c>
      <c r="M366">
        <f t="shared" si="36"/>
        <v>-0.33356511495603747</v>
      </c>
      <c r="N366" s="13">
        <f t="shared" si="40"/>
        <v>2.1276218609691231E-2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7"/>
        <v>5.8417970309619829</v>
      </c>
      <c r="H367" s="10">
        <f t="shared" si="41"/>
        <v>-0.18531770396981193</v>
      </c>
      <c r="I367">
        <f t="shared" si="38"/>
        <v>-2.223812447637743</v>
      </c>
      <c r="K367">
        <f t="shared" si="39"/>
        <v>-0.10490368442566497</v>
      </c>
      <c r="M367">
        <f t="shared" si="36"/>
        <v>-0.33030854495401119</v>
      </c>
      <c r="N367" s="13">
        <f t="shared" si="40"/>
        <v>2.1022343969305357E-2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7"/>
        <v>5.8527694788362208</v>
      </c>
      <c r="H368" s="10">
        <f t="shared" si="41"/>
        <v>-0.18296220120344706</v>
      </c>
      <c r="I368">
        <f t="shared" si="38"/>
        <v>-2.1955464144413646</v>
      </c>
      <c r="K368">
        <f t="shared" si="39"/>
        <v>-0.10364409668759622</v>
      </c>
      <c r="M368">
        <f t="shared" si="36"/>
        <v>-0.32708363375661853</v>
      </c>
      <c r="N368" s="13">
        <f t="shared" si="40"/>
        <v>2.0770987321178356E-2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7"/>
        <v>5.8637419267104578</v>
      </c>
      <c r="H369" s="10">
        <f t="shared" si="41"/>
        <v>-0.18063460312064172</v>
      </c>
      <c r="I369">
        <f t="shared" si="38"/>
        <v>-2.1676152374477007</v>
      </c>
      <c r="K369">
        <f t="shared" si="39"/>
        <v>-0.10239963240307598</v>
      </c>
      <c r="M369">
        <f t="shared" si="36"/>
        <v>-0.32389007745547421</v>
      </c>
      <c r="N369" s="13">
        <f t="shared" si="40"/>
        <v>2.052213092689785E-2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7"/>
        <v>5.8747143745846966</v>
      </c>
      <c r="H370" s="10">
        <f t="shared" si="41"/>
        <v>-0.17833460787242805</v>
      </c>
      <c r="I370">
        <f t="shared" si="38"/>
        <v>-2.1400152944691366</v>
      </c>
      <c r="K370">
        <f t="shared" si="39"/>
        <v>-0.10117011001514997</v>
      </c>
      <c r="M370">
        <f t="shared" si="36"/>
        <v>-0.32072757494839504</v>
      </c>
      <c r="N370" s="13">
        <f t="shared" si="40"/>
        <v>2.0275757072697419E-2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7"/>
        <v>5.8856868224589345</v>
      </c>
      <c r="H371" s="10">
        <f t="shared" si="41"/>
        <v>-0.17606191653250886</v>
      </c>
      <c r="I371">
        <f t="shared" si="38"/>
        <v>-2.1127429983901065</v>
      </c>
      <c r="K371">
        <f t="shared" si="39"/>
        <v>-9.9955350145234378E-2</v>
      </c>
      <c r="M371">
        <f t="shared" si="36"/>
        <v>-0.31759582791672886</v>
      </c>
      <c r="N371" s="13">
        <f t="shared" si="40"/>
        <v>2.0031848071716239E-2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7"/>
        <v>5.8966592703331724</v>
      </c>
      <c r="H372" s="10">
        <f t="shared" si="41"/>
        <v>-0.17381623307140681</v>
      </c>
      <c r="I372">
        <f t="shared" si="38"/>
        <v>-2.0857947968568817</v>
      </c>
      <c r="K372">
        <f t="shared" si="39"/>
        <v>-9.8755175567037307E-2</v>
      </c>
      <c r="M372">
        <f t="shared" si="36"/>
        <v>-0.31449454080276679</v>
      </c>
      <c r="N372" s="13">
        <f t="shared" si="40"/>
        <v>1.9790386266159216E-2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7"/>
        <v>5.9076317182074094</v>
      </c>
      <c r="H373" s="10">
        <f t="shared" si="41"/>
        <v>-0.17159726433087105</v>
      </c>
      <c r="I373">
        <f t="shared" si="38"/>
        <v>-2.0591671719704525</v>
      </c>
      <c r="K373">
        <f t="shared" si="39"/>
        <v>-9.7569411180789947E-2</v>
      </c>
      <c r="M373">
        <f t="shared" si="36"/>
        <v>-0.31142342078724311</v>
      </c>
      <c r="N373" s="13">
        <f t="shared" si="40"/>
        <v>1.9551354029361836E-2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7"/>
        <v>5.9186041660816491</v>
      </c>
      <c r="H374" s="10">
        <f t="shared" si="41"/>
        <v>-0.16940471999853396</v>
      </c>
      <c r="I374">
        <f t="shared" si="38"/>
        <v>-2.0328566399824073</v>
      </c>
      <c r="K374">
        <f t="shared" si="39"/>
        <v>-9.6397883987784039E-2</v>
      </c>
      <c r="M374">
        <f t="shared" si="36"/>
        <v>-0.30838217776692733</v>
      </c>
      <c r="N374" s="13">
        <f t="shared" si="40"/>
        <v>1.9314733767765564E-2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7"/>
        <v>5.9295766139558861</v>
      </c>
      <c r="H375" s="10">
        <f t="shared" si="41"/>
        <v>-0.16723831258281791</v>
      </c>
      <c r="I375">
        <f t="shared" si="38"/>
        <v>-2.0068597509938151</v>
      </c>
      <c r="K375">
        <f t="shared" si="39"/>
        <v>-9.5240423065212271E-2</v>
      </c>
      <c r="M375">
        <f t="shared" si="36"/>
        <v>-0.30537052433231238</v>
      </c>
      <c r="N375" s="13">
        <f t="shared" si="40"/>
        <v>1.9080507922807178E-2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7"/>
        <v>5.940549061830124</v>
      </c>
      <c r="H376" s="10">
        <f t="shared" si="41"/>
        <v>-0.16509775738808541</v>
      </c>
      <c r="I376">
        <f t="shared" si="38"/>
        <v>-1.9811730886570249</v>
      </c>
      <c r="K376">
        <f t="shared" si="39"/>
        <v>-9.409685954130502E-2</v>
      </c>
      <c r="M376">
        <f t="shared" si="36"/>
        <v>-0.30238817574539267</v>
      </c>
      <c r="N376" s="13">
        <f t="shared" si="40"/>
        <v>1.884865897272445E-2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7"/>
        <v>5.9515215097043619</v>
      </c>
      <c r="H377" s="10">
        <f t="shared" si="41"/>
        <v>-0.16298277249003157</v>
      </c>
      <c r="I377">
        <f t="shared" si="38"/>
        <v>-1.9557932698803788</v>
      </c>
      <c r="K377">
        <f t="shared" si="39"/>
        <v>-9.2967026570765651E-2</v>
      </c>
      <c r="M377">
        <f t="shared" si="36"/>
        <v>-0.29943484991754921</v>
      </c>
      <c r="N377" s="13">
        <f t="shared" si="40"/>
        <v>1.8619169434285269E-2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7"/>
        <v>5.9624939575785998</v>
      </c>
      <c r="H378" s="10">
        <f t="shared" si="41"/>
        <v>-0.16089307871131237</v>
      </c>
      <c r="I378">
        <f t="shared" si="38"/>
        <v>-1.9307169445357484</v>
      </c>
      <c r="K378">
        <f t="shared" si="39"/>
        <v>-9.1850759310495342E-2</v>
      </c>
      <c r="M378">
        <f t="shared" si="36"/>
        <v>-0.2965102673875295</v>
      </c>
      <c r="N378" s="13">
        <f t="shared" si="40"/>
        <v>1.8392021864440677E-2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7"/>
        <v>5.9734664054528368</v>
      </c>
      <c r="H379" s="10">
        <f t="shared" si="41"/>
        <v>-0.15882839959740838</v>
      </c>
      <c r="I379">
        <f t="shared" si="38"/>
        <v>-1.9059407951689007</v>
      </c>
      <c r="K379">
        <f t="shared" si="39"/>
        <v>-9.0747894895608722E-2</v>
      </c>
      <c r="M379">
        <f t="shared" si="36"/>
        <v>-0.29361415129953639</v>
      </c>
      <c r="N379" s="13">
        <f t="shared" si="40"/>
        <v>1.81671988619077E-2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7"/>
        <v>5.9844388533270765</v>
      </c>
      <c r="H380" s="10">
        <f t="shared" si="41"/>
        <v>-0.15678846139271735</v>
      </c>
      <c r="I380">
        <f t="shared" si="38"/>
        <v>-1.8814615367126082</v>
      </c>
      <c r="K380">
        <f t="shared" si="39"/>
        <v>-8.9658272415732335E-2</v>
      </c>
      <c r="M380">
        <f t="shared" si="36"/>
        <v>-0.29074622738141842</v>
      </c>
      <c r="N380" s="13">
        <f t="shared" si="40"/>
        <v>1.7944683068683596E-2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7"/>
        <v>5.9954113012013135</v>
      </c>
      <c r="H381" s="10">
        <f t="shared" si="41"/>
        <v>-0.15477299301687522</v>
      </c>
      <c r="I381">
        <f t="shared" si="38"/>
        <v>-1.8572759162025028</v>
      </c>
      <c r="K381">
        <f t="shared" si="39"/>
        <v>-8.8581732891588286E-2</v>
      </c>
      <c r="M381">
        <f t="shared" si="36"/>
        <v>-0.28790622392297333</v>
      </c>
      <c r="N381" s="13">
        <f t="shared" si="40"/>
        <v>1.7724457171496434E-2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7"/>
        <v>6.0063837490755505</v>
      </c>
      <c r="H382" s="10">
        <f t="shared" si="41"/>
        <v>-0.15278172604129922</v>
      </c>
      <c r="I382">
        <f t="shared" si="38"/>
        <v>-1.8333807124955905</v>
      </c>
      <c r="K382">
        <f t="shared" si="39"/>
        <v>-8.7518119251853155E-2</v>
      </c>
      <c r="M382">
        <f t="shared" si="36"/>
        <v>-0.28509387175435502</v>
      </c>
      <c r="N382" s="13">
        <f t="shared" si="40"/>
        <v>1.7506503903192909E-2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7"/>
        <v>6.0173561969497893</v>
      </c>
      <c r="H383" s="10">
        <f t="shared" si="41"/>
        <v>-0.15081439466595223</v>
      </c>
      <c r="I383">
        <f t="shared" si="38"/>
        <v>-1.8097727359914266</v>
      </c>
      <c r="K383">
        <f t="shared" si="39"/>
        <v>-8.6467276310295285E-2</v>
      </c>
      <c r="M383">
        <f t="shared" si="36"/>
        <v>-0.28230890422459809</v>
      </c>
      <c r="N383" s="13">
        <f t="shared" si="40"/>
        <v>1.7290806044068806E-2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7"/>
        <v>6.0283286448240272</v>
      </c>
      <c r="H384" s="10">
        <f t="shared" si="41"/>
        <v>-0.14887073569632403</v>
      </c>
      <c r="I384">
        <f t="shared" si="38"/>
        <v>-1.7864488283558884</v>
      </c>
      <c r="K384">
        <f t="shared" si="39"/>
        <v>-8.5429050743183202E-2</v>
      </c>
      <c r="M384">
        <f t="shared" si="36"/>
        <v>-0.2795510571802533</v>
      </c>
      <c r="N384" s="13">
        <f t="shared" si="40"/>
        <v>1.7077346423143108E-2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7"/>
        <v>6.0393010926982651</v>
      </c>
      <c r="H385" s="10">
        <f t="shared" si="41"/>
        <v>-0.14695048852062559</v>
      </c>
      <c r="I385">
        <f t="shared" si="38"/>
        <v>-1.7634058622475071</v>
      </c>
      <c r="K385">
        <f t="shared" si="39"/>
        <v>-8.4403291066963246E-2</v>
      </c>
      <c r="M385">
        <f t="shared" si="36"/>
        <v>-0.27682006894413896</v>
      </c>
      <c r="N385" s="13">
        <f t="shared" si="40"/>
        <v>1.6866107919379408E-2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7"/>
        <v>6.0502735405725021</v>
      </c>
      <c r="H386" s="10">
        <f t="shared" si="41"/>
        <v>-0.14505339508719514</v>
      </c>
      <c r="I386">
        <f t="shared" si="38"/>
        <v>-1.7406407410463416</v>
      </c>
      <c r="K386">
        <f t="shared" si="39"/>
        <v>-8.3389847616203175E-2</v>
      </c>
      <c r="M386">
        <f t="shared" si="36"/>
        <v>-0.27411568029420763</v>
      </c>
      <c r="N386" s="13">
        <f t="shared" si="40"/>
        <v>1.6657073462856234E-2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7"/>
        <v>6.0612459884467418</v>
      </c>
      <c r="H387" s="10">
        <f t="shared" si="41"/>
        <v>-0.1431791998821105</v>
      </c>
      <c r="I387">
        <f t="shared" si="38"/>
        <v>-1.7181503985853261</v>
      </c>
      <c r="K387">
        <f t="shared" si="39"/>
        <v>-8.2388572521798931E-2</v>
      </c>
      <c r="M387">
        <f t="shared" si="36"/>
        <v>-0.2714376344425326</v>
      </c>
      <c r="N387" s="13">
        <f t="shared" si="40"/>
        <v>1.6450226035890077E-2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7"/>
        <v>6.0722184363209788</v>
      </c>
      <c r="H388" s="10">
        <f t="shared" si="41"/>
        <v>-0.14132764990700741</v>
      </c>
      <c r="I388">
        <f t="shared" si="38"/>
        <v>-1.695931798884089</v>
      </c>
      <c r="K388">
        <f t="shared" si="39"/>
        <v>-8.1399319689442029E-2</v>
      </c>
      <c r="M388">
        <f t="shared" si="36"/>
        <v>-0.26878567701441591</v>
      </c>
      <c r="N388" s="13">
        <f t="shared" si="40"/>
        <v>1.6245548674112879E-2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7"/>
        <v>6.0831908841952167</v>
      </c>
      <c r="H389" s="10">
        <f t="shared" si="41"/>
        <v>-0.13949849465709779</v>
      </c>
      <c r="I389">
        <f t="shared" si="38"/>
        <v>-1.6739819358851735</v>
      </c>
      <c r="K389">
        <f t="shared" si="39"/>
        <v>-8.0421944778341609E-2</v>
      </c>
      <c r="M389">
        <f t="shared" si="36"/>
        <v>-0.26615955602761082</v>
      </c>
      <c r="N389" s="13">
        <f t="shared" si="40"/>
        <v>1.6043024467504868E-2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7"/>
        <v>6.0941633320694537</v>
      </c>
      <c r="H390" s="10">
        <f t="shared" si="41"/>
        <v>-0.13769148609938822</v>
      </c>
      <c r="I390">
        <f t="shared" si="38"/>
        <v>-1.6522978331926588</v>
      </c>
      <c r="K390">
        <f t="shared" si="39"/>
        <v>-7.9456305180203121E-2</v>
      </c>
      <c r="M390">
        <f t="shared" si="36"/>
        <v>-0.26355902187167413</v>
      </c>
      <c r="N390" s="13">
        <f t="shared" si="40"/>
        <v>1.5842636561387673E-2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7"/>
        <v>6.1051357799436925</v>
      </c>
      <c r="H391" s="10">
        <f t="shared" si="41"/>
        <v>-0.1359063786510927</v>
      </c>
      <c r="I391">
        <f t="shared" si="38"/>
        <v>-1.6308765438131125</v>
      </c>
      <c r="K391">
        <f t="shared" si="39"/>
        <v>-7.8502259998455365E-2</v>
      </c>
      <c r="M391">
        <f t="shared" si="36"/>
        <v>-0.2609838272874358</v>
      </c>
      <c r="N391" s="13">
        <f t="shared" si="40"/>
        <v>1.5644368157377044E-2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7"/>
        <v>6.1161082278179295</v>
      </c>
      <c r="H392" s="10">
        <f t="shared" si="41"/>
        <v>-0.13414292915823994</v>
      </c>
      <c r="I392">
        <f t="shared" si="38"/>
        <v>-1.6097151498988793</v>
      </c>
      <c r="K392">
        <f t="shared" si="39"/>
        <v>-7.7559670027727595E-2</v>
      </c>
      <c r="M392">
        <f t="shared" si="36"/>
        <v>-0.25843372734659659</v>
      </c>
      <c r="N392" s="13">
        <f t="shared" si="40"/>
        <v>1.5448202514298799E-2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7"/>
        <v>6.1270806756921692</v>
      </c>
      <c r="H393" s="10">
        <f t="shared" si="41"/>
        <v>-0.13240089687446902</v>
      </c>
      <c r="I393">
        <f t="shared" si="38"/>
        <v>-1.5888107624936283</v>
      </c>
      <c r="K393">
        <f t="shared" si="39"/>
        <v>-7.6628397733569692E-2</v>
      </c>
      <c r="M393">
        <f t="shared" si="36"/>
        <v>-0.25590847943144818</v>
      </c>
      <c r="N393" s="13">
        <f t="shared" si="40"/>
        <v>1.5254122949069023E-2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7"/>
        <v>6.1380531235664062</v>
      </c>
      <c r="H394" s="10">
        <f t="shared" si="41"/>
        <v>-0.13068004344001463</v>
      </c>
      <c r="I394">
        <f t="shared" si="38"/>
        <v>-1.5681605212801757</v>
      </c>
      <c r="K394">
        <f t="shared" si="39"/>
        <v>-7.5708307232416658E-2</v>
      </c>
      <c r="M394">
        <f t="shared" si="36"/>
        <v>-0.25340784321472326</v>
      </c>
      <c r="N394" s="13">
        <f t="shared" si="40"/>
        <v>1.5062112837540971E-2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7"/>
        <v>6.1490255714406432</v>
      </c>
      <c r="H395" s="10">
        <f t="shared" si="41"/>
        <v>-0.12898013286087512</v>
      </c>
      <c r="I395">
        <f t="shared" si="38"/>
        <v>-1.5477615943305014</v>
      </c>
      <c r="K395">
        <f t="shared" si="39"/>
        <v>-7.4799264271790011E-2</v>
      </c>
      <c r="M395">
        <f t="shared" si="36"/>
        <v>-0.25093158063956655</v>
      </c>
      <c r="N395" s="13">
        <f t="shared" si="40"/>
        <v>1.4872155615318905E-2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7"/>
        <v>6.159998019314882</v>
      </c>
      <c r="H396" s="10">
        <f t="shared" si="41"/>
        <v>-0.12730093148816476</v>
      </c>
      <c r="I396">
        <f t="shared" si="38"/>
        <v>-1.5276111778579771</v>
      </c>
      <c r="K396">
        <f t="shared" si="39"/>
        <v>-7.3901136210737503E-2</v>
      </c>
      <c r="M396">
        <f t="shared" si="36"/>
        <v>-0.24847945589963985</v>
      </c>
      <c r="N396" s="13">
        <f t="shared" si="40"/>
        <v>1.4684234778542464E-2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7"/>
        <v>6.1709704671891199</v>
      </c>
      <c r="H397" s="10">
        <f t="shared" si="41"/>
        <v>-0.12564220799764392</v>
      </c>
      <c r="I397">
        <f t="shared" si="38"/>
        <v>-1.507706495971727</v>
      </c>
      <c r="K397">
        <f t="shared" si="39"/>
        <v>-7.3013792000506061E-2</v>
      </c>
      <c r="M397">
        <f t="shared" si="36"/>
        <v>-0.24605123541935181</v>
      </c>
      <c r="N397" s="13">
        <f t="shared" si="40"/>
        <v>1.4498333884641603E-2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7"/>
        <v>6.1819429150633578</v>
      </c>
      <c r="H398" s="10">
        <f t="shared" si="41"/>
        <v>-0.12400373336942813</v>
      </c>
      <c r="I398">
        <f t="shared" si="38"/>
        <v>-1.4880448004331375</v>
      </c>
      <c r="K398">
        <f t="shared" si="39"/>
        <v>-7.2137102165445485E-2</v>
      </c>
      <c r="M398">
        <f t="shared" si="36"/>
        <v>-0.24364668783421858</v>
      </c>
      <c r="N398" s="13">
        <f t="shared" si="40"/>
        <v>1.4314436553063921E-2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7"/>
        <v>6.1929153629375957</v>
      </c>
      <c r="H399" s="10">
        <f t="shared" si="41"/>
        <v>-0.12238528086787068</v>
      </c>
      <c r="I399">
        <f t="shared" si="38"/>
        <v>-1.468623370414448</v>
      </c>
      <c r="K399">
        <f t="shared" si="39"/>
        <v>-7.1270938784140161E-2</v>
      </c>
      <c r="M399">
        <f t="shared" si="36"/>
        <v>-0.24126558397135148</v>
      </c>
      <c r="N399" s="13">
        <f t="shared" si="40"/>
        <v>1.4132526465975466E-2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7"/>
        <v>6.2038878108118345</v>
      </c>
      <c r="H400" s="10">
        <f t="shared" si="41"/>
        <v>-0.12078662602161865</v>
      </c>
      <c r="I400">
        <f t="shared" si="38"/>
        <v>-1.4494395122594237</v>
      </c>
      <c r="K400">
        <f t="shared" si="39"/>
        <v>-7.0415175470767186E-2</v>
      </c>
      <c r="M400">
        <f t="shared" si="36"/>
        <v>-0.23890769683007887</v>
      </c>
      <c r="N400" s="13">
        <f t="shared" si="40"/>
        <v>1.3952587368937274E-2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7"/>
        <v>6.2148602586860715</v>
      </c>
      <c r="H401" s="10">
        <f t="shared" si="41"/>
        <v>-0.11920754660383814</v>
      </c>
      <c r="I401">
        <f t="shared" si="38"/>
        <v>-1.4304905592460577</v>
      </c>
      <c r="K401">
        <f t="shared" si="39"/>
        <v>-6.9569687356676707E-2</v>
      </c>
      <c r="M401">
        <f t="shared" si="36"/>
        <v>-0.23657280156269567</v>
      </c>
      <c r="N401" s="13">
        <f t="shared" si="40"/>
        <v>1.3774603071557631E-2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7"/>
        <v>6.2258327065603085</v>
      </c>
      <c r="H402" s="10">
        <f t="shared" si="41"/>
        <v>-0.11764782261260828</v>
      </c>
      <c r="I402">
        <f t="shared" si="38"/>
        <v>-1.4117738713512993</v>
      </c>
      <c r="K402">
        <f t="shared" si="39"/>
        <v>-6.8734351072192362E-2</v>
      </c>
      <c r="M402">
        <f t="shared" si="36"/>
        <v>-0.23426067545534407</v>
      </c>
      <c r="N402" s="13">
        <f t="shared" si="40"/>
        <v>1.3598557448121553E-2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7"/>
        <v>6.2368051544345482</v>
      </c>
      <c r="H403" s="10">
        <f t="shared" si="41"/>
        <v>-0.11610723625147985</v>
      </c>
      <c r="I403">
        <f t="shared" si="38"/>
        <v>-1.3932868350177583</v>
      </c>
      <c r="K403">
        <f t="shared" si="39"/>
        <v>-6.7909044728630102E-2</v>
      </c>
      <c r="M403">
        <f t="shared" ref="M403:M469" si="43">$L$9*$O$6*EXP(-$O$7*(G403/$L$10-1))-SQRT($L$9)*$O$8*EXP(-$O$4*(G403/$L$10-1))</f>
        <v>-0.23197109790902651</v>
      </c>
      <c r="N403" s="13">
        <f t="shared" si="40"/>
        <v>1.342443443819911E-2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4">$E$11*(D404/$E$12+1)</f>
        <v>6.2477776023087852</v>
      </c>
      <c r="H404" s="10">
        <f t="shared" si="41"/>
        <v>-0.11458557191019816</v>
      </c>
      <c r="I404">
        <f t="shared" ref="I404:I467" si="45">H404*$E$6</f>
        <v>-1.3750268629223781</v>
      </c>
      <c r="K404">
        <f t="shared" ref="K404:K469" si="46">$L$9*$L$4*EXP(-$L$6*(G404/$L$10-1))-SQRT($L$9)*$L$5*EXP(-$L$7*(G404/$L$10-1))</f>
        <v>-6.7093647900531961E-2</v>
      </c>
      <c r="M404">
        <f t="shared" si="43"/>
        <v>-0.22970385042075223</v>
      </c>
      <c r="N404" s="13">
        <f t="shared" ref="N404:N467" si="47">(M404-H404)^2*O404</f>
        <v>1.3252218047233493E-2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4"/>
        <v>6.2587500501830231</v>
      </c>
      <c r="H405" s="10">
        <f t="shared" ref="H405:H469" si="48">-(-$B$4)*(1+D405+$E$5*D405^3)*EXP(-D405)</f>
        <v>-0.1130826161455866</v>
      </c>
      <c r="I405">
        <f t="shared" si="45"/>
        <v>-1.3569913937470393</v>
      </c>
      <c r="K405">
        <f t="shared" si="46"/>
        <v>-6.6288041608111303E-2</v>
      </c>
      <c r="M405">
        <f t="shared" si="43"/>
        <v>-0.22745871656481029</v>
      </c>
      <c r="N405" s="13">
        <f t="shared" si="47"/>
        <v>1.3081892347108342E-2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4"/>
        <v>6.269722498057261</v>
      </c>
      <c r="H406" s="10">
        <f t="shared" si="48"/>
        <v>-0.11159815766258978</v>
      </c>
      <c r="I406">
        <f t="shared" si="45"/>
        <v>-1.3391778919510773</v>
      </c>
      <c r="K406">
        <f t="shared" si="46"/>
        <v>-6.5492108299909688E-2</v>
      </c>
      <c r="M406">
        <f t="shared" si="43"/>
        <v>-0.22523548197418128</v>
      </c>
      <c r="N406" s="13">
        <f t="shared" si="47"/>
        <v>1.2913441476697825E-2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4"/>
        <v>6.2806949459314989</v>
      </c>
      <c r="H407" s="10">
        <f t="shared" si="48"/>
        <v>-0.11013198729547323</v>
      </c>
      <c r="I407">
        <f t="shared" si="45"/>
        <v>-1.3215838475456787</v>
      </c>
      <c r="K407">
        <f t="shared" si="46"/>
        <v>-6.4705731835660238E-2</v>
      </c>
      <c r="M407">
        <f t="shared" si="43"/>
        <v>-0.22303393432207611</v>
      </c>
      <c r="N407" s="13">
        <f t="shared" si="47"/>
        <v>1.2746849642397843E-2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4"/>
        <v>6.2916673938057359</v>
      </c>
      <c r="H408" s="10">
        <f t="shared" si="48"/>
        <v>-0.10868389798917902</v>
      </c>
      <c r="I408">
        <f t="shared" si="45"/>
        <v>-1.3042067758701483</v>
      </c>
      <c r="K408">
        <f t="shared" si="46"/>
        <v>-6.3928797469356508E-2</v>
      </c>
      <c r="M408">
        <f t="shared" si="43"/>
        <v>-0.22085386330361106</v>
      </c>
      <c r="N408" s="13">
        <f t="shared" si="47"/>
        <v>1.2582101118640889E-2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4"/>
        <v>6.3026398416799747</v>
      </c>
      <c r="H409" s="10">
        <f t="shared" si="48"/>
        <v>-0.10725368478083397</v>
      </c>
      <c r="I409">
        <f t="shared" si="45"/>
        <v>-1.2870442173700076</v>
      </c>
      <c r="K409">
        <f t="shared" si="46"/>
        <v>-6.3161191832523556E-2</v>
      </c>
      <c r="M409">
        <f t="shared" si="43"/>
        <v>-0.21869506061761271</v>
      </c>
      <c r="N409" s="13">
        <f t="shared" si="47"/>
        <v>1.2419180248394172E-2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4"/>
        <v>6.3136122895542126</v>
      </c>
      <c r="H410" s="10">
        <f t="shared" si="48"/>
        <v>-0.10584114478140902</v>
      </c>
      <c r="I410">
        <f t="shared" si="45"/>
        <v>-1.2700937373769081</v>
      </c>
      <c r="K410">
        <f t="shared" si="46"/>
        <v>-6.240280291769025E-2</v>
      </c>
      <c r="M410">
        <f t="shared" si="43"/>
        <v>-0.21655731994855712</v>
      </c>
      <c r="N410" s="13">
        <f t="shared" si="47"/>
        <v>1.2258071443642621E-2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4"/>
        <v>6.3245847374284496</v>
      </c>
      <c r="H411" s="10">
        <f t="shared" si="48"/>
        <v>-0.10444607715752877</v>
      </c>
      <c r="I411">
        <f t="shared" si="45"/>
        <v>-1.2533529258903453</v>
      </c>
      <c r="K411">
        <f t="shared" si="46"/>
        <v>-6.1653520062058376E-2</v>
      </c>
      <c r="M411">
        <f t="shared" si="43"/>
        <v>-0.21444043694864126</v>
      </c>
      <c r="N411" s="13">
        <f t="shared" si="47"/>
        <v>1.2098759185856706E-2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4"/>
        <v>6.3355571853026884</v>
      </c>
      <c r="H412" s="10">
        <f t="shared" si="48"/>
        <v>-0.10306828311342738</v>
      </c>
      <c r="I412">
        <f t="shared" si="45"/>
        <v>-1.2368193973611286</v>
      </c>
      <c r="K412">
        <f t="shared" si="46"/>
        <v>-6.0913233931367529E-2</v>
      </c>
      <c r="M412">
        <f t="shared" si="43"/>
        <v>-0.21234420921998537</v>
      </c>
      <c r="N412" s="13">
        <f t="shared" si="47"/>
        <v>1.1941228026445923E-2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4"/>
        <v>6.3465296331769263</v>
      </c>
      <c r="H413" s="10">
        <f t="shared" si="48"/>
        <v>-0.10170756587305151</v>
      </c>
      <c r="I413">
        <f t="shared" si="45"/>
        <v>-1.220490790476618</v>
      </c>
      <c r="K413">
        <f t="shared" si="46"/>
        <v>-6.0181836503953944E-2</v>
      </c>
      <c r="M413">
        <f t="shared" si="43"/>
        <v>-0.2102684362969707</v>
      </c>
      <c r="N413" s="13">
        <f t="shared" si="47"/>
        <v>1.1785462587198973E-2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4"/>
        <v>6.3575020810511642</v>
      </c>
      <c r="H414" s="10">
        <f t="shared" si="48"/>
        <v>-0.10036373066230622</v>
      </c>
      <c r="I414">
        <f t="shared" si="45"/>
        <v>-1.2043647679476748</v>
      </c>
      <c r="K414">
        <f t="shared" si="46"/>
        <v>-5.9459221054999511E-2</v>
      </c>
      <c r="M414">
        <f t="shared" si="43"/>
        <v>-0.20821291962870786</v>
      </c>
      <c r="N414" s="13">
        <f t="shared" si="47"/>
        <v>1.163144756071061E-2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4"/>
        <v>6.3684745289254012</v>
      </c>
      <c r="H415" s="10">
        <f t="shared" si="48"/>
        <v>-9.9036584691444093E-2</v>
      </c>
      <c r="I415">
        <f t="shared" si="45"/>
        <v>-1.1884390162973291</v>
      </c>
      <c r="K415">
        <f t="shared" si="46"/>
        <v>-5.8745282140969392E-2</v>
      </c>
      <c r="M415">
        <f t="shared" si="43"/>
        <v>-0.20617746256163647</v>
      </c>
      <c r="N415" s="13">
        <f t="shared" si="47"/>
        <v>1.1479167710795478E-2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4"/>
        <v>6.3794469767996409</v>
      </c>
      <c r="H416" s="10">
        <f t="shared" si="48"/>
        <v>-9.7725937137593963E-2</v>
      </c>
      <c r="I416">
        <f t="shared" si="45"/>
        <v>-1.1727112456511275</v>
      </c>
      <c r="K416">
        <f t="shared" si="46"/>
        <v>-5.8039915584236407E-2</v>
      </c>
      <c r="M416">
        <f t="shared" si="43"/>
        <v>-0.20416187032225872</v>
      </c>
      <c r="N416" s="13">
        <f t="shared" si="47"/>
        <v>1.1328607872890419E-2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4"/>
        <v>6.3904194246738779</v>
      </c>
      <c r="H417" s="10">
        <f t="shared" si="48"/>
        <v>-9.6431599127429921E-2</v>
      </c>
      <c r="I417">
        <f t="shared" si="45"/>
        <v>-1.157179189529159</v>
      </c>
      <c r="K417">
        <f t="shared" si="46"/>
        <v>-5.7343018457890027E-2</v>
      </c>
      <c r="M417">
        <f t="shared" si="43"/>
        <v>-0.20216595000000567</v>
      </c>
      <c r="N417" s="13">
        <f t="shared" si="47"/>
        <v>1.117975295444496E-2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4"/>
        <v>6.4013918725481149</v>
      </c>
      <c r="H418" s="10">
        <f t="shared" si="48"/>
        <v>-9.51533837199766E-2</v>
      </c>
      <c r="I418">
        <f t="shared" si="45"/>
        <v>-1.1418406046397191</v>
      </c>
      <c r="K418">
        <f t="shared" si="46"/>
        <v>-5.6654489070725893E-2</v>
      </c>
      <c r="M418">
        <f t="shared" si="43"/>
        <v>-0.20018951053023085</v>
      </c>
      <c r="N418" s="13">
        <f t="shared" si="47"/>
        <v>1.1032587935299812E-2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4"/>
        <v>6.4123643204223537</v>
      </c>
      <c r="H419" s="10">
        <f t="shared" si="48"/>
        <v>-9.3891105889551171E-2</v>
      </c>
      <c r="I419">
        <f t="shared" si="45"/>
        <v>-1.126693270674614</v>
      </c>
      <c r="K419">
        <f t="shared" si="46"/>
        <v>-5.5974226952416828E-2</v>
      </c>
      <c r="M419">
        <f t="shared" si="43"/>
        <v>-0.19823236267733937</v>
      </c>
      <c r="N419" s="13">
        <f t="shared" si="47"/>
        <v>1.0887097868055157E-2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4"/>
        <v>6.4233367682965916</v>
      </c>
      <c r="H420" s="10">
        <f t="shared" si="48"/>
        <v>-9.264458250883896E-2</v>
      </c>
      <c r="I420">
        <f t="shared" si="45"/>
        <v>-1.1117349901060676</v>
      </c>
      <c r="K420">
        <f t="shared" si="46"/>
        <v>-5.5302132838860513E-2</v>
      </c>
      <c r="M420">
        <f t="shared" si="43"/>
        <v>-0.19629431901804764</v>
      </c>
      <c r="N420" s="13">
        <f t="shared" si="47"/>
        <v>1.0743267878428386E-2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4"/>
        <v>6.4343092161708286</v>
      </c>
      <c r="H421" s="10">
        <f t="shared" si="48"/>
        <v>-9.1413632332102854E-2</v>
      </c>
      <c r="I421">
        <f t="shared" si="45"/>
        <v>-1.0969635879852342</v>
      </c>
      <c r="K421">
        <f t="shared" si="46"/>
        <v>-5.4638108657703313E-2</v>
      </c>
      <c r="M421">
        <f t="shared" si="43"/>
        <v>-0.19437519392477159</v>
      </c>
      <c r="N421" s="13">
        <f t="shared" si="47"/>
        <v>1.0601083165600919E-2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4"/>
        <v>6.4452816640450674</v>
      </c>
      <c r="H422" s="10">
        <f t="shared" si="48"/>
        <v>-9.0198075978523029E-2</v>
      </c>
      <c r="I422">
        <f t="shared" si="45"/>
        <v>-1.0823769117422763</v>
      </c>
      <c r="K422">
        <f t="shared" si="46"/>
        <v>-5.3982057514036813E-2</v>
      </c>
      <c r="M422">
        <f t="shared" si="43"/>
        <v>-0.19247480354914723</v>
      </c>
      <c r="N422" s="13">
        <f t="shared" si="47"/>
        <v>1.0460529002555679E-2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4"/>
        <v>6.4562541119193053</v>
      </c>
      <c r="H423" s="10">
        <f t="shared" si="48"/>
        <v>-8.8997735915667731E-2</v>
      </c>
      <c r="I423">
        <f t="shared" si="45"/>
        <v>-1.0679728309880128</v>
      </c>
      <c r="K423">
        <f t="shared" si="46"/>
        <v>-5.3333883676266958E-2</v>
      </c>
      <c r="M423">
        <f t="shared" si="43"/>
        <v>-0.190592965805681</v>
      </c>
      <c r="N423" s="13">
        <f t="shared" si="47"/>
        <v>1.0321590736404646E-2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4"/>
        <v>6.4672265597935423</v>
      </c>
      <c r="H424" s="10">
        <f t="shared" si="48"/>
        <v>-8.7812436443091779E-2</v>
      </c>
      <c r="I424">
        <f t="shared" si="45"/>
        <v>-1.0537492373171014</v>
      </c>
      <c r="K424">
        <f t="shared" si="46"/>
        <v>-5.2693492562151396E-2</v>
      </c>
      <c r="M424">
        <f t="shared" si="43"/>
        <v>-0.18872950035552991</v>
      </c>
      <c r="N424" s="13">
        <f t="shared" si="47"/>
        <v>1.0184253788707121E-2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4"/>
        <v>6.4781990076677811</v>
      </c>
      <c r="H425" s="10">
        <f t="shared" si="48"/>
        <v>-8.6642003676063131E-2</v>
      </c>
      <c r="I425">
        <f t="shared" si="45"/>
        <v>-1.0397040441127576</v>
      </c>
      <c r="K425">
        <f t="shared" si="46"/>
        <v>-5.2060790725004739E-2</v>
      </c>
      <c r="M425">
        <f t="shared" si="43"/>
        <v>-0.18688422859040946</v>
      </c>
      <c r="N425" s="13">
        <f t="shared" si="47"/>
        <v>1.0048503655778395E-2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4"/>
        <v>6.489171455542019</v>
      </c>
      <c r="H426" s="10">
        <f t="shared" si="48"/>
        <v>-8.5486265529414643E-2</v>
      </c>
      <c r="I426">
        <f t="shared" si="45"/>
        <v>-1.0258351863529758</v>
      </c>
      <c r="K426">
        <f t="shared" si="46"/>
        <v>-5.1435685840069419E-2</v>
      </c>
      <c r="M426">
        <f t="shared" si="43"/>
        <v>-0.18505697361663315</v>
      </c>
      <c r="N426" s="13">
        <f t="shared" si="47"/>
        <v>9.914325908990081E-3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4"/>
        <v>6.5001439034162569</v>
      </c>
      <c r="H427" s="10">
        <f t="shared" si="48"/>
        <v>-8.4345051701521151E-2</v>
      </c>
      <c r="I427">
        <f t="shared" si="45"/>
        <v>-1.0121406204182537</v>
      </c>
      <c r="K427">
        <f t="shared" si="46"/>
        <v>-5.0818086691049494E-2</v>
      </c>
      <c r="M427">
        <f t="shared" si="43"/>
        <v>-0.18324756023927841</v>
      </c>
      <c r="N427" s="13">
        <f t="shared" si="47"/>
        <v>9.7817061950611472E-3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4"/>
        <v>6.5111163512904948</v>
      </c>
      <c r="H428" s="10">
        <f t="shared" si="48"/>
        <v>-8.3218193658399359E-2</v>
      </c>
      <c r="I428">
        <f t="shared" si="45"/>
        <v>-0.9986183239007923</v>
      </c>
      <c r="K428">
        <f t="shared" si="46"/>
        <v>-5.0207903156805747E-2</v>
      </c>
      <c r="M428">
        <f t="shared" si="43"/>
        <v>-0.18145581494648044</v>
      </c>
      <c r="N428" s="13">
        <f t="shared" si="47"/>
        <v>9.6506302363404423E-3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4"/>
        <v>6.5220887991647336</v>
      </c>
      <c r="H429" s="10">
        <f t="shared" si="48"/>
        <v>-8.2105524617930456E-2</v>
      </c>
      <c r="I429">
        <f t="shared" si="45"/>
        <v>-0.98526629541516542</v>
      </c>
      <c r="K429">
        <f t="shared" si="46"/>
        <v>-4.9605046198210989E-2</v>
      </c>
      <c r="M429">
        <f t="shared" si="43"/>
        <v>-0.17968156589385498</v>
      </c>
      <c r="N429" s="13">
        <f t="shared" si="47"/>
        <v>9.5210838310809259E-3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4"/>
        <v>6.5330612470389706</v>
      </c>
      <c r="H430" s="10">
        <f t="shared" si="48"/>
        <v>-8.1006879534203047E-2</v>
      </c>
      <c r="I430">
        <f t="shared" si="45"/>
        <v>-0.97208255441043656</v>
      </c>
      <c r="K430">
        <f t="shared" si="46"/>
        <v>-4.9009427845162559E-2</v>
      </c>
      <c r="M430">
        <f t="shared" si="43"/>
        <v>-0.1779246428890473</v>
      </c>
      <c r="N430" s="13">
        <f t="shared" si="47"/>
        <v>9.3930528537055913E-3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4"/>
        <v>6.5440336949132076</v>
      </c>
      <c r="H431" s="10">
        <f t="shared" si="48"/>
        <v>-7.9922095081976591E-2</v>
      </c>
      <c r="I431">
        <f t="shared" si="45"/>
        <v>-0.95906514098371909</v>
      </c>
      <c r="K431">
        <f t="shared" si="46"/>
        <v>-4.8420961183750229E-2</v>
      </c>
      <c r="M431">
        <f t="shared" si="43"/>
        <v>-0.17618487737640659</v>
      </c>
      <c r="N431" s="13">
        <f t="shared" si="47"/>
        <v>9.2665232550648256E-3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4"/>
        <v>6.5550061427874455</v>
      </c>
      <c r="H432" s="10">
        <f t="shared" si="48"/>
        <v>-7.8851009641262806E-2</v>
      </c>
      <c r="I432">
        <f t="shared" si="45"/>
        <v>-0.94621211569515373</v>
      </c>
      <c r="K432">
        <f t="shared" si="46"/>
        <v>-4.7839560343578537E-2</v>
      </c>
      <c r="M432">
        <f t="shared" si="43"/>
        <v>-0.17446210242178786</v>
      </c>
      <c r="N432" s="13">
        <f t="shared" si="47"/>
        <v>9.1414810626861704E-3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4"/>
        <v>6.5659785906616843</v>
      </c>
      <c r="H433" s="10">
        <f t="shared" si="48"/>
        <v>-7.7793463282024841E-2</v>
      </c>
      <c r="I433">
        <f t="shared" si="45"/>
        <v>-0.93352155938429804</v>
      </c>
      <c r="K433">
        <f t="shared" si="46"/>
        <v>-4.726514048524106E-2</v>
      </c>
      <c r="M433">
        <f t="shared" si="43"/>
        <v>-0.1727561526974794</v>
      </c>
      <c r="N433" s="13">
        <f t="shared" si="47"/>
        <v>9.0179123810160862E-3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4"/>
        <v>6.5769510385359213</v>
      </c>
      <c r="H434" s="10">
        <f t="shared" si="48"/>
        <v>-7.6749297748993153E-2</v>
      </c>
      <c r="I434">
        <f t="shared" si="45"/>
        <v>-0.92099157298791789</v>
      </c>
      <c r="K434">
        <f t="shared" si="46"/>
        <v>-4.6697617787944692E-2</v>
      </c>
      <c r="M434">
        <f t="shared" si="43"/>
        <v>-0.17106686446725325</v>
      </c>
      <c r="N434" s="13">
        <f t="shared" si="47"/>
        <v>8.8958033916534448E-3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4"/>
        <v>6.5879234864101601</v>
      </c>
      <c r="H435" s="10">
        <f t="shared" si="48"/>
        <v>-7.5718356446596163E-2</v>
      </c>
      <c r="I435">
        <f t="shared" si="45"/>
        <v>-0.90862027735915396</v>
      </c>
      <c r="K435">
        <f t="shared" si="46"/>
        <v>-4.6136909437282103E-2</v>
      </c>
      <c r="M435">
        <f t="shared" si="43"/>
        <v>-0.16939407557154124</v>
      </c>
      <c r="N435" s="13">
        <f t="shared" si="47"/>
        <v>8.7751403535756001E-3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4"/>
        <v>6.598895934284398</v>
      </c>
      <c r="H436" s="10">
        <f t="shared" si="48"/>
        <v>-7.470048442400562E-2</v>
      </c>
      <c r="I436">
        <f t="shared" si="45"/>
        <v>-0.89640581308806744</v>
      </c>
      <c r="K436">
        <f t="shared" si="46"/>
        <v>-4.5582933613151605E-2</v>
      </c>
      <c r="M436">
        <f t="shared" si="43"/>
        <v>-0.16773762541273499</v>
      </c>
      <c r="N436" s="13">
        <f t="shared" si="47"/>
        <v>8.6559096033567064E-3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4"/>
        <v>6.609868382158635</v>
      </c>
      <c r="H437" s="10">
        <f t="shared" si="48"/>
        <v>-7.3695528360295012E-2</v>
      </c>
      <c r="I437">
        <f t="shared" si="45"/>
        <v>-0.88434634032354009</v>
      </c>
      <c r="K437">
        <f t="shared" si="46"/>
        <v>-4.503560947782137E-2</v>
      </c>
      <c r="M437">
        <f t="shared" si="43"/>
        <v>-0.16609735494060829</v>
      </c>
      <c r="N437" s="13">
        <f t="shared" si="47"/>
        <v>8.5380975553782882E-3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4"/>
        <v>6.6208408300328738</v>
      </c>
      <c r="H438" s="10">
        <f t="shared" si="48"/>
        <v>-7.270333654971034E-2</v>
      </c>
      <c r="I438">
        <f t="shared" si="45"/>
        <v>-0.87244003859652408</v>
      </c>
      <c r="K438">
        <f t="shared" si="46"/>
        <v>-4.4494857164136592E-2</v>
      </c>
      <c r="M438">
        <f t="shared" si="43"/>
        <v>-0.16447310663786147</v>
      </c>
      <c r="N438" s="13">
        <f t="shared" si="47"/>
        <v>8.4216907020321172E-3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4"/>
        <v>6.6318132779071117</v>
      </c>
      <c r="H439" s="10">
        <f t="shared" si="48"/>
        <v>-7.1723758887052097E-2</v>
      </c>
      <c r="I439">
        <f t="shared" si="45"/>
        <v>-0.86068510664462516</v>
      </c>
      <c r="K439">
        <f t="shared" si="46"/>
        <v>-4.3960597763868924E-2</v>
      </c>
      <c r="M439">
        <f t="shared" si="43"/>
        <v>-0.16286472450578926</v>
      </c>
      <c r="N439" s="13">
        <f t="shared" si="47"/>
        <v>8.3066756139158291E-3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4"/>
        <v>6.6427857257813496</v>
      </c>
      <c r="H440" s="10">
        <f t="shared" si="48"/>
        <v>-7.0756646853167737E-2</v>
      </c>
      <c r="I440">
        <f t="shared" si="45"/>
        <v>-0.84907976223801285</v>
      </c>
      <c r="K440">
        <f t="shared" si="46"/>
        <v>-4.3432753316204775E-2</v>
      </c>
      <c r="M440">
        <f t="shared" si="43"/>
        <v>-0.16127205405006864</v>
      </c>
      <c r="N440" s="13">
        <f t="shared" si="47"/>
        <v>8.1930389400207797E-3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4"/>
        <v>6.6537581736555875</v>
      </c>
      <c r="H441" s="10">
        <f t="shared" si="48"/>
        <v>-6.9801853500553054E-2</v>
      </c>
      <c r="I441">
        <f t="shared" si="45"/>
        <v>-0.8376222420066366</v>
      </c>
      <c r="K441">
        <f t="shared" si="46"/>
        <v>-4.2911246796372232E-2</v>
      </c>
      <c r="M441">
        <f t="shared" si="43"/>
        <v>-0.15969494226666661</v>
      </c>
      <c r="N441" s="13">
        <f t="shared" si="47"/>
        <v>8.0807674079123714E-3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4"/>
        <v>6.6647306215298263</v>
      </c>
      <c r="H442" s="10">
        <f t="shared" si="48"/>
        <v>-6.8859233439062847E-2</v>
      </c>
      <c r="I442">
        <f t="shared" si="45"/>
        <v>-0.82631080126875411</v>
      </c>
      <c r="K442">
        <f t="shared" si="46"/>
        <v>-4.239600210440423E-2</v>
      </c>
      <c r="M442">
        <f t="shared" si="43"/>
        <v>-0.15813323762787002</v>
      </c>
      <c r="N442" s="13">
        <f t="shared" si="47"/>
        <v>7.9698478239031596E-3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4"/>
        <v>6.6757030694040633</v>
      </c>
      <c r="H443" s="10">
        <f t="shared" si="48"/>
        <v>-6.7928642821728183E-2</v>
      </c>
      <c r="I443">
        <f t="shared" si="45"/>
        <v>-0.81514371386073825</v>
      </c>
      <c r="K443">
        <f t="shared" si="46"/>
        <v>-4.1886944054036798E-2</v>
      </c>
      <c r="M443">
        <f t="shared" si="43"/>
        <v>-0.15658679006843293</v>
      </c>
      <c r="N443" s="13">
        <f t="shared" si="47"/>
        <v>7.8602670732183799E-3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4"/>
        <v>6.6866755172783003</v>
      </c>
      <c r="H444" s="10">
        <f t="shared" si="48"/>
        <v>-6.7009939330681237E-2</v>
      </c>
      <c r="I444">
        <f t="shared" si="45"/>
        <v>-0.8041192719681749</v>
      </c>
      <c r="K444">
        <f t="shared" si="46"/>
        <v>-4.1383998361739824E-2</v>
      </c>
      <c r="M444">
        <f t="shared" si="43"/>
        <v>-0.15505545097184251</v>
      </c>
      <c r="N444" s="13">
        <f t="shared" si="47"/>
        <v>7.7520121201538643E-3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4"/>
        <v>6.69764796515254</v>
      </c>
      <c r="H445" s="10">
        <f t="shared" si="48"/>
        <v>-6.6102982163185178E-2</v>
      </c>
      <c r="I445">
        <f t="shared" si="45"/>
        <v>-0.79323578595822219</v>
      </c>
      <c r="K445">
        <f t="shared" si="46"/>
        <v>-4.0887091635880106E-2</v>
      </c>
      <c r="M445">
        <f t="shared" si="43"/>
        <v>-0.15353907315670373</v>
      </c>
      <c r="N445" s="13">
        <f t="shared" si="47"/>
        <v>7.6450700082268562E-3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4"/>
        <v>6.708620413026777</v>
      </c>
      <c r="H446" s="10">
        <f t="shared" si="48"/>
        <v>-6.5207632017769815E-2</v>
      </c>
      <c r="I446">
        <f t="shared" si="45"/>
        <v>-0.78249158421323783</v>
      </c>
      <c r="K446">
        <f t="shared" si="46"/>
        <v>-4.0396151366014488E-2</v>
      </c>
      <c r="M446">
        <f t="shared" si="43"/>
        <v>-0.15203751086324194</v>
      </c>
      <c r="N446" s="13">
        <f t="shared" si="47"/>
        <v>7.5394278603193674E-3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4"/>
        <v>6.719592860901014</v>
      </c>
      <c r="H447" s="10">
        <f t="shared" si="48"/>
        <v>-6.4323751080470587E-2</v>
      </c>
      <c r="I447">
        <f t="shared" si="45"/>
        <v>-0.77188501296564704</v>
      </c>
      <c r="K447">
        <f t="shared" si="46"/>
        <v>-3.9911105912310549E-2</v>
      </c>
      <c r="M447">
        <f t="shared" si="43"/>
        <v>-0.15055061973991904</v>
      </c>
      <c r="N447" s="13">
        <f t="shared" si="47"/>
        <v>7.4350728788137735E-3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4"/>
        <v>6.7305653087752528</v>
      </c>
      <c r="H448" s="10">
        <f t="shared" si="48"/>
        <v>-6.345120301117177E-2</v>
      </c>
      <c r="I448">
        <f t="shared" si="45"/>
        <v>-0.76141443613406123</v>
      </c>
      <c r="K448">
        <f t="shared" si="46"/>
        <v>-3.9431884495095118E-2</v>
      </c>
      <c r="M448">
        <f t="shared" si="43"/>
        <v>-0.14907825683016884</v>
      </c>
      <c r="N448" s="13">
        <f t="shared" si="47"/>
        <v>7.331992345721421E-3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4"/>
        <v>6.7415377566494907</v>
      </c>
      <c r="H449" s="10">
        <f t="shared" si="48"/>
        <v>-6.2589852930051385E-2</v>
      </c>
      <c r="I449">
        <f t="shared" si="45"/>
        <v>-0.75107823516061667</v>
      </c>
      <c r="K449">
        <f t="shared" si="46"/>
        <v>-3.8958417184528048E-2</v>
      </c>
      <c r="M449">
        <f t="shared" si="43"/>
        <v>-0.14762028055924575</v>
      </c>
      <c r="N449" s="13">
        <f t="shared" si="47"/>
        <v>7.2301736228036614E-3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4"/>
        <v>6.7525102045237277</v>
      </c>
      <c r="H450" s="10">
        <f t="shared" si="48"/>
        <v>-6.1739567404128719E-2</v>
      </c>
      <c r="I450">
        <f t="shared" si="45"/>
        <v>-0.7408748088495446</v>
      </c>
      <c r="K450">
        <f t="shared" si="46"/>
        <v>-3.8490634890399611E-2</v>
      </c>
      <c r="M450">
        <f t="shared" si="43"/>
        <v>-0.14617655072118854</v>
      </c>
      <c r="N450" s="13">
        <f t="shared" si="47"/>
        <v>7.129604151685438E-3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4"/>
        <v>6.7634826523979665</v>
      </c>
      <c r="H451" s="10">
        <f t="shared" si="48"/>
        <v>-6.0900214433912095E-2</v>
      </c>
      <c r="I451">
        <f t="shared" si="45"/>
        <v>-0.73080257320694519</v>
      </c>
      <c r="K451">
        <f t="shared" si="46"/>
        <v>-3.8028469352050259E-2</v>
      </c>
      <c r="M451">
        <f t="shared" si="43"/>
        <v>-0.14474692846589687</v>
      </c>
      <c r="N451" s="13">
        <f t="shared" si="47"/>
        <v>7.0302714539614329E-3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4"/>
        <v>6.7744551002722044</v>
      </c>
      <c r="H452" s="10">
        <f t="shared" si="48"/>
        <v>-6.0071663440147735E-2</v>
      </c>
      <c r="I452">
        <f t="shared" si="45"/>
        <v>-0.72085996128177277</v>
      </c>
      <c r="K452">
        <f t="shared" si="46"/>
        <v>-3.7571853128411846E-2</v>
      </c>
      <c r="M452">
        <f t="shared" si="43"/>
        <v>-0.14333127628632233</v>
      </c>
      <c r="N452" s="13">
        <f t="shared" si="47"/>
        <v>6.932163131294882E-3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4"/>
        <v>6.7854275481464414</v>
      </c>
      <c r="H453" s="10">
        <f t="shared" si="48"/>
        <v>-5.9253785250667372E-2</v>
      </c>
      <c r="I453">
        <f t="shared" si="45"/>
        <v>-0.71104542300800844</v>
      </c>
      <c r="K453">
        <f t="shared" si="46"/>
        <v>-3.7120719588168011E-2</v>
      </c>
      <c r="M453">
        <f t="shared" si="43"/>
        <v>-0.14192945800577106</v>
      </c>
      <c r="N453" s="13">
        <f t="shared" si="47"/>
        <v>6.835266865508993E-3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4"/>
        <v>6.7963999960206802</v>
      </c>
      <c r="H454" s="10">
        <f t="shared" si="48"/>
        <v>-5.844645208733542E-2</v>
      </c>
      <c r="I454">
        <f t="shared" si="45"/>
        <v>-0.70135742504802501</v>
      </c>
      <c r="K454">
        <f t="shared" si="46"/>
        <v>-3.6675002900032373E-2</v>
      </c>
      <c r="M454">
        <f t="shared" si="43"/>
        <v>-0.14054133876531669</v>
      </c>
      <c r="N454" s="13">
        <f t="shared" si="47"/>
        <v>6.7395704186705846E-3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4"/>
        <v>6.8073724438949181</v>
      </c>
      <c r="H455" s="10">
        <f t="shared" si="48"/>
        <v>-5.7649537553093752E-2</v>
      </c>
      <c r="I455">
        <f t="shared" si="45"/>
        <v>-0.69179445063712497</v>
      </c>
      <c r="K455">
        <f t="shared" si="46"/>
        <v>-3.6234638023144132E-2</v>
      </c>
      <c r="M455">
        <f t="shared" si="43"/>
        <v>-0.13916678501132662</v>
      </c>
      <c r="N455" s="13">
        <f t="shared" si="47"/>
        <v>6.6450616331667732E-3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4"/>
        <v>6.818344891769156</v>
      </c>
      <c r="H456" s="10">
        <f t="shared" si="48"/>
        <v>-5.6862916619104309E-2</v>
      </c>
      <c r="I456">
        <f t="shared" si="45"/>
        <v>-0.68235499942925171</v>
      </c>
      <c r="K456">
        <f t="shared" si="46"/>
        <v>-3.579956069757817E-2</v>
      </c>
      <c r="M456">
        <f t="shared" si="43"/>
        <v>-0.13780566448309656</v>
      </c>
      <c r="N456" s="13">
        <f t="shared" si="47"/>
        <v>6.5517284317738213E-3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4"/>
        <v>6.829317339643393</v>
      </c>
      <c r="H457" s="10">
        <f t="shared" si="48"/>
        <v>-5.6086465611988191E-2</v>
      </c>
      <c r="I457">
        <f t="shared" si="45"/>
        <v>-0.67303758734385832</v>
      </c>
      <c r="K457">
        <f t="shared" si="46"/>
        <v>-3.5369707434969498E-2</v>
      </c>
      <c r="M457">
        <f t="shared" si="43"/>
        <v>-0.13645784620059451</v>
      </c>
      <c r="N457" s="13">
        <f t="shared" si="47"/>
        <v>6.4595588177186053E-3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4"/>
        <v>6.8402897875176327</v>
      </c>
      <c r="H458" s="10">
        <f t="shared" si="48"/>
        <v>-5.5320062201161049E-2</v>
      </c>
      <c r="I458">
        <f t="shared" si="45"/>
        <v>-0.66384074641393265</v>
      </c>
      <c r="K458">
        <f t="shared" si="46"/>
        <v>-3.4945015509249909E-2</v>
      </c>
      <c r="M458">
        <f t="shared" si="43"/>
        <v>-0.13512320045231388</v>
      </c>
      <c r="N458" s="13">
        <f t="shared" si="47"/>
        <v>6.3685408747326117E-3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4"/>
        <v>6.8512622353918697</v>
      </c>
      <c r="H459" s="10">
        <f t="shared" si="48"/>
        <v>-5.4563585386264005E-2</v>
      </c>
      <c r="I459">
        <f t="shared" si="45"/>
        <v>-0.65476302463516811</v>
      </c>
      <c r="K459">
        <f t="shared" si="46"/>
        <v>-3.4525422947496463E-2</v>
      </c>
      <c r="M459">
        <f t="shared" si="43"/>
        <v>-0.13380159878323561</v>
      </c>
      <c r="N459" s="13">
        <f t="shared" si="47"/>
        <v>6.2786627670986511E-3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4"/>
        <v>6.8622346832661067</v>
      </c>
      <c r="H460" s="10">
        <f t="shared" si="48"/>
        <v>-5.3816915484689025E-2</v>
      </c>
      <c r="I460">
        <f t="shared" si="45"/>
        <v>-0.64580298581626827</v>
      </c>
      <c r="K460">
        <f t="shared" si="46"/>
        <v>-3.4110868520888654E-2</v>
      </c>
      <c r="M460">
        <f t="shared" si="43"/>
        <v>-0.13249291398289414</v>
      </c>
      <c r="N460" s="13">
        <f t="shared" si="47"/>
        <v>6.1899127396895732E-3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4"/>
        <v>6.8732071311403455</v>
      </c>
      <c r="H461" s="10">
        <f t="shared" si="48"/>
        <v>-5.3079934119199083E-2</v>
      </c>
      <c r="I461">
        <f t="shared" si="45"/>
        <v>-0.63695920943038897</v>
      </c>
      <c r="K461">
        <f t="shared" si="46"/>
        <v>-3.3701291735775171E-2</v>
      </c>
      <c r="M461">
        <f t="shared" si="43"/>
        <v>-0.13119702007355338</v>
      </c>
      <c r="N461" s="13">
        <f t="shared" si="47"/>
        <v>6.1022791179999765E-3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4"/>
        <v>6.8841795790145834</v>
      </c>
      <c r="H462" s="10">
        <f t="shared" si="48"/>
        <v>-5.2352524205641189E-2</v>
      </c>
      <c r="I462">
        <f t="shared" si="45"/>
        <v>-0.6282302904676943</v>
      </c>
      <c r="K462">
        <f t="shared" si="46"/>
        <v>-3.3296632824847558E-2</v>
      </c>
      <c r="M462">
        <f t="shared" si="43"/>
        <v>-0.12991379229848615</v>
      </c>
      <c r="N462" s="13">
        <f t="shared" si="47"/>
        <v>6.0157503081701711E-3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4"/>
        <v>6.8951520268888205</v>
      </c>
      <c r="H463" s="10">
        <f t="shared" si="48"/>
        <v>-5.1634569940753078E-2</v>
      </c>
      <c r="I463">
        <f t="shared" si="45"/>
        <v>-0.61961483928903693</v>
      </c>
      <c r="K463">
        <f t="shared" si="46"/>
        <v>-3.2896832738419438E-2</v>
      </c>
      <c r="M463">
        <f t="shared" si="43"/>
        <v>-0.12864310711035976</v>
      </c>
      <c r="N463" s="13">
        <f t="shared" si="47"/>
        <v>5.9303147970026929E-3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4"/>
        <v>6.9061244747630592</v>
      </c>
      <c r="H464" s="10">
        <f t="shared" si="48"/>
        <v>-5.0925956790061684E-2</v>
      </c>
      <c r="I464">
        <f t="shared" si="45"/>
        <v>-0.61111148148074024</v>
      </c>
      <c r="K464">
        <f t="shared" si="46"/>
        <v>-3.2501833135810891E-2</v>
      </c>
      <c r="M464">
        <f t="shared" si="43"/>
        <v>-0.12738484215972404</v>
      </c>
      <c r="N464" s="13">
        <f t="shared" si="47"/>
        <v>5.8459611519711694E-3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4"/>
        <v>6.9170969226372971</v>
      </c>
      <c r="H465" s="10">
        <f t="shared" si="48"/>
        <v>-5.0226571475873873E-2</v>
      </c>
      <c r="I465">
        <f t="shared" si="45"/>
        <v>-0.6027188577104865</v>
      </c>
      <c r="K465">
        <f t="shared" si="46"/>
        <v>-3.2111576376835982E-2</v>
      </c>
      <c r="M465">
        <f t="shared" si="43"/>
        <v>-0.12613887628360504</v>
      </c>
      <c r="N465" s="13">
        <f t="shared" si="47"/>
        <v>5.7626780212218856E-3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4"/>
        <v>6.9280693705115342</v>
      </c>
      <c r="H466" s="10">
        <f t="shared" si="48"/>
        <v>-4.9536301965357951E-2</v>
      </c>
      <c r="I466">
        <f t="shared" si="45"/>
        <v>-0.59443562358429536</v>
      </c>
      <c r="K466">
        <f t="shared" si="46"/>
        <v>-3.1726005513392642E-2</v>
      </c>
      <c r="M466">
        <f t="shared" si="43"/>
        <v>-0.12490508949420003</v>
      </c>
      <c r="N466" s="13">
        <f t="shared" si="47"/>
        <v>5.6804541335677408E-3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4"/>
        <v>6.9390418183857729</v>
      </c>
      <c r="H467" s="10">
        <f t="shared" si="48"/>
        <v>-4.8855037458716215E-2</v>
      </c>
      <c r="I467">
        <f t="shared" si="45"/>
        <v>-0.58626044950459455</v>
      </c>
      <c r="K467">
        <f t="shared" si="46"/>
        <v>-3.1345064281153114E-2</v>
      </c>
      <c r="M467">
        <f t="shared" si="43"/>
        <v>-0.12368336296767377</v>
      </c>
      <c r="N467" s="13">
        <f t="shared" si="47"/>
        <v>5.5992782984745065E-3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4"/>
        <v>6.9500142662600108</v>
      </c>
      <c r="H468" s="10">
        <f t="shared" si="48"/>
        <v>-4.818266837744712E-2</v>
      </c>
      <c r="I468">
        <f t="shared" ref="I468:I469" si="50">H468*$E$6</f>
        <v>-0.57819202052936547</v>
      </c>
      <c r="K468">
        <f t="shared" si="46"/>
        <v>-3.096869709135476E-2</v>
      </c>
      <c r="M468">
        <f t="shared" si="43"/>
        <v>-0.12247357903305796</v>
      </c>
      <c r="N468" s="13">
        <f t="shared" ref="N468:N469" si="51">(M468-H468)^2*O468</f>
        <v>5.519139406039951E-3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4"/>
        <v>6.9609867141342487</v>
      </c>
      <c r="H469" s="10">
        <f t="shared" si="48"/>
        <v>-4.7519086352697422E-2</v>
      </c>
      <c r="I469">
        <f t="shared" si="50"/>
        <v>-0.57022903623236909</v>
      </c>
      <c r="K469">
        <f t="shared" si="46"/>
        <v>-3.0596849022688812E-2</v>
      </c>
      <c r="M469">
        <f t="shared" si="43"/>
        <v>-0.12127562116124947</v>
      </c>
      <c r="N469" s="13">
        <f t="shared" si="51"/>
        <v>5.4400264269651496E-3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55" activePane="bottomRight" state="frozen"/>
      <selection pane="topRight" activeCell="D1" sqref="D1"/>
      <selection pane="bottomLeft" activeCell="A4" sqref="A4"/>
      <selection pane="bottomRight" activeCell="Z60" sqref="Z60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190</v>
      </c>
      <c r="E1" s="1" t="s">
        <v>176</v>
      </c>
      <c r="F1" s="1"/>
      <c r="H1" s="1"/>
      <c r="I1" s="1"/>
      <c r="J1" s="1"/>
      <c r="L1" s="1"/>
      <c r="M1" s="1"/>
      <c r="N1" s="1"/>
      <c r="Q1" s="26" t="s">
        <v>177</v>
      </c>
      <c r="X1" s="26" t="s">
        <v>177</v>
      </c>
      <c r="AC1" s="24"/>
      <c r="AF1" s="26" t="s">
        <v>177</v>
      </c>
      <c r="AH1" s="25"/>
    </row>
    <row r="2" spans="1:34" x14ac:dyDescent="0.4">
      <c r="D2" s="2" t="s">
        <v>175</v>
      </c>
      <c r="E2" s="35" t="s">
        <v>83</v>
      </c>
      <c r="F2" s="12" t="s">
        <v>94</v>
      </c>
      <c r="H2" s="2" t="s">
        <v>175</v>
      </c>
      <c r="I2" s="35" t="s">
        <v>83</v>
      </c>
      <c r="J2" s="12" t="s">
        <v>94</v>
      </c>
      <c r="L2" s="2" t="s">
        <v>175</v>
      </c>
      <c r="M2" s="35" t="s">
        <v>83</v>
      </c>
      <c r="N2" s="12" t="s">
        <v>94</v>
      </c>
      <c r="Q2" s="40" t="s">
        <v>187</v>
      </c>
      <c r="R2" s="39"/>
      <c r="S2" s="39"/>
      <c r="T2" s="41"/>
      <c r="U2" s="39"/>
      <c r="V2" s="39"/>
      <c r="X2" s="40" t="s">
        <v>188</v>
      </c>
      <c r="AB2" s="45"/>
      <c r="AC2" s="39"/>
      <c r="AD2" s="41"/>
      <c r="AF2" s="40" t="s">
        <v>189</v>
      </c>
      <c r="AG2" s="48"/>
      <c r="AH2" s="41"/>
    </row>
    <row r="3" spans="1:34" x14ac:dyDescent="0.4">
      <c r="A3" s="1" t="s">
        <v>125</v>
      </c>
      <c r="B3" s="1" t="s">
        <v>126</v>
      </c>
      <c r="C3" s="1" t="s">
        <v>127</v>
      </c>
      <c r="D3" s="2" t="s">
        <v>170</v>
      </c>
      <c r="E3" s="35" t="s">
        <v>170</v>
      </c>
      <c r="F3" s="12" t="s">
        <v>170</v>
      </c>
      <c r="H3" s="2" t="s">
        <v>174</v>
      </c>
      <c r="I3" s="35" t="s">
        <v>174</v>
      </c>
      <c r="J3" s="12" t="s">
        <v>174</v>
      </c>
      <c r="L3" s="2" t="s">
        <v>254</v>
      </c>
      <c r="M3" s="35" t="s">
        <v>255</v>
      </c>
      <c r="N3" s="12" t="s">
        <v>255</v>
      </c>
      <c r="P3" s="11" t="s">
        <v>178</v>
      </c>
      <c r="Q3" s="26" t="s">
        <v>183</v>
      </c>
      <c r="R3" t="s">
        <v>184</v>
      </c>
      <c r="S3" t="s">
        <v>179</v>
      </c>
      <c r="T3" s="27" t="s">
        <v>193</v>
      </c>
      <c r="V3" t="s">
        <v>248</v>
      </c>
      <c r="X3" s="26" t="s">
        <v>183</v>
      </c>
      <c r="Y3" t="s">
        <v>184</v>
      </c>
      <c r="Z3" t="s">
        <v>179</v>
      </c>
      <c r="AA3" t="s">
        <v>193</v>
      </c>
      <c r="AB3" s="45" t="s">
        <v>191</v>
      </c>
      <c r="AC3" t="s">
        <v>255</v>
      </c>
      <c r="AD3" s="27" t="s">
        <v>195</v>
      </c>
      <c r="AF3" s="26" t="s">
        <v>193</v>
      </c>
      <c r="AG3" s="47" t="s">
        <v>192</v>
      </c>
      <c r="AH3" s="27" t="s">
        <v>255</v>
      </c>
    </row>
    <row r="4" spans="1:34" x14ac:dyDescent="0.4">
      <c r="A4" s="1" t="s">
        <v>199</v>
      </c>
      <c r="P4" s="11" t="s">
        <v>198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6">
        <v>1.6</v>
      </c>
      <c r="AC4" s="43" t="s">
        <v>252</v>
      </c>
      <c r="AD4" s="44">
        <f xml:space="preserve"> ((SQRT(AB4))^3/(AB4-1)+(SQRT(1/AB4)^3/(1/AB4-1))-2)/6</f>
        <v>9.2467465182410891E-3</v>
      </c>
    </row>
    <row r="5" spans="1:34" x14ac:dyDescent="0.4">
      <c r="A5" s="1" t="s">
        <v>94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182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v>6.3</v>
      </c>
      <c r="AC5" s="43" t="s">
        <v>252</v>
      </c>
      <c r="AD5" s="44">
        <f t="shared" ref="AD5" si="0" xml:space="preserve"> ((SQRT(AB5))^3/(AB5-1)+(SQRT(1/AB5)^3/(1/AB5-1))-2)/6</f>
        <v>0.15139826934117076</v>
      </c>
      <c r="AF5" s="42">
        <v>5.1890000000000001</v>
      </c>
      <c r="AG5" s="49">
        <f>((AH5+SQRT(AH5^2-4))/2)^2</f>
        <v>14.274070316815363</v>
      </c>
      <c r="AH5" s="44">
        <f>3*B5*(AF5-1)/C5</f>
        <v>4.0427870855148349</v>
      </c>
    </row>
    <row r="6" spans="1:34" x14ac:dyDescent="0.4">
      <c r="A6" s="1" t="s">
        <v>128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1">((L6+SQRT(L6^2-4))/2)^2</f>
        <v>2.9449959624745903</v>
      </c>
      <c r="J6" s="38" t="e">
        <f>((N6+SQRT(N6^2-4))/2)^2</f>
        <v>#NUM!</v>
      </c>
      <c r="L6" s="36">
        <f t="shared" ref="L6:L36" si="2">3*B6*(D6-1)/C6</f>
        <v>2.298816</v>
      </c>
      <c r="N6" s="38">
        <f>3*B6*(F6-1)/C6</f>
        <v>1.8794879999999996</v>
      </c>
      <c r="P6" s="11" t="s">
        <v>180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>((AC6+SQRT(AC6^2-4))/2)^2</f>
        <v>4.2381323601885752</v>
      </c>
      <c r="AC6" s="43">
        <f>3*B6*(AA6-1)/C6</f>
        <v>2.5444223999999993</v>
      </c>
      <c r="AD6" s="44">
        <f t="shared" ref="AD6" si="3" xml:space="preserve"> ((SQRT(AB6))^3/(AB6-1)+(SQRT(1/AB6)^3/(1/AB6-1))-2)/6</f>
        <v>9.0737066666666547E-2</v>
      </c>
      <c r="AF6" s="42">
        <v>5.1539999999999999</v>
      </c>
      <c r="AG6" s="49">
        <f>((AH6+SQRT(AH6^2-4))/2)^2</f>
        <v>7.5427267601662695</v>
      </c>
      <c r="AH6" s="44">
        <f>3*B6*(AF6-1)/C6</f>
        <v>3.1105151999999996</v>
      </c>
    </row>
    <row r="7" spans="1:34" x14ac:dyDescent="0.4">
      <c r="A7" s="1" t="s">
        <v>200</v>
      </c>
      <c r="B7" s="5">
        <f>(-X7/(12*PI()*Z7*C7))^(1/2)</f>
        <v>0.34363022869332949</v>
      </c>
      <c r="C7" s="20">
        <f>0.529177*1.907</f>
        <v>1.0091405390000001</v>
      </c>
      <c r="D7" s="36"/>
      <c r="H7" s="36"/>
      <c r="J7" s="38"/>
      <c r="L7" s="36"/>
      <c r="N7" s="38"/>
      <c r="P7" s="50" t="s">
        <v>203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240</v>
      </c>
      <c r="B8" s="5">
        <f>(-X8/(12*PI()*Z8*C8))^(1/2)</f>
        <v>0.39461915790143792</v>
      </c>
      <c r="C8" s="20">
        <v>1.1060000000000001</v>
      </c>
      <c r="D8" s="36"/>
      <c r="H8" s="36"/>
      <c r="J8" s="38"/>
      <c r="L8" s="36"/>
      <c r="N8" s="38"/>
      <c r="P8" s="50" t="s">
        <v>241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>
        <v>1.4</v>
      </c>
      <c r="AC8" s="43" t="s">
        <v>252</v>
      </c>
      <c r="AD8" s="44">
        <f t="shared" ref="AD8" si="4" xml:space="preserve"> ((SQRT(AB8))^3/(AB8-1)+(SQRT(1/AB8)^3/(1/AB8-1))-2)/6</f>
        <v>4.7283685580733854E-3</v>
      </c>
      <c r="AF8" s="42"/>
      <c r="AG8" s="49"/>
      <c r="AH8" s="44"/>
    </row>
    <row r="9" spans="1:34" x14ac:dyDescent="0.4">
      <c r="A9" s="1" t="s">
        <v>205</v>
      </c>
      <c r="B9" s="5">
        <f>(-X9/(12*PI()*Z9*C9))^(1/2)</f>
        <v>0.88066495956449387</v>
      </c>
      <c r="C9" s="20">
        <v>0.7</v>
      </c>
      <c r="D9" s="36"/>
      <c r="H9" s="36"/>
      <c r="J9" s="38"/>
      <c r="L9" s="36"/>
      <c r="N9" s="38"/>
      <c r="P9" s="11" t="s">
        <v>204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232</v>
      </c>
      <c r="B10" s="5">
        <f>(-X10/(12*PI()*Z10*C10))^(1/2)</f>
        <v>0.41826040615868482</v>
      </c>
      <c r="C10" s="20">
        <v>1.4</v>
      </c>
      <c r="D10" s="36"/>
      <c r="H10" s="36"/>
      <c r="J10" s="38"/>
      <c r="L10" s="36"/>
      <c r="N10" s="38"/>
      <c r="P10" s="11" t="s">
        <v>233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234</v>
      </c>
      <c r="B11" s="5"/>
      <c r="C11" s="20"/>
      <c r="D11" s="36"/>
      <c r="H11" s="36"/>
      <c r="J11" s="38"/>
      <c r="L11" s="36"/>
      <c r="N11" s="38"/>
      <c r="P11" s="11" t="s">
        <v>235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129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1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2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180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v>3.27</v>
      </c>
      <c r="AC12" s="43" t="s">
        <v>252</v>
      </c>
      <c r="AD12" s="44">
        <f t="shared" ref="AD12" si="5" xml:space="preserve"> ((SQRT(AB12))^3/(AB12-1)+(SQRT(1/AB12)^3/(1/AB12-1))-2)/6</f>
        <v>6.0219232601974003E-2</v>
      </c>
      <c r="AF12" s="42">
        <v>5.4820000000000002</v>
      </c>
      <c r="AG12" s="49">
        <f>((AH12+SQRT(AH12^2-4))/2)^2</f>
        <v>11.108711478037501</v>
      </c>
      <c r="AH12" s="44">
        <f>3*B12*(AF12-1)/C12</f>
        <v>3.63300576923077</v>
      </c>
    </row>
    <row r="13" spans="1:34" x14ac:dyDescent="0.4">
      <c r="A13" s="1" t="s">
        <v>130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1"/>
        <v>2.9391697933170455</v>
      </c>
      <c r="J13" s="38" t="e">
        <f>((N13+SQRT(N13^2-4))/2)^2</f>
        <v>#NUM!</v>
      </c>
      <c r="L13" s="36">
        <f t="shared" si="2"/>
        <v>2.2976949152542372</v>
      </c>
      <c r="N13" s="38">
        <f>3*B13*(F13-1)/C13</f>
        <v>1.7080067796610168</v>
      </c>
      <c r="P13" s="11" t="s">
        <v>180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>((AC13+SQRT(AC13^2-4))/2)^2</f>
        <v>2.5000654460560736</v>
      </c>
      <c r="AC13" s="43">
        <f>3*B13*(AA13-1)/C13</f>
        <v>2.213606779661017</v>
      </c>
      <c r="AD13" s="44">
        <f t="shared" ref="AD13:AD15" si="6" xml:space="preserve"> ((SQRT(AB13))^3/(AB13-1)+(SQRT(1/AB13)^3/(1/AB13-1))-2)/6</f>
        <v>3.5601129943502841E-2</v>
      </c>
      <c r="AF13" s="42">
        <v>5.7960000000000003</v>
      </c>
      <c r="AG13" s="49">
        <f t="shared" ref="AG13:AG15" si="7">((AH13+SQRT(AH13^2-4))/2)^2</f>
        <v>4.369380411393017</v>
      </c>
      <c r="AH13" s="44">
        <f>3*B13*(AF13-1)/C13</f>
        <v>2.5687050847457629</v>
      </c>
    </row>
    <row r="14" spans="1:34" x14ac:dyDescent="0.4">
      <c r="A14" s="1" t="s">
        <v>131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1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2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181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v>3.29</v>
      </c>
      <c r="AC14" s="43" t="s">
        <v>252</v>
      </c>
      <c r="AD14" s="44">
        <f t="shared" si="6"/>
        <v>6.0858926856946084E-2</v>
      </c>
      <c r="AF14" s="42">
        <v>6.3129999999999997</v>
      </c>
      <c r="AG14" s="49">
        <f t="shared" si="7"/>
        <v>9.382532529105184</v>
      </c>
      <c r="AH14" s="44">
        <f>3*B14*(AF14-1)/C14</f>
        <v>3.3895594936708857</v>
      </c>
    </row>
    <row r="15" spans="1:34" x14ac:dyDescent="0.4">
      <c r="A15" s="1" t="s">
        <v>132</v>
      </c>
      <c r="B15" s="5">
        <v>0.34399999999999997</v>
      </c>
      <c r="C15" s="20">
        <v>1.68</v>
      </c>
      <c r="D15" s="36">
        <v>4.74</v>
      </c>
      <c r="H15" s="36">
        <f t="shared" si="1"/>
        <v>2.9377856042269532</v>
      </c>
      <c r="J15" s="38"/>
      <c r="L15" s="36">
        <f t="shared" si="2"/>
        <v>2.2974285714285716</v>
      </c>
      <c r="N15" s="38"/>
      <c r="P15" s="11" t="s">
        <v>185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v>1.9</v>
      </c>
      <c r="AC15" s="43" t="s">
        <v>252</v>
      </c>
      <c r="AD15" s="44">
        <f t="shared" si="6"/>
        <v>1.7313520886505691E-2</v>
      </c>
      <c r="AF15" s="42">
        <v>5.99</v>
      </c>
      <c r="AG15" s="49">
        <f t="shared" si="7"/>
        <v>7.2582013294660817</v>
      </c>
      <c r="AH15" s="44">
        <f>3*B15*(AF15-1)/C15</f>
        <v>3.0652857142857144</v>
      </c>
    </row>
    <row r="16" spans="1:34" x14ac:dyDescent="0.4">
      <c r="A16" s="1" t="s">
        <v>236</v>
      </c>
      <c r="B16" s="5"/>
      <c r="C16" s="20"/>
      <c r="D16" s="36"/>
      <c r="H16" s="36"/>
      <c r="J16" s="38"/>
      <c r="L16" s="36"/>
      <c r="N16" s="38"/>
      <c r="P16" s="11" t="s">
        <v>237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238</v>
      </c>
      <c r="B17" s="5">
        <f>(-X17/(12*PI()*Z17*C17))^(1/2)</f>
        <v>0.66571062513851209</v>
      </c>
      <c r="C17" s="1">
        <v>1.1599999999999999</v>
      </c>
      <c r="D17" s="36"/>
      <c r="H17" s="36"/>
      <c r="J17" s="38"/>
      <c r="L17" s="36"/>
      <c r="N17" s="38"/>
      <c r="P17" s="11" t="s">
        <v>237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>
        <v>1.4083810000000001</v>
      </c>
      <c r="AC17" s="43" t="s">
        <v>252</v>
      </c>
      <c r="AD17" s="44">
        <f xml:space="preserve"> ((SQRT(AB17))^3/(AB17-1)+(SQRT(1/AB17)^3/(1/AB17-1))-2)/6</f>
        <v>4.8980199195953018E-3</v>
      </c>
      <c r="AF17" s="42"/>
      <c r="AG17" s="49"/>
      <c r="AH17" s="44"/>
    </row>
    <row r="18" spans="1:34" x14ac:dyDescent="0.4">
      <c r="A18" s="1" t="s">
        <v>239</v>
      </c>
      <c r="B18" s="5"/>
      <c r="C18" s="20"/>
      <c r="D18" s="36"/>
      <c r="H18" s="36"/>
      <c r="J18" s="38"/>
      <c r="L18" s="36"/>
      <c r="N18" s="38"/>
      <c r="P18" s="11" t="s">
        <v>210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F18" s="42"/>
      <c r="AG18" s="49"/>
      <c r="AH18" s="44"/>
    </row>
    <row r="19" spans="1:34" x14ac:dyDescent="0.4">
      <c r="A19" s="1" t="s">
        <v>133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1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2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182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v>3.63</v>
      </c>
      <c r="AC19" s="43" t="s">
        <v>252</v>
      </c>
      <c r="AD19" s="44">
        <f t="shared" ref="AD19" si="8" xml:space="preserve"> ((SQRT(AB19))^3/(AB19-1)+(SQRT(1/AB19)^3/(1/AB19-1))-2)/6</f>
        <v>7.1686628234540598E-2</v>
      </c>
      <c r="AF19" s="42">
        <v>5.5439999999999996</v>
      </c>
      <c r="AG19" s="49">
        <f>((AH19+SQRT(AH19^2-4))/2)^2</f>
        <v>9.7939123029715596</v>
      </c>
      <c r="AH19" s="44">
        <f>3*B19*(AF19-1)/C19</f>
        <v>3.4490602409638549</v>
      </c>
    </row>
    <row r="20" spans="1:34" x14ac:dyDescent="0.4">
      <c r="A20" s="1" t="s">
        <v>134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1"/>
        <v>10.218763246909798</v>
      </c>
      <c r="J20" s="38">
        <f>((N20+SQRT(N20^2-4))/2)^2</f>
        <v>2.1132192464193773</v>
      </c>
      <c r="L20" s="36">
        <f t="shared" si="2"/>
        <v>3.5095045871559631</v>
      </c>
      <c r="N20" s="38">
        <f>3*B20*(F20-1)/C20</f>
        <v>2.1415954128440364</v>
      </c>
      <c r="P20" s="11" t="s">
        <v>180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ref="AB20:AB30" si="9">((AC20+SQRT(AC20^2-4))/2)^2</f>
        <v>2.5198801585601389</v>
      </c>
      <c r="AC20" s="43">
        <f t="shared" ref="AC20:AC28" si="10">3*B20*(AA20-1)/C20</f>
        <v>2.2173688073394495</v>
      </c>
      <c r="AD20" s="44">
        <f t="shared" ref="AD20:AD25" si="11" xml:space="preserve"> ((SQRT(AB20))^3/(AB20-1)+(SQRT(1/AB20)^3/(1/AB20-1))-2)/6</f>
        <v>3.622813455657492E-2</v>
      </c>
      <c r="AF20" s="42">
        <v>5.1289999999999996</v>
      </c>
      <c r="AG20" s="49">
        <f>((AH20+SQRT(AH20^2-4))/2)^2</f>
        <v>5.3449641661580847</v>
      </c>
      <c r="AH20" s="44">
        <f>3*B20*(AF20-1)/C20</f>
        <v>2.7444591743119258</v>
      </c>
    </row>
    <row r="21" spans="1:34" x14ac:dyDescent="0.4">
      <c r="A21" s="1" t="s">
        <v>201</v>
      </c>
      <c r="B21" s="5">
        <f>(-X21/(12*PI()*Z21*C21))^(1/2)</f>
        <v>0.53072600395129799</v>
      </c>
      <c r="C21" s="20">
        <v>1.7749999999999999</v>
      </c>
      <c r="D21" s="36"/>
      <c r="H21" s="36"/>
      <c r="J21" s="38"/>
      <c r="L21" s="36"/>
      <c r="N21" s="38"/>
      <c r="P21" s="11" t="s">
        <v>206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>
        <f>((AC21+SQRT(AC21^2-4))/2)^2</f>
        <v>7.200780351601324</v>
      </c>
      <c r="AC21" s="43">
        <f t="shared" si="10"/>
        <v>3.0560847810626575</v>
      </c>
      <c r="AD21" s="44">
        <f t="shared" ref="AD21" si="12" xml:space="preserve"> ((SQRT(AB21))^3/(AB21-1)+(SQRT(1/AB21)^3/(1/AB21-1))-2)/6</f>
        <v>0.17601413017710957</v>
      </c>
      <c r="AF21" s="42"/>
      <c r="AG21" s="49"/>
      <c r="AH21" s="44"/>
    </row>
    <row r="22" spans="1:34" x14ac:dyDescent="0.4">
      <c r="A22" s="1" t="s">
        <v>135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1"/>
        <v>2.9415252216835031</v>
      </c>
      <c r="J22" s="38" t="e">
        <f>((N22+SQRT(N22^2-4))/2)^2</f>
        <v>#NUM!</v>
      </c>
      <c r="L22" s="36">
        <f t="shared" si="2"/>
        <v>2.2981481481481483</v>
      </c>
      <c r="N22" s="38">
        <f>3*B22*(F22-1)/C22</f>
        <v>1.7050370370370371</v>
      </c>
      <c r="P22" s="11" t="s">
        <v>186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9"/>
        <v>3.1345875541826009</v>
      </c>
      <c r="AC22" s="43">
        <f t="shared" si="10"/>
        <v>2.335296296296296</v>
      </c>
      <c r="AD22" s="44">
        <f t="shared" si="11"/>
        <v>5.5882716049382664E-2</v>
      </c>
      <c r="AF22" s="42">
        <v>5.4139999999999997</v>
      </c>
      <c r="AG22" s="49">
        <f>((AH22+SQRT(AH22^2-4))/2)^2</f>
        <v>5.5434781325131768</v>
      </c>
      <c r="AH22" s="44">
        <f>3*B22*(AF22-1)/C22</f>
        <v>2.779185185185185</v>
      </c>
    </row>
    <row r="23" spans="1:34" x14ac:dyDescent="0.4">
      <c r="A23" s="1" t="s">
        <v>136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1"/>
        <v>2.9675406386446403</v>
      </c>
      <c r="J23" s="38" t="e">
        <f>((N23+SQRT(N23^2-4))/2)^2</f>
        <v>#NUM!</v>
      </c>
      <c r="L23" s="36">
        <f t="shared" si="2"/>
        <v>2.3031543624161075</v>
      </c>
      <c r="N23" s="38">
        <f>3*B23*(F23-1)/C23</f>
        <v>1.8543825503355706</v>
      </c>
      <c r="P23" s="11" t="s">
        <v>182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9"/>
        <v>3.7767200385155371</v>
      </c>
      <c r="AC23" s="43">
        <f t="shared" si="10"/>
        <v>2.4579463087248317</v>
      </c>
      <c r="AD23" s="44">
        <f t="shared" si="11"/>
        <v>7.6324384787472013E-2</v>
      </c>
      <c r="AF23" s="42">
        <v>5.617</v>
      </c>
      <c r="AG23" s="49">
        <f t="shared" ref="AG23:AG32" si="13">((AH23+SQRT(AH23^2-4))/2)^2</f>
        <v>6.1416705842907389</v>
      </c>
      <c r="AH23" s="44">
        <f>3*B23*(AF23-1)/C23</f>
        <v>2.8817516778523489</v>
      </c>
    </row>
    <row r="24" spans="1:34" x14ac:dyDescent="0.4">
      <c r="A24" s="1" t="s">
        <v>137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1"/>
        <v>2.9620544027866487</v>
      </c>
      <c r="J24" s="38" t="e">
        <f>((N24+SQRT(N24^2-4))/2)^2</f>
        <v>#NUM!</v>
      </c>
      <c r="L24" s="36">
        <f t="shared" si="2"/>
        <v>2.3020985915492957</v>
      </c>
      <c r="N24" s="38">
        <f>3*B24*(F24-1)/C24</f>
        <v>1.9350507042253522</v>
      </c>
      <c r="P24" s="11" t="s">
        <v>182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9"/>
        <v>3.19916680849331</v>
      </c>
      <c r="AC24" s="43">
        <f t="shared" si="10"/>
        <v>2.347711267605634</v>
      </c>
      <c r="AD24" s="44">
        <f t="shared" si="11"/>
        <v>5.7951877934272332E-2</v>
      </c>
      <c r="AF24" s="42">
        <v>5.9669999999999996</v>
      </c>
      <c r="AG24" s="49">
        <f t="shared" si="13"/>
        <v>4.9002326599270356</v>
      </c>
      <c r="AH24" s="44">
        <f>3*B24*(AF24-1)/C24</f>
        <v>2.6653901408450702</v>
      </c>
    </row>
    <row r="25" spans="1:34" x14ac:dyDescent="0.4">
      <c r="A25" s="1" t="s">
        <v>207</v>
      </c>
      <c r="B25" s="5">
        <f>(-X25/(12*PI()*Z25*C25))^(1/2)</f>
        <v>0.38663974973973514</v>
      </c>
      <c r="C25" s="20">
        <v>1.4562957000000001</v>
      </c>
      <c r="D25" s="36"/>
      <c r="H25" s="36"/>
      <c r="J25" s="38"/>
      <c r="L25" s="36"/>
      <c r="N25" s="38"/>
      <c r="P25" s="11" t="s">
        <v>208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>
        <f t="shared" ref="AB25" si="14">((AC25+SQRT(AC25^2-4))/2)^2</f>
        <v>28.440151446942519</v>
      </c>
      <c r="AC25" s="43">
        <f t="shared" si="10"/>
        <v>5.5204450005162498</v>
      </c>
      <c r="AD25" s="44">
        <f t="shared" si="11"/>
        <v>0.586740833419375</v>
      </c>
      <c r="AF25" s="42"/>
      <c r="AG25" s="49"/>
      <c r="AH25" s="44"/>
    </row>
    <row r="26" spans="1:34" x14ac:dyDescent="0.4">
      <c r="A26" s="1" t="s">
        <v>138</v>
      </c>
      <c r="B26" s="5">
        <v>0.27400000000000002</v>
      </c>
      <c r="C26" s="20">
        <v>1.41</v>
      </c>
      <c r="D26" s="36">
        <v>4.96</v>
      </c>
      <c r="H26" s="36">
        <f t="shared" si="1"/>
        <v>2.9958153707541055</v>
      </c>
      <c r="J26" s="38"/>
      <c r="L26" s="36">
        <f t="shared" si="2"/>
        <v>2.3085957446808512</v>
      </c>
      <c r="N26" s="38"/>
      <c r="P26" s="11" t="s">
        <v>182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9"/>
        <v>7.618332021653929</v>
      </c>
      <c r="AC26" s="43">
        <f t="shared" si="10"/>
        <v>3.1224340425531922</v>
      </c>
      <c r="AD26" s="44">
        <f t="shared" ref="AD26" si="15" xml:space="preserve"> ((SQRT(AB26))^3/(AB26-1)+(SQRT(1/AB26)^3/(1/AB26-1))-2)/6</f>
        <v>0.18707234042553203</v>
      </c>
      <c r="AF26" s="42">
        <v>2.82</v>
      </c>
      <c r="AG26" s="49"/>
      <c r="AH26" s="44">
        <f>3*B26*(AF26-1)/C26</f>
        <v>1.0610212765957447</v>
      </c>
    </row>
    <row r="27" spans="1:34" x14ac:dyDescent="0.4">
      <c r="A27" s="1" t="s">
        <v>139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1"/>
        <v>2.9587008198878118</v>
      </c>
      <c r="J27" s="38" t="e">
        <f>((N27+SQRT(N27^2-4))/2)^2</f>
        <v>#NUM!</v>
      </c>
      <c r="L27" s="36">
        <f t="shared" si="2"/>
        <v>2.3014532374100725</v>
      </c>
      <c r="N27" s="38">
        <f>3*B27*(F27-1)/C27</f>
        <v>1.9435122302158276</v>
      </c>
      <c r="P27" s="11" t="s">
        <v>180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9"/>
        <v>5.0276990219299922</v>
      </c>
      <c r="AC27" s="43">
        <f t="shared" si="10"/>
        <v>2.6882330935251799</v>
      </c>
      <c r="AD27" s="44">
        <f t="shared" ref="AD27:AD30" si="16" xml:space="preserve"> ((SQRT(AB27))^3/(AB27-1)+(SQRT(1/AB27)^3/(1/AB27-1))-2)/6</f>
        <v>0.11470551558752999</v>
      </c>
      <c r="AF27" s="42">
        <v>6.3230000000000004</v>
      </c>
      <c r="AG27" s="49">
        <f t="shared" si="13"/>
        <v>6.9153999229692085</v>
      </c>
      <c r="AH27" s="44">
        <f>3*B27*(AF27-1)/C27</f>
        <v>3.0099841726618712</v>
      </c>
    </row>
    <row r="28" spans="1:34" x14ac:dyDescent="0.4">
      <c r="A28" s="1" t="s">
        <v>140</v>
      </c>
      <c r="B28" s="5">
        <v>0.27</v>
      </c>
      <c r="C28" s="20">
        <v>1.38</v>
      </c>
      <c r="D28" s="36">
        <v>4.92</v>
      </c>
      <c r="H28" s="36">
        <f t="shared" si="1"/>
        <v>2.9556677328143475</v>
      </c>
      <c r="J28" s="38"/>
      <c r="L28" s="36">
        <f t="shared" si="2"/>
        <v>2.3008695652173916</v>
      </c>
      <c r="N28" s="38"/>
      <c r="P28" s="11" t="s">
        <v>181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9"/>
        <v>6.4792946531588216</v>
      </c>
      <c r="AC28" s="43">
        <f t="shared" si="10"/>
        <v>2.9383043478260875</v>
      </c>
      <c r="AD28" s="44">
        <f t="shared" si="16"/>
        <v>0.1563840579710146</v>
      </c>
      <c r="AF28" s="42">
        <v>6.6079999999999997</v>
      </c>
      <c r="AG28" s="49">
        <f t="shared" si="13"/>
        <v>8.7202990679260441</v>
      </c>
      <c r="AH28" s="44">
        <f>3*B28*(AF28-1)/C28</f>
        <v>3.291652173913044</v>
      </c>
    </row>
    <row r="29" spans="1:34" x14ac:dyDescent="0.4">
      <c r="A29" s="1" t="s">
        <v>116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1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2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181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v>3.13</v>
      </c>
      <c r="AC29" s="43" t="s">
        <v>252</v>
      </c>
      <c r="AD29" s="44">
        <f t="shared" si="16"/>
        <v>5.5735670039939102E-2</v>
      </c>
      <c r="AF29" s="42">
        <v>6.7480000000000002</v>
      </c>
      <c r="AG29" s="49">
        <f t="shared" si="13"/>
        <v>8.9539336478531943</v>
      </c>
      <c r="AH29" s="44">
        <f>3*B29*(AF29-1)/C29</f>
        <v>3.326502127659575</v>
      </c>
    </row>
    <row r="30" spans="1:34" x14ac:dyDescent="0.4">
      <c r="A30" s="1" t="s">
        <v>141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1"/>
        <v>2.9479431509361413</v>
      </c>
      <c r="J30" s="38">
        <f>((N30+SQRT(N30^2-4))/2)^2</f>
        <v>2.5657107289747128</v>
      </c>
      <c r="L30" s="36">
        <f t="shared" si="2"/>
        <v>2.2993831168831171</v>
      </c>
      <c r="N30" s="38">
        <f>3*B30*(F30-1)/C30</f>
        <v>2.2260876623376626</v>
      </c>
      <c r="P30" s="11" t="s">
        <v>180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9"/>
        <v>2.9479431509361413</v>
      </c>
      <c r="AC30" s="43">
        <f>3*B30*(AA30-1)/C30</f>
        <v>2.2993831168831171</v>
      </c>
      <c r="AD30" s="44">
        <f t="shared" si="16"/>
        <v>4.9897186147186266E-2</v>
      </c>
      <c r="AF30" s="42">
        <v>6.8849999999999998</v>
      </c>
      <c r="AG30" s="49">
        <f t="shared" si="13"/>
        <v>3.8130901908629715</v>
      </c>
      <c r="AH30" s="44">
        <f>3*B30*(AF30-1)/C30</f>
        <v>2.4648214285714283</v>
      </c>
    </row>
    <row r="31" spans="1:34" x14ac:dyDescent="0.4">
      <c r="A31" s="1" t="s">
        <v>209</v>
      </c>
      <c r="B31" s="5"/>
      <c r="C31" s="20"/>
      <c r="D31" s="36"/>
      <c r="H31" s="36"/>
      <c r="J31" s="38"/>
      <c r="L31" s="36"/>
      <c r="N31" s="38"/>
      <c r="P31" s="11" t="s">
        <v>210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142</v>
      </c>
      <c r="B32" s="5">
        <v>0.34799999999999998</v>
      </c>
      <c r="C32" s="20">
        <v>1.76</v>
      </c>
      <c r="D32" s="36">
        <v>4.84</v>
      </c>
      <c r="H32" s="36">
        <f t="shared" si="1"/>
        <v>2.8358245441806531</v>
      </c>
      <c r="J32" s="38"/>
      <c r="L32" s="36">
        <f t="shared" si="2"/>
        <v>2.2778181818181817</v>
      </c>
      <c r="N32" s="38"/>
      <c r="P32" s="11" t="s">
        <v>185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v>2</v>
      </c>
      <c r="AC32" s="43" t="s">
        <v>252</v>
      </c>
      <c r="AD32" s="44">
        <f t="shared" ref="AD32" si="17" xml:space="preserve"> ((SQRT(AB32))^3/(AB32-1)+(SQRT(1/AB32)^3/(1/AB32-1))-2)/6</f>
        <v>2.0220057259940472E-2</v>
      </c>
      <c r="AF32" s="42">
        <v>6.3810000000000002</v>
      </c>
      <c r="AG32" s="49">
        <f t="shared" si="13"/>
        <v>8.0642947492824746</v>
      </c>
      <c r="AH32" s="44">
        <f>3*B32*(AF32-1)/C32</f>
        <v>3.1919113636363639</v>
      </c>
    </row>
    <row r="33" spans="1:34" x14ac:dyDescent="0.4">
      <c r="A33" s="1" t="s">
        <v>242</v>
      </c>
      <c r="B33" s="5"/>
      <c r="C33" s="20"/>
      <c r="D33" s="36"/>
      <c r="H33" s="36"/>
      <c r="J33" s="38"/>
      <c r="L33" s="36"/>
      <c r="N33" s="38"/>
      <c r="P33" s="11" t="s">
        <v>203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243</v>
      </c>
      <c r="B34" s="5"/>
      <c r="C34" s="20"/>
      <c r="D34" s="36"/>
      <c r="H34" s="36"/>
      <c r="J34" s="38"/>
      <c r="L34" s="36"/>
      <c r="N34" s="38"/>
      <c r="P34" s="11" t="s">
        <v>244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245</v>
      </c>
      <c r="B35" s="5"/>
      <c r="C35" s="20"/>
      <c r="D35" s="36"/>
      <c r="H35" s="36"/>
      <c r="J35" s="38"/>
      <c r="L35" s="36"/>
      <c r="N35" s="38"/>
      <c r="P35" s="11" t="s">
        <v>210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143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1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2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182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ref="AB36:AB37" si="18">((AC36+SQRT(AC36^2-4))/2)^2</f>
        <v>5.470566890683207</v>
      </c>
      <c r="AC36" s="43">
        <f t="shared" ref="AC36:AC45" si="19">3*B36*(AA36-1)/C36</f>
        <v>2.7664712727272733</v>
      </c>
      <c r="AD36" s="44">
        <f t="shared" ref="AD36:AD37" si="20" xml:space="preserve"> ((SQRT(AB36))^3/(AB36-1)+(SQRT(1/AB36)^3/(1/AB36-1))-2)/6</f>
        <v>0.12774521212121223</v>
      </c>
      <c r="AF36" s="42">
        <v>5.5190000000000001</v>
      </c>
      <c r="AG36" s="49">
        <f t="shared" ref="AG36" si="21">((AH36+SQRT(AH36^2-4))/2)^2</f>
        <v>8.4033706837950302</v>
      </c>
      <c r="AH36" s="44">
        <f>3*B36*(AF36-1)/C36</f>
        <v>3.2438203636363641</v>
      </c>
    </row>
    <row r="37" spans="1:34" x14ac:dyDescent="0.4">
      <c r="A37" s="1" t="s">
        <v>211</v>
      </c>
      <c r="B37" s="5">
        <f>(-X37/(12*PI()*Z37*C37))^(1/2)</f>
        <v>0.50382962376161233</v>
      </c>
      <c r="C37" s="20">
        <v>2.3780000000000001</v>
      </c>
      <c r="D37" s="36"/>
      <c r="H37" s="36"/>
      <c r="I37" s="37"/>
      <c r="J37" s="38"/>
      <c r="L37" s="36"/>
      <c r="M37" s="37"/>
      <c r="N37" s="38"/>
      <c r="P37" s="11" t="s">
        <v>212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>
        <f t="shared" si="18"/>
        <v>2.9229012813568795</v>
      </c>
      <c r="AC37" s="43">
        <f t="shared" si="19"/>
        <v>2.2945646868537688</v>
      </c>
      <c r="AD37" s="44">
        <f t="shared" si="20"/>
        <v>4.9094114475628059E-2</v>
      </c>
      <c r="AF37" s="42"/>
      <c r="AG37" s="49"/>
      <c r="AH37" s="44"/>
    </row>
    <row r="38" spans="1:34" x14ac:dyDescent="0.4">
      <c r="A38" s="1" t="s">
        <v>144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180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>
        <f t="shared" ref="AB38" si="22">((AC38+SQRT(AC38^2-4))/2)^2</f>
        <v>2.6666993878854752</v>
      </c>
      <c r="AC38" s="43">
        <f t="shared" si="19"/>
        <v>2.245371859296482</v>
      </c>
      <c r="AD38" s="44">
        <f t="shared" ref="AD38" si="23" xml:space="preserve"> ((SQRT(AB38))^3/(AB38-1)+(SQRT(1/AB38)^3/(1/AB38-1))-2)/6</f>
        <v>4.0895309882746998E-2</v>
      </c>
      <c r="AF38" s="42">
        <v>4.9640000000000004</v>
      </c>
      <c r="AG38" s="49">
        <f t="shared" ref="AG38:AG48" si="24">((AH38+SQRT(AH38^2-4))/2)^2</f>
        <v>5.7135676318810278</v>
      </c>
      <c r="AH38" s="44">
        <f>3*B38*(AF38-1)/C38</f>
        <v>2.8086633165829147</v>
      </c>
    </row>
    <row r="39" spans="1:34" x14ac:dyDescent="0.4">
      <c r="A39" s="1" t="s">
        <v>145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180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 t="shared" ref="AB39:AB48" si="25">((AC39+SQRT(AC39^2-4))/2)^2</f>
        <v>3.036579510439676</v>
      </c>
      <c r="AC39" s="43">
        <f t="shared" si="19"/>
        <v>2.316440677966102</v>
      </c>
      <c r="AD39" s="44">
        <f t="shared" ref="AD39" si="26" xml:space="preserve"> ((SQRT(AB39))^3/(AB39-1)+(SQRT(1/AB39)^3/(1/AB39-1))-2)/6</f>
        <v>5.274011299435033E-2</v>
      </c>
      <c r="AF39" s="42">
        <v>5.2039999999999997</v>
      </c>
      <c r="AG39" s="49">
        <f t="shared" si="24"/>
        <v>5.7476650750278822</v>
      </c>
      <c r="AH39" s="44">
        <f>3*B39*(AF39-1)/C39</f>
        <v>2.8145423728813559</v>
      </c>
    </row>
    <row r="40" spans="1:34" x14ac:dyDescent="0.4">
      <c r="A40" s="1" t="s">
        <v>146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182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 t="shared" si="25"/>
        <v>3.7288509522156765</v>
      </c>
      <c r="AC40" s="43">
        <f t="shared" si="19"/>
        <v>2.4488834355828222</v>
      </c>
      <c r="AD40" s="44">
        <f t="shared" ref="AD40:AD42" si="27" xml:space="preserve"> ((SQRT(AB40))^3/(AB40-1)+(SQRT(1/AB40)^3/(1/AB40-1))-2)/6</f>
        <v>7.4813905930470367E-2</v>
      </c>
      <c r="AF40" s="42">
        <v>5.6189999999999998</v>
      </c>
      <c r="AG40" s="49">
        <f t="shared" si="24"/>
        <v>5.9922076536442299</v>
      </c>
      <c r="AH40" s="44">
        <f>3*B40*(AF40-1)/C40</f>
        <v>2.8564122699386507</v>
      </c>
    </row>
    <row r="41" spans="1:34" x14ac:dyDescent="0.4">
      <c r="A41" s="1" t="s">
        <v>147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182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 t="shared" si="25"/>
        <v>2.8757615250732638</v>
      </c>
      <c r="AC41" s="43">
        <f t="shared" si="19"/>
        <v>2.2854967741935486</v>
      </c>
      <c r="AD41" s="44">
        <f t="shared" si="27"/>
        <v>4.7582795698924686E-2</v>
      </c>
      <c r="AF41" s="42">
        <v>6.02</v>
      </c>
      <c r="AG41" s="49">
        <f t="shared" si="24"/>
        <v>4.4023086040325312</v>
      </c>
      <c r="AH41" s="44">
        <f>3*B41*(AF41-1)/C41</f>
        <v>2.5747741935483868</v>
      </c>
    </row>
    <row r="42" spans="1:34" x14ac:dyDescent="0.4">
      <c r="A42" s="1" t="s">
        <v>213</v>
      </c>
      <c r="B42" s="5">
        <f>(-X42/(12*PI()*Z42*C42))^(1/2)</f>
        <v>0.31440519767406744</v>
      </c>
      <c r="C42" s="20">
        <v>1.5028630000000001</v>
      </c>
      <c r="D42" s="36"/>
      <c r="H42" s="36"/>
      <c r="J42" s="38"/>
      <c r="L42" s="36"/>
      <c r="N42" s="38"/>
      <c r="P42" s="11" t="s">
        <v>206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>
        <f t="shared" ref="AB42" si="28">((AC42+SQRT(AC42^2-4))/2)^2</f>
        <v>6.450157220103736</v>
      </c>
      <c r="AC42" s="43">
        <f t="shared" si="19"/>
        <v>2.9334607890311855</v>
      </c>
      <c r="AD42" s="44">
        <f t="shared" si="27"/>
        <v>0.15557679817186423</v>
      </c>
      <c r="AF42" s="42"/>
      <c r="AG42" s="49"/>
      <c r="AH42" s="44"/>
    </row>
    <row r="43" spans="1:34" x14ac:dyDescent="0.4">
      <c r="A43" s="1" t="s">
        <v>148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180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 t="shared" si="25"/>
        <v>4.0105608852003209</v>
      </c>
      <c r="AC43" s="43">
        <f t="shared" si="19"/>
        <v>2.5019797297297299</v>
      </c>
      <c r="AD43" s="44">
        <f t="shared" ref="AD43:AD44" si="29" xml:space="preserve"> ((SQRT(AB43))^3/(AB43-1)+(SQRT(1/AB43)^3/(1/AB43-1))-2)/6</f>
        <v>8.3663288288288243E-2</v>
      </c>
      <c r="AF43" s="42">
        <v>6.4859999999999998</v>
      </c>
      <c r="AG43" s="49">
        <f t="shared" si="24"/>
        <v>5.2315689154786122</v>
      </c>
      <c r="AH43" s="44">
        <f>3*B43*(AF43-1)/C43</f>
        <v>2.7244662162162161</v>
      </c>
    </row>
    <row r="44" spans="1:34" x14ac:dyDescent="0.4">
      <c r="A44" s="1" t="s">
        <v>171</v>
      </c>
      <c r="B44" s="5">
        <f>(-X44/(12*PI()*Z44*C44))^(1/2)</f>
        <v>0.29016314280288524</v>
      </c>
      <c r="C44" s="20">
        <v>1.486988</v>
      </c>
      <c r="D44" s="36"/>
      <c r="F44" s="12">
        <v>5.665</v>
      </c>
      <c r="H44" s="36"/>
      <c r="J44" s="38"/>
      <c r="L44" s="36"/>
      <c r="N44" s="38"/>
      <c r="P44" s="11" t="s">
        <v>181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>
        <f t="shared" ref="AB44" si="30">((AC44+SQRT(AC44^2-4))/2)^2</f>
        <v>7.6339377918181199</v>
      </c>
      <c r="AC44" s="43">
        <f t="shared" si="19"/>
        <v>3.124889083735312</v>
      </c>
      <c r="AD44" s="44">
        <f t="shared" si="29"/>
        <v>0.18748151395588528</v>
      </c>
      <c r="AF44" s="42">
        <v>6.7279999999999998</v>
      </c>
      <c r="AG44" s="49"/>
      <c r="AH44" s="44"/>
    </row>
    <row r="45" spans="1:34" x14ac:dyDescent="0.4">
      <c r="A45" s="1" t="s">
        <v>149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31">((L45+SQRT(L45^2-4))/2)^2</f>
        <v>2.9340880619479717</v>
      </c>
      <c r="J45" s="38">
        <f t="shared" ref="J45:J54" si="32">((N45+SQRT(N45^2-4))/2)^2</f>
        <v>1.6850125798097029</v>
      </c>
      <c r="L45" s="36">
        <f t="shared" ref="L45:L56" si="33">3*B45*(D45-1)/C45</f>
        <v>2.2967171052631579</v>
      </c>
      <c r="N45" s="38">
        <f t="shared" ref="N45:N54" si="34">3*B45*(F45-1)/C45</f>
        <v>2.0684486842105261</v>
      </c>
      <c r="P45" s="11" t="s">
        <v>181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si="25"/>
        <v>4.798594277187302</v>
      </c>
      <c r="AC45" s="43">
        <f t="shared" si="19"/>
        <v>2.647071710526316</v>
      </c>
      <c r="AD45" s="44">
        <f t="shared" ref="AD45" si="35" xml:space="preserve"> ((SQRT(AB45))^3/(AB45-1)+(SQRT(1/AB45)^3/(1/AB45-1))-2)/6</f>
        <v>0.10784528508771925</v>
      </c>
      <c r="AF45" s="42">
        <v>6.9509999999999996</v>
      </c>
      <c r="AG45" s="49">
        <f t="shared" si="24"/>
        <v>5.5691957991076153</v>
      </c>
      <c r="AH45" s="44">
        <f>3*B45*(AF45-1)/C45</f>
        <v>2.7836585526315782</v>
      </c>
    </row>
    <row r="46" spans="1:34" x14ac:dyDescent="0.4">
      <c r="A46" s="1" t="s">
        <v>124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31"/>
        <v>2.9246765439874713</v>
      </c>
      <c r="I46" s="37">
        <f>((M46+SQRT(M46^2-4))/2)^2</f>
        <v>3.741408848048414</v>
      </c>
      <c r="J46" s="38">
        <f t="shared" si="32"/>
        <v>4.3097222414125342</v>
      </c>
      <c r="L46" s="36">
        <f t="shared" si="33"/>
        <v>2.2949062499999999</v>
      </c>
      <c r="M46" s="37">
        <f>3*B46*(E46-1)/C46</f>
        <v>2.4512624999999999</v>
      </c>
      <c r="N46" s="38">
        <f t="shared" si="34"/>
        <v>2.557685625</v>
      </c>
      <c r="P46" s="11" t="s">
        <v>181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v>2.73</v>
      </c>
      <c r="AC46" s="43" t="s">
        <v>256</v>
      </c>
      <c r="AD46" s="44">
        <f t="shared" ref="AD46:AD48" si="36" xml:space="preserve"> ((SQRT(AB46))^3/(AB46-1)+(SQRT(1/AB46)^3/(1/AB46-1))-2)/6</f>
        <v>4.2916449475772112E-2</v>
      </c>
      <c r="AF46" s="42">
        <v>7.1890000000000001</v>
      </c>
      <c r="AG46" s="49">
        <f t="shared" si="24"/>
        <v>7.6128859563570401</v>
      </c>
      <c r="AH46" s="44">
        <f>3*B46*(AF46-1)/C46</f>
        <v>3.1215768749999997</v>
      </c>
    </row>
    <row r="47" spans="1:34" x14ac:dyDescent="0.4">
      <c r="A47" s="1" t="s">
        <v>150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31"/>
        <v>2.9360689915208353</v>
      </c>
      <c r="J47" s="38" t="e">
        <f t="shared" si="32"/>
        <v>#NUM!</v>
      </c>
      <c r="L47" s="36">
        <f t="shared" si="33"/>
        <v>2.2970982658959542</v>
      </c>
      <c r="N47" s="38">
        <f t="shared" si="34"/>
        <v>1.7667988439306359</v>
      </c>
      <c r="P47" s="11" t="s">
        <v>180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25"/>
        <v>3.2834460034129589</v>
      </c>
      <c r="AC47" s="43">
        <f>3*B47*(AA47-1)/C47</f>
        <v>2.3638959537572255</v>
      </c>
      <c r="AD47" s="44">
        <f t="shared" si="36"/>
        <v>6.0649325626204176E-2</v>
      </c>
      <c r="AF47" s="42">
        <v>7.6390000000000002</v>
      </c>
      <c r="AG47" s="49">
        <f t="shared" si="24"/>
        <v>3.8072675087967802</v>
      </c>
      <c r="AH47" s="44">
        <f>3*B47*(AF47-1)/C47</f>
        <v>2.4637213872832371</v>
      </c>
    </row>
    <row r="48" spans="1:34" x14ac:dyDescent="0.4">
      <c r="A48" s="1" t="s">
        <v>151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31"/>
        <v>2.9556677328143444</v>
      </c>
      <c r="J48" s="38">
        <f t="shared" si="32"/>
        <v>6.7317199902806895</v>
      </c>
      <c r="L48" s="36">
        <f t="shared" si="33"/>
        <v>2.3008695652173912</v>
      </c>
      <c r="N48" s="38">
        <f t="shared" si="34"/>
        <v>2.9799782608695655</v>
      </c>
      <c r="P48" s="11" t="s">
        <v>181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25"/>
        <v>7.3157247191719472</v>
      </c>
      <c r="AC48" s="43">
        <f>3*B48*(AA48-1)/C48</f>
        <v>3.0744782608695655</v>
      </c>
      <c r="AD48" s="44">
        <f t="shared" si="36"/>
        <v>0.1790797101449276</v>
      </c>
      <c r="AF48" s="42">
        <v>6.62</v>
      </c>
      <c r="AG48" s="49">
        <f t="shared" si="24"/>
        <v>8.7673332371010559</v>
      </c>
      <c r="AH48" s="44">
        <f>3*B48*(AF48-1)/C48</f>
        <v>3.298695652173913</v>
      </c>
    </row>
    <row r="49" spans="1:34" x14ac:dyDescent="0.4">
      <c r="A49" s="1" t="s">
        <v>214</v>
      </c>
      <c r="B49" s="5"/>
      <c r="C49" s="20"/>
      <c r="D49" s="36"/>
      <c r="H49" s="36"/>
      <c r="J49" s="38"/>
      <c r="L49" s="36"/>
      <c r="N49" s="38"/>
      <c r="P49" s="11" t="s">
        <v>215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216</v>
      </c>
      <c r="B50" s="5"/>
      <c r="C50" s="20"/>
      <c r="D50" s="36"/>
      <c r="H50" s="36"/>
      <c r="J50" s="38"/>
      <c r="L50" s="36"/>
      <c r="N50" s="38"/>
      <c r="P50" s="11" t="s">
        <v>202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246</v>
      </c>
      <c r="B51" s="5"/>
      <c r="C51" s="20"/>
      <c r="D51" s="36"/>
      <c r="H51" s="36"/>
      <c r="J51" s="38"/>
      <c r="L51" s="36"/>
      <c r="N51" s="38"/>
      <c r="P51" s="11" t="s">
        <v>244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247</v>
      </c>
      <c r="B52" s="5"/>
      <c r="C52" s="20"/>
      <c r="D52" s="36"/>
      <c r="H52" s="36"/>
      <c r="J52" s="38"/>
      <c r="L52" s="36"/>
      <c r="N52" s="38"/>
      <c r="P52" s="11" t="s">
        <v>210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152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31"/>
        <v>2.9638915653203752</v>
      </c>
      <c r="I53" s="37">
        <f>((M53+SQRT(M53^2-4))/2)^2</f>
        <v>2.2060303174784361</v>
      </c>
      <c r="J53" s="38" t="e">
        <f t="shared" si="32"/>
        <v>#NUM!</v>
      </c>
      <c r="L53" s="36">
        <f t="shared" si="33"/>
        <v>2.3024521330198189</v>
      </c>
      <c r="M53" s="37">
        <f>3*B53*(E53-1)/C53</f>
        <v>2.1585488747060801</v>
      </c>
      <c r="N53" s="38">
        <f t="shared" si="34"/>
        <v>1.6534484380248571</v>
      </c>
      <c r="P53" s="11" t="s">
        <v>182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v>3.27</v>
      </c>
      <c r="AC53" s="43" t="s">
        <v>252</v>
      </c>
      <c r="AD53" s="44">
        <f t="shared" ref="AD53:AD55" si="37" xml:space="preserve"> ((SQRT(AB53))^3/(AB53-1)+(SQRT(1/AB53)^3/(1/AB53-1))-2)/6</f>
        <v>6.0219232601974003E-2</v>
      </c>
      <c r="AF53" s="42">
        <v>5.1980000000000004</v>
      </c>
      <c r="AG53" s="49">
        <f t="shared" ref="AG53:AG56" si="38">((AH53+SQRT(AH53^2-4))/2)^2</f>
        <v>6.9803382751810243</v>
      </c>
      <c r="AH53" s="44">
        <f>3*B53*(AF53-1)/C53</f>
        <v>3.0205293920053751</v>
      </c>
    </row>
    <row r="54" spans="1:34" x14ac:dyDescent="0.4">
      <c r="A54" s="1" t="s">
        <v>153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31"/>
        <v>2.9514024161532255</v>
      </c>
      <c r="J54" s="38" t="e">
        <f t="shared" si="32"/>
        <v>#NUM!</v>
      </c>
      <c r="L54" s="36">
        <f t="shared" si="33"/>
        <v>2.3000487804878049</v>
      </c>
      <c r="N54" s="38">
        <f t="shared" si="34"/>
        <v>1.3126609756097563</v>
      </c>
      <c r="P54" s="11" t="s">
        <v>182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ref="AB54" si="39">((AC54+SQRT(AC54^2-4))/2)^2</f>
        <v>1.6018416860891611</v>
      </c>
      <c r="AC54" s="43">
        <f t="shared" ref="AC54:AC65" si="40">3*B54*(AA54-1)/C54</f>
        <v>2.0557536585365854</v>
      </c>
      <c r="AD54" s="44">
        <f t="shared" si="37"/>
        <v>9.2922764227643118E-3</v>
      </c>
      <c r="AF54" s="42">
        <v>4.8159999999999998</v>
      </c>
      <c r="AG54" s="49">
        <f t="shared" si="38"/>
        <v>4.5219212905788266</v>
      </c>
      <c r="AH54" s="44">
        <f>3*B54*(AF54-1)/C54</f>
        <v>2.5967414634146344</v>
      </c>
    </row>
    <row r="55" spans="1:34" x14ac:dyDescent="0.4">
      <c r="A55" s="1" t="s">
        <v>217</v>
      </c>
      <c r="B55" s="5">
        <f>(-X55/(12*PI()*Z55*C55))^(1/2)</f>
        <v>0.63180299071911217</v>
      </c>
      <c r="C55" s="20">
        <v>2.06</v>
      </c>
      <c r="D55" s="36"/>
      <c r="H55" s="36"/>
      <c r="J55" s="38"/>
      <c r="L55" s="36"/>
      <c r="N55" s="38"/>
      <c r="P55" s="11" t="s">
        <v>186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>
        <f>((AC55+SQRT(AC55^2-4))/2)^2</f>
        <v>3.6971305301880637</v>
      </c>
      <c r="AC55" s="43">
        <f t="shared" si="40"/>
        <v>2.4428693306202565</v>
      </c>
      <c r="AD55" s="44">
        <f t="shared" si="37"/>
        <v>7.3811555103376073E-2</v>
      </c>
      <c r="AF55" s="42"/>
      <c r="AG55" s="49"/>
      <c r="AH55" s="44"/>
    </row>
    <row r="56" spans="1:34" x14ac:dyDescent="0.4">
      <c r="A56" s="1" t="s">
        <v>154</v>
      </c>
      <c r="B56" s="5">
        <v>0.64800000000000002</v>
      </c>
      <c r="C56" s="20">
        <v>2.02</v>
      </c>
      <c r="D56" s="36">
        <v>3.39</v>
      </c>
      <c r="H56" s="36">
        <f t="shared" si="31"/>
        <v>2.9515605376693688</v>
      </c>
      <c r="J56" s="38"/>
      <c r="L56" s="36">
        <f t="shared" si="33"/>
        <v>2.3000792079207919</v>
      </c>
      <c r="N56" s="38"/>
      <c r="P56" s="11" t="s">
        <v>181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>((AC56+SQRT(AC56^2-4))/2)^2</f>
        <v>17.480910263761466</v>
      </c>
      <c r="AC56" s="43">
        <f t="shared" si="40"/>
        <v>4.4201940594059401</v>
      </c>
      <c r="AD56" s="44">
        <f t="shared" ref="AD56:AD57" si="41" xml:space="preserve"> ((SQRT(AB56))^3/(AB56-1)+(SQRT(1/AB56)^3/(1/AB56-1))-2)/6</f>
        <v>0.40336567656765682</v>
      </c>
      <c r="AF56" s="42">
        <v>6.1660000000000004</v>
      </c>
      <c r="AG56" s="49">
        <f t="shared" si="38"/>
        <v>22.673055757310312</v>
      </c>
      <c r="AH56" s="44">
        <f>3*B56*(AF56-1)/C56</f>
        <v>4.9716356435643565</v>
      </c>
    </row>
    <row r="57" spans="1:34" x14ac:dyDescent="0.4">
      <c r="A57" s="1" t="s">
        <v>218</v>
      </c>
      <c r="B57" s="5">
        <f>(-X57/(12*PI()*Z57*C57))^(1/2)</f>
        <v>0.55583116800572419</v>
      </c>
      <c r="C57" s="20">
        <v>2.0299999999999998</v>
      </c>
      <c r="D57" s="36"/>
      <c r="H57" s="36"/>
      <c r="J57" s="38"/>
      <c r="L57" s="36"/>
      <c r="N57" s="38"/>
      <c r="P57" s="11" t="s">
        <v>186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>
        <f>((AC57+SQRT(AC57^2-4))/2)^2</f>
        <v>4.0944212397459818</v>
      </c>
      <c r="AC57" s="43">
        <f t="shared" si="40"/>
        <v>2.5176687634544996</v>
      </c>
      <c r="AD57" s="44">
        <f t="shared" si="41"/>
        <v>8.6278127242416611E-2</v>
      </c>
      <c r="AF57" s="42"/>
      <c r="AG57" s="49"/>
      <c r="AH57" s="44"/>
    </row>
    <row r="58" spans="1:34" x14ac:dyDescent="0.4">
      <c r="A58" s="1" t="s">
        <v>172</v>
      </c>
      <c r="B58" s="5">
        <f>(-X58/(12*PI()*Z58*C58))^(1/2)</f>
        <v>0.54722268359261705</v>
      </c>
      <c r="C58" s="20">
        <v>2</v>
      </c>
      <c r="D58" s="36"/>
      <c r="H58" s="36"/>
      <c r="J58" s="38"/>
      <c r="L58" s="36"/>
      <c r="N58" s="38"/>
      <c r="P58" s="11" t="s">
        <v>186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>
        <f t="shared" ref="AB58:AB60" si="42">((AC58+SQRT(AC58^2-4))/2)^2</f>
        <v>4.1198928287732333</v>
      </c>
      <c r="AC58" s="43">
        <f t="shared" si="40"/>
        <v>2.5224229600201689</v>
      </c>
      <c r="AD58" s="44">
        <f t="shared" ref="AD58:AD60" si="43" xml:space="preserve"> ((SQRT(AB58))^3/(AB58-1)+(SQRT(1/AB58)^3/(1/AB58-1))-2)/6</f>
        <v>8.707049333669474E-2</v>
      </c>
      <c r="AF58" s="42">
        <v>4.8719999999999999</v>
      </c>
      <c r="AG58" s="49"/>
      <c r="AH58" s="44"/>
    </row>
    <row r="59" spans="1:34" x14ac:dyDescent="0.4">
      <c r="A59" s="1" t="s">
        <v>219</v>
      </c>
      <c r="B59" s="5">
        <f>(-X59/(12*PI()*Z59*C59))^(1/2)</f>
        <v>0.53435603752683258</v>
      </c>
      <c r="C59" s="20">
        <v>1.9950000000000001</v>
      </c>
      <c r="D59" s="36"/>
      <c r="H59" s="36"/>
      <c r="J59" s="38"/>
      <c r="L59" s="36"/>
      <c r="N59" s="38"/>
      <c r="P59" s="11" t="s">
        <v>186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>
        <f t="shared" si="42"/>
        <v>3.9647919007050652</v>
      </c>
      <c r="AC59" s="43">
        <f t="shared" si="40"/>
        <v>2.4933936608206939</v>
      </c>
      <c r="AD59" s="44">
        <f t="shared" si="43"/>
        <v>8.2232276803448981E-2</v>
      </c>
      <c r="AF59" s="42"/>
      <c r="AG59" s="49"/>
      <c r="AH59" s="44"/>
    </row>
    <row r="60" spans="1:34" x14ac:dyDescent="0.4">
      <c r="A60" s="1" t="s">
        <v>220</v>
      </c>
      <c r="B60" s="5">
        <f>(-X60/(12*PI()*Z60*C60))^(1/2)</f>
        <v>0.52387902405998144</v>
      </c>
      <c r="C60" s="20">
        <v>1.99</v>
      </c>
      <c r="D60" s="36"/>
      <c r="H60" s="36"/>
      <c r="J60" s="38"/>
      <c r="L60" s="36"/>
      <c r="N60" s="38"/>
      <c r="P60" s="11" t="s">
        <v>186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>
        <f t="shared" si="42"/>
        <v>4.0316576240717135</v>
      </c>
      <c r="AC60" s="43">
        <f t="shared" si="40"/>
        <v>2.5059318743854084</v>
      </c>
      <c r="AD60" s="44">
        <f t="shared" si="43"/>
        <v>8.4321979064234734E-2</v>
      </c>
      <c r="AF60" s="42"/>
      <c r="AG60" s="49"/>
      <c r="AH60" s="44"/>
    </row>
    <row r="61" spans="1:34" x14ac:dyDescent="0.4">
      <c r="A61" s="1" t="s">
        <v>155</v>
      </c>
      <c r="B61" s="5">
        <v>0.47799999999999998</v>
      </c>
      <c r="C61" s="20">
        <v>2.27</v>
      </c>
      <c r="D61" s="36">
        <v>4.6399999999999997</v>
      </c>
      <c r="H61" s="36">
        <f t="shared" ref="H61:H79" si="44">((L61+SQRT(L61^2-4))/2)^2</f>
        <v>2.9483101851292712</v>
      </c>
      <c r="J61" s="38"/>
      <c r="L61" s="36">
        <f t="shared" ref="L61:L79" si="45">3*B61*(D61-1)/C61</f>
        <v>2.2994537444933916</v>
      </c>
      <c r="N61" s="38"/>
      <c r="P61" s="11" t="s">
        <v>180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 t="shared" ref="AB61:AB63" si="46">((AC61+SQRT(AC61^2-4))/2)^2</f>
        <v>1.4847776136190036</v>
      </c>
      <c r="AC61" s="43">
        <f t="shared" si="40"/>
        <v>2.0391859030837001</v>
      </c>
      <c r="AD61" s="44">
        <f t="shared" ref="AD61:AD63" si="47" xml:space="preserve"> ((SQRT(AB61))^3/(AB61-1)+(SQRT(1/AB61)^3/(1/AB61-1))-2)/6</f>
        <v>6.5309838472833448E-3</v>
      </c>
      <c r="AF61" s="42">
        <v>5.0229999999999997</v>
      </c>
      <c r="AG61" s="49">
        <f t="shared" ref="AG61:AG62" si="48">((AH61+SQRT(AH61^2-4))/2)^2</f>
        <v>4.2218605200920329</v>
      </c>
      <c r="AH61" s="44">
        <f>3*B61*(AF61-1)/C61</f>
        <v>2.5414017621145373</v>
      </c>
    </row>
    <row r="62" spans="1:34" x14ac:dyDescent="0.4">
      <c r="A62" s="1" t="s">
        <v>156</v>
      </c>
      <c r="B62" s="5">
        <v>0.46700000000000003</v>
      </c>
      <c r="C62" s="20">
        <v>1.99</v>
      </c>
      <c r="D62" s="36">
        <v>4.2699999999999996</v>
      </c>
      <c r="H62" s="36">
        <f t="shared" si="44"/>
        <v>2.9622993492241645</v>
      </c>
      <c r="J62" s="38"/>
      <c r="L62" s="36">
        <f t="shared" si="45"/>
        <v>2.3021457286432154</v>
      </c>
      <c r="N62" s="38"/>
      <c r="P62" s="11" t="s">
        <v>180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 t="shared" si="46"/>
        <v>2.2592566420908891</v>
      </c>
      <c r="AC62" s="43">
        <f t="shared" si="40"/>
        <v>2.1683819095477386</v>
      </c>
      <c r="AD62" s="44">
        <f t="shared" si="47"/>
        <v>2.8063651591289762E-2</v>
      </c>
      <c r="AF62" s="42">
        <v>4.9059999999999997</v>
      </c>
      <c r="AG62" s="49">
        <f t="shared" si="48"/>
        <v>5.3759502007458693</v>
      </c>
      <c r="AH62" s="44">
        <f>3*B62*(AF62-1)/C62</f>
        <v>2.749902512562814</v>
      </c>
    </row>
    <row r="63" spans="1:34" x14ac:dyDescent="0.4">
      <c r="A63" s="1" t="s">
        <v>221</v>
      </c>
      <c r="B63" s="5">
        <f>(-X63/(12*PI()*Z63*C63))^(1/2)</f>
        <v>0.49577100723826473</v>
      </c>
      <c r="C63" s="20">
        <v>1.9750000000000001</v>
      </c>
      <c r="D63" s="36"/>
      <c r="H63" s="36"/>
      <c r="J63" s="38"/>
      <c r="L63" s="36"/>
      <c r="N63" s="38"/>
      <c r="P63" s="11" t="s">
        <v>203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>
        <f t="shared" si="46"/>
        <v>3.9328389073378691</v>
      </c>
      <c r="AC63" s="43">
        <f t="shared" si="40"/>
        <v>2.4873898282146656</v>
      </c>
      <c r="AD63" s="44">
        <f t="shared" si="47"/>
        <v>8.1231638035777667E-2</v>
      </c>
      <c r="AF63" s="42"/>
      <c r="AG63" s="49"/>
      <c r="AH63" s="44"/>
    </row>
    <row r="64" spans="1:34" x14ac:dyDescent="0.4">
      <c r="A64" s="1" t="s">
        <v>157</v>
      </c>
      <c r="B64" s="5">
        <v>0.40400000000000003</v>
      </c>
      <c r="C64" s="20">
        <v>1.96</v>
      </c>
      <c r="D64" s="36">
        <v>4.72</v>
      </c>
      <c r="H64" s="36">
        <f t="shared" si="44"/>
        <v>2.9528457897395812</v>
      </c>
      <c r="J64" s="38"/>
      <c r="L64" s="36">
        <f t="shared" si="45"/>
        <v>2.3003265306122453</v>
      </c>
      <c r="N64" s="38"/>
      <c r="P64" s="11" t="s">
        <v>203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 t="shared" ref="AB64:AB65" si="49">((AC64+SQRT(AC64^2-4))/2)^2</f>
        <v>1.5872402205632015</v>
      </c>
      <c r="AC64" s="43">
        <f t="shared" si="40"/>
        <v>2.0535979591836737</v>
      </c>
      <c r="AD64" s="44">
        <f t="shared" ref="AD64:AD65" si="50" xml:space="preserve"> ((SQRT(AB64))^3/(AB64-1)+(SQRT(1/AB64)^3/(1/AB64-1))-2)/6</f>
        <v>8.932993197278952E-3</v>
      </c>
      <c r="AF64" s="42"/>
      <c r="AG64" s="49"/>
      <c r="AH64" s="44"/>
    </row>
    <row r="65" spans="1:34" x14ac:dyDescent="0.4">
      <c r="A65" s="1" t="s">
        <v>222</v>
      </c>
      <c r="B65" s="5">
        <f>(-X65/(12*PI()*Z65*C65))^(1/2)</f>
        <v>0.4846070715067714</v>
      </c>
      <c r="C65" s="20">
        <v>1.95</v>
      </c>
      <c r="D65" s="36"/>
      <c r="H65" s="36"/>
      <c r="J65" s="38"/>
      <c r="L65" s="36"/>
      <c r="N65" s="38"/>
      <c r="P65" s="11" t="s">
        <v>206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>
        <f t="shared" si="49"/>
        <v>3.0403556431341814</v>
      </c>
      <c r="AC65" s="43">
        <f t="shared" si="40"/>
        <v>2.3171673511431465</v>
      </c>
      <c r="AD65" s="44">
        <f t="shared" si="50"/>
        <v>5.2861225190524351E-2</v>
      </c>
      <c r="AF65" s="42"/>
      <c r="AG65" s="49"/>
      <c r="AH65" s="44"/>
    </row>
    <row r="66" spans="1:34" x14ac:dyDescent="0.4">
      <c r="A66" s="1" t="s">
        <v>158</v>
      </c>
      <c r="B66" s="5">
        <v>0.39300000000000002</v>
      </c>
      <c r="C66" s="20">
        <v>1.94</v>
      </c>
      <c r="D66" s="36">
        <v>4.79</v>
      </c>
      <c r="H66" s="36">
        <f t="shared" si="44"/>
        <v>2.9683188551159074</v>
      </c>
      <c r="J66" s="38"/>
      <c r="L66" s="36">
        <f t="shared" si="45"/>
        <v>2.3033041237113405</v>
      </c>
      <c r="N66" s="38"/>
      <c r="P66" s="11" t="s">
        <v>180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/>
      <c r="AC66" s="43"/>
      <c r="AD66" s="44"/>
      <c r="AF66" s="42">
        <v>4.9720000000000004</v>
      </c>
      <c r="AG66" s="49">
        <f t="shared" ref="AG66" si="51">((AH66+SQRT(AH66^2-4))/2)^2</f>
        <v>3.5448701807384584</v>
      </c>
      <c r="AH66" s="44">
        <f>3*B66*(AF66-1)/C66</f>
        <v>2.413911340206186</v>
      </c>
    </row>
    <row r="67" spans="1:34" x14ac:dyDescent="0.4">
      <c r="A67" s="1" t="s">
        <v>251</v>
      </c>
      <c r="B67" s="5"/>
      <c r="C67" s="20">
        <v>1.93</v>
      </c>
      <c r="D67" s="36"/>
      <c r="H67" s="36"/>
      <c r="J67" s="38"/>
      <c r="L67" s="36"/>
      <c r="N67" s="38"/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159</v>
      </c>
      <c r="B68" s="5">
        <v>0.50600000000000001</v>
      </c>
      <c r="C68" s="20">
        <v>1.99</v>
      </c>
      <c r="D68" s="36">
        <v>4.0199999999999996</v>
      </c>
      <c r="F68" s="12">
        <v>4.4610000000000003</v>
      </c>
      <c r="H68" s="36">
        <f t="shared" si="44"/>
        <v>2.9703681369217274</v>
      </c>
      <c r="J68" s="38">
        <f t="shared" ref="J68:J79" si="52">((N68+SQRT(N68^2-4))/2)^2</f>
        <v>4.7600432310165832</v>
      </c>
      <c r="L68" s="36">
        <f t="shared" si="45"/>
        <v>2.3036984924623112</v>
      </c>
      <c r="N68" s="38">
        <f t="shared" ref="N68:N79" si="53">3*B68*(F68-1)/C68</f>
        <v>2.6400994974874377</v>
      </c>
      <c r="V68" s="10"/>
      <c r="AA68" s="43"/>
      <c r="AB68" s="46"/>
      <c r="AC68" s="43"/>
      <c r="AD68" s="44"/>
      <c r="AF68" s="42"/>
      <c r="AG68" s="49"/>
      <c r="AH68" s="44"/>
    </row>
    <row r="69" spans="1:34" x14ac:dyDescent="0.4">
      <c r="A69" s="1" t="s">
        <v>223</v>
      </c>
      <c r="B69" s="5">
        <f>(-X69/(12*PI()*Z69*C69))^(1/2)</f>
        <v>0.46470843369586545</v>
      </c>
      <c r="C69" s="20">
        <v>1.91</v>
      </c>
      <c r="D69" s="36"/>
      <c r="H69" s="36"/>
      <c r="J69" s="38"/>
      <c r="L69" s="36"/>
      <c r="N69" s="38"/>
      <c r="P69" s="11" t="s">
        <v>206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3">
        <v>4.43</v>
      </c>
      <c r="AB69" s="46">
        <f t="shared" ref="AB69" si="54">((AC69+SQRT(AC69^2-4))/2)^2</f>
        <v>4.0191344386862236</v>
      </c>
      <c r="AC69" s="43">
        <f>3*B69*(AA69-1)/C69</f>
        <v>2.5035862736808672</v>
      </c>
      <c r="AD69" s="44">
        <f t="shared" ref="AD69" si="55" xml:space="preserve"> ((SQRT(AB69))^3/(AB69-1)+(SQRT(1/AB69)^3/(1/AB69-1))-2)/6</f>
        <v>8.3931045613477931E-2</v>
      </c>
      <c r="AF69" s="42"/>
      <c r="AG69" s="49"/>
      <c r="AH69" s="44"/>
    </row>
    <row r="70" spans="1:34" x14ac:dyDescent="0.4">
      <c r="A70" s="1" t="s">
        <v>160</v>
      </c>
      <c r="B70" s="5">
        <v>0.373</v>
      </c>
      <c r="C70" s="20">
        <v>1.74</v>
      </c>
      <c r="D70" s="36">
        <v>4.57</v>
      </c>
      <c r="F70" s="12">
        <v>4.609</v>
      </c>
      <c r="H70" s="36">
        <f t="shared" si="44"/>
        <v>2.9297338776369064</v>
      </c>
      <c r="J70" s="38">
        <f t="shared" si="52"/>
        <v>3.0600666550100843</v>
      </c>
      <c r="L70" s="36">
        <f t="shared" si="45"/>
        <v>2.2958793103448278</v>
      </c>
      <c r="N70" s="38">
        <f t="shared" si="53"/>
        <v>2.3209603448275864</v>
      </c>
      <c r="P70" s="11" t="s">
        <v>180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3">
        <v>4.5090000000000003</v>
      </c>
      <c r="AB70" s="46">
        <f t="shared" ref="AB70:AB78" si="56">((AC70+SQRT(AC70^2-4))/2)^2</f>
        <v>2.7255740335654943</v>
      </c>
      <c r="AC70" s="43">
        <f>3*B70*(AA70-1)/C70</f>
        <v>2.2566500000000005</v>
      </c>
      <c r="AD70" s="44">
        <f t="shared" ref="AD70" si="57" xml:space="preserve"> ((SQRT(AB70))^3/(AB70-1)+(SQRT(1/AB70)^3/(1/AB70-1))-2)/6</f>
        <v>4.2775000000000084E-2</v>
      </c>
      <c r="AF70" s="42">
        <v>5.2450000000000001</v>
      </c>
      <c r="AG70" s="49">
        <f t="shared" ref="AG70:AG79" si="58">((AH70+SQRT(AH70^2-4))/2)^2</f>
        <v>5.2627438454158284</v>
      </c>
      <c r="AH70" s="44">
        <f>3*B70*(AF70-1)/C70</f>
        <v>2.7299741379310345</v>
      </c>
    </row>
    <row r="71" spans="1:34" x14ac:dyDescent="0.4">
      <c r="A71" s="1" t="s">
        <v>161</v>
      </c>
      <c r="B71" s="5">
        <v>0.33</v>
      </c>
      <c r="C71" s="20">
        <v>1.62</v>
      </c>
      <c r="D71" s="36">
        <v>4.7699999999999996</v>
      </c>
      <c r="F71" s="12">
        <v>3.944</v>
      </c>
      <c r="H71" s="36">
        <f t="shared" si="44"/>
        <v>2.9713575013500662</v>
      </c>
      <c r="J71" s="38" t="e">
        <f t="shared" si="52"/>
        <v>#NUM!</v>
      </c>
      <c r="L71" s="36">
        <f t="shared" si="45"/>
        <v>2.3038888888888884</v>
      </c>
      <c r="N71" s="38">
        <f t="shared" si="53"/>
        <v>1.7991111111111109</v>
      </c>
      <c r="P71" s="11" t="s">
        <v>182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3">
        <v>4.8849999999999998</v>
      </c>
      <c r="AB71" s="46">
        <f t="shared" si="56"/>
        <v>3.3369967023753118</v>
      </c>
      <c r="AC71" s="43">
        <f>3*B71*(AA71-1)/C71</f>
        <v>2.3741666666666665</v>
      </c>
      <c r="AD71" s="44">
        <f t="shared" ref="AD71:AD73" si="59" xml:space="preserve"> ((SQRT(AB71))^3/(AB71-1)+(SQRT(1/AB71)^3/(1/AB71-1))-2)/6</f>
        <v>6.2361111111111089E-2</v>
      </c>
      <c r="AF71" s="42">
        <v>5.5529999999999999</v>
      </c>
      <c r="AG71" s="49">
        <f t="shared" si="58"/>
        <v>5.5618930291910775</v>
      </c>
      <c r="AH71" s="44">
        <f>3*B71*(AF71-1)/C71</f>
        <v>2.7823888888888884</v>
      </c>
    </row>
    <row r="72" spans="1:34" x14ac:dyDescent="0.4">
      <c r="A72" s="1" t="s">
        <v>162</v>
      </c>
      <c r="B72" s="5">
        <v>0.27400000000000002</v>
      </c>
      <c r="C72" s="20">
        <v>1.56</v>
      </c>
      <c r="D72" s="36">
        <v>5.36</v>
      </c>
      <c r="F72" s="12">
        <v>4.3600000000000003</v>
      </c>
      <c r="H72" s="36">
        <f t="shared" si="44"/>
        <v>2.9375571636289326</v>
      </c>
      <c r="J72" s="38" t="e">
        <f t="shared" si="52"/>
        <v>#NUM!</v>
      </c>
      <c r="L72" s="36">
        <f t="shared" si="45"/>
        <v>2.2973846153846158</v>
      </c>
      <c r="N72" s="38">
        <f t="shared" si="53"/>
        <v>1.7704615384615385</v>
      </c>
      <c r="P72" s="11" t="s">
        <v>182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3">
        <v>5.3609999999999998</v>
      </c>
      <c r="AB72" s="46">
        <f t="shared" si="56"/>
        <v>2.9402955767601289</v>
      </c>
      <c r="AC72" s="43">
        <f>3*B72*(AA72-1)/C72</f>
        <v>2.2979115384615385</v>
      </c>
      <c r="AD72" s="44">
        <f t="shared" si="59"/>
        <v>4.9651923076923087E-2</v>
      </c>
      <c r="AF72" s="42">
        <v>5.9530000000000003</v>
      </c>
      <c r="AG72" s="49">
        <f t="shared" si="58"/>
        <v>4.5936239754997379</v>
      </c>
      <c r="AH72" s="44">
        <f>3*B72*(AF72-1)/C72</f>
        <v>2.6098500000000002</v>
      </c>
    </row>
    <row r="73" spans="1:34" x14ac:dyDescent="0.4">
      <c r="A73" s="1" t="s">
        <v>163</v>
      </c>
      <c r="B73" s="5">
        <v>0.247</v>
      </c>
      <c r="C73" s="20">
        <v>1.52</v>
      </c>
      <c r="D73" s="36">
        <v>5.72</v>
      </c>
      <c r="F73" s="12">
        <v>4.798</v>
      </c>
      <c r="H73" s="36">
        <f t="shared" si="44"/>
        <v>2.9563455478498613</v>
      </c>
      <c r="J73" s="38" t="e">
        <f t="shared" si="52"/>
        <v>#NUM!</v>
      </c>
      <c r="L73" s="36">
        <f t="shared" si="45"/>
        <v>2.3009999999999997</v>
      </c>
      <c r="N73" s="38">
        <f t="shared" si="53"/>
        <v>1.8515250000000001</v>
      </c>
      <c r="P73" s="11" t="s">
        <v>180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3">
        <v>5.6379999999999999</v>
      </c>
      <c r="AB73" s="46">
        <f t="shared" si="56"/>
        <v>2.7483838563815435</v>
      </c>
      <c r="AC73" s="43">
        <f>3*B73*(AA73-1)/C73</f>
        <v>2.2610249999999996</v>
      </c>
      <c r="AD73" s="44">
        <f t="shared" si="59"/>
        <v>4.3504166666666601E-2</v>
      </c>
      <c r="AF73" s="42">
        <v>6.1740000000000004</v>
      </c>
      <c r="AG73" s="49">
        <f t="shared" si="58"/>
        <v>4.1193677032869758</v>
      </c>
      <c r="AH73" s="44">
        <f>3*B73*(AF73-1)/C73</f>
        <v>2.5223249999999999</v>
      </c>
    </row>
    <row r="74" spans="1:34" x14ac:dyDescent="0.4">
      <c r="A74" s="1" t="s">
        <v>224</v>
      </c>
      <c r="B74" s="5"/>
      <c r="C74" s="20"/>
      <c r="D74" s="36"/>
      <c r="H74" s="36"/>
      <c r="J74" s="38"/>
      <c r="L74" s="36"/>
      <c r="N74" s="38"/>
      <c r="P74" s="11" t="s">
        <v>206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3">
        <v>6.02</v>
      </c>
      <c r="AB74" s="46"/>
      <c r="AC74" s="43"/>
      <c r="AD74" s="44"/>
      <c r="AF74" s="42"/>
      <c r="AG74" s="49"/>
      <c r="AH74" s="44"/>
    </row>
    <row r="75" spans="1:34" x14ac:dyDescent="0.4">
      <c r="A75" s="1" t="s">
        <v>164</v>
      </c>
      <c r="B75" s="5">
        <v>0.23</v>
      </c>
      <c r="C75" s="20">
        <v>1.5</v>
      </c>
      <c r="D75" s="36">
        <v>6</v>
      </c>
      <c r="F75" s="12">
        <v>5.3940000000000001</v>
      </c>
      <c r="H75" s="36">
        <f t="shared" si="44"/>
        <v>2.9511489195340639</v>
      </c>
      <c r="J75" s="38">
        <f t="shared" si="52"/>
        <v>1.3380611226779187</v>
      </c>
      <c r="L75" s="36">
        <f t="shared" si="45"/>
        <v>2.3000000000000003</v>
      </c>
      <c r="N75" s="38">
        <f t="shared" si="53"/>
        <v>2.0212400000000001</v>
      </c>
      <c r="P75" s="11" t="s">
        <v>181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3">
        <v>6.2380000000000004</v>
      </c>
      <c r="AB75" s="46">
        <f t="shared" si="56"/>
        <v>3.5216348445060914</v>
      </c>
      <c r="AC75" s="43">
        <f>3*B75*(AA75-1)/C75</f>
        <v>2.4094800000000003</v>
      </c>
      <c r="AD75" s="44">
        <f t="shared" ref="AD75" si="60" xml:space="preserve"> ((SQRT(AB75))^3/(AB75-1)+(SQRT(1/AB75)^3/(1/AB75-1))-2)/6</f>
        <v>6.8246666666666636E-2</v>
      </c>
      <c r="AF75" s="42">
        <v>6.6609999999999996</v>
      </c>
      <c r="AG75" s="49">
        <f t="shared" si="58"/>
        <v>4.5619226631972625</v>
      </c>
      <c r="AH75" s="44">
        <f>3*B75*(AF75-1)/C75</f>
        <v>2.60406</v>
      </c>
    </row>
    <row r="76" spans="1:34" x14ac:dyDescent="0.4">
      <c r="A76" s="1" t="s">
        <v>165</v>
      </c>
      <c r="B76" s="5">
        <v>0.23699999999999999</v>
      </c>
      <c r="C76" s="20">
        <v>1.53</v>
      </c>
      <c r="D76" s="36">
        <v>5.96</v>
      </c>
      <c r="F76" s="12">
        <v>6.226</v>
      </c>
      <c r="H76" s="36">
        <f t="shared" si="44"/>
        <v>2.9768255037695663</v>
      </c>
      <c r="J76" s="38">
        <f t="shared" si="52"/>
        <v>3.621760579090187</v>
      </c>
      <c r="L76" s="36">
        <f t="shared" si="45"/>
        <v>2.3049411764705883</v>
      </c>
      <c r="N76" s="38">
        <f t="shared" si="53"/>
        <v>2.4285529411764704</v>
      </c>
      <c r="P76" s="11" t="s">
        <v>181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3">
        <v>6.6459999999999999</v>
      </c>
      <c r="AB76" s="46">
        <f t="shared" si="56"/>
        <v>4.6698147701971484</v>
      </c>
      <c r="AC76" s="43">
        <f>3*B76*(AA76-1)/C76</f>
        <v>2.6237294117647054</v>
      </c>
      <c r="AD76" s="44">
        <f t="shared" ref="AD76:AD79" si="61" xml:space="preserve"> ((SQRT(AB76))^3/(AB76-1)+(SQRT(1/AB76)^3/(1/AB76-1))-2)/6</f>
        <v>0.10395490196078423</v>
      </c>
      <c r="AF76" s="42">
        <v>6.96</v>
      </c>
      <c r="AG76" s="49">
        <f t="shared" si="58"/>
        <v>5.4887541223757772</v>
      </c>
      <c r="AH76" s="44">
        <f>3*B76*(AF76-1)/C76</f>
        <v>2.7696470588235291</v>
      </c>
    </row>
    <row r="77" spans="1:34" x14ac:dyDescent="0.4">
      <c r="A77" s="1" t="s">
        <v>166</v>
      </c>
      <c r="B77" s="5">
        <v>0.23599999999999999</v>
      </c>
      <c r="C77" s="20">
        <v>1.59</v>
      </c>
      <c r="D77" s="36">
        <v>6.18</v>
      </c>
      <c r="E77" s="35">
        <v>5.9</v>
      </c>
      <c r="F77" s="12">
        <v>5.4329999999999998</v>
      </c>
      <c r="H77" s="36">
        <f t="shared" si="44"/>
        <v>2.9852686604388676</v>
      </c>
      <c r="I77" s="37">
        <f>((M77+SQRT(M77^2-4))/2)^2</f>
        <v>2.3317714840903077</v>
      </c>
      <c r="J77" s="38" t="e">
        <f t="shared" si="52"/>
        <v>#NUM!</v>
      </c>
      <c r="L77" s="36">
        <f t="shared" si="45"/>
        <v>2.3065660377358488</v>
      </c>
      <c r="M77" s="37">
        <f>3*B77*(E77-1)/C77</f>
        <v>2.1818867924528305</v>
      </c>
      <c r="N77" s="38">
        <f t="shared" si="53"/>
        <v>1.9739396226415091</v>
      </c>
      <c r="P77" s="11" t="s">
        <v>181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3">
        <v>7.0629999999999997</v>
      </c>
      <c r="AB77" s="46">
        <v>2.35</v>
      </c>
      <c r="AC77" s="43" t="s">
        <v>256</v>
      </c>
      <c r="AD77" s="44">
        <f t="shared" si="61"/>
        <v>3.0883174121505281E-2</v>
      </c>
      <c r="AF77" s="42">
        <v>7.258</v>
      </c>
      <c r="AG77" s="49">
        <f t="shared" si="58"/>
        <v>5.5860159404834295</v>
      </c>
      <c r="AH77" s="44">
        <f>3*B77*(AF77-1)/C77</f>
        <v>2.7865811320754719</v>
      </c>
    </row>
    <row r="78" spans="1:34" x14ac:dyDescent="0.4">
      <c r="A78" s="1" t="s">
        <v>167</v>
      </c>
      <c r="B78" s="5">
        <v>0.33100000000000002</v>
      </c>
      <c r="C78" s="20">
        <v>1.9</v>
      </c>
      <c r="D78" s="36">
        <v>5.4</v>
      </c>
      <c r="F78" s="12">
        <v>5.7960000000000003</v>
      </c>
      <c r="H78" s="36">
        <f t="shared" si="44"/>
        <v>2.9489608319659562</v>
      </c>
      <c r="J78" s="38">
        <f t="shared" si="52"/>
        <v>4.0349111144183709</v>
      </c>
      <c r="L78" s="36">
        <f t="shared" si="45"/>
        <v>2.2995789473684218</v>
      </c>
      <c r="N78" s="38">
        <f t="shared" si="53"/>
        <v>2.5065410526315794</v>
      </c>
      <c r="P78" s="11" t="s">
        <v>182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3">
        <v>6.5419999999999998</v>
      </c>
      <c r="AB78" s="46">
        <f t="shared" si="56"/>
        <v>6.2287267521992531</v>
      </c>
      <c r="AC78" s="43">
        <f>3*B78*(AA78-1)/C78</f>
        <v>2.896424210526316</v>
      </c>
      <c r="AD78" s="44">
        <f t="shared" si="61"/>
        <v>0.14940403508771935</v>
      </c>
      <c r="AF78" s="42">
        <v>6.88</v>
      </c>
      <c r="AG78" s="49">
        <f t="shared" si="58"/>
        <v>7.3069254009029958</v>
      </c>
      <c r="AH78" s="44">
        <f>3*B78*(AF78-1)/C78</f>
        <v>3.0730736842105264</v>
      </c>
    </row>
    <row r="79" spans="1:34" x14ac:dyDescent="0.4">
      <c r="A79" s="1" t="s">
        <v>168</v>
      </c>
      <c r="B79" s="5">
        <v>0.30299999999999999</v>
      </c>
      <c r="C79" s="20">
        <v>1.93</v>
      </c>
      <c r="D79" s="36">
        <v>5.88</v>
      </c>
      <c r="F79" s="12">
        <v>5.5</v>
      </c>
      <c r="H79" s="36">
        <f t="shared" si="44"/>
        <v>2.9428556121160234</v>
      </c>
      <c r="J79" s="38">
        <f t="shared" si="52"/>
        <v>1.989292447907552</v>
      </c>
      <c r="L79" s="36">
        <f t="shared" si="45"/>
        <v>2.2984041450777206</v>
      </c>
      <c r="N79" s="38">
        <f t="shared" si="53"/>
        <v>2.1194300518134717</v>
      </c>
      <c r="P79" s="11" t="s">
        <v>181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3">
        <v>5.92</v>
      </c>
      <c r="AB79" s="46">
        <f>((AC79+SQRT(AC79^2-4))/2)^2</f>
        <v>3.0407514718788109</v>
      </c>
      <c r="AC79" s="43">
        <f>3*B79*(AA79-1)/C79</f>
        <v>2.3172435233160624</v>
      </c>
      <c r="AD79" s="44">
        <f t="shared" si="61"/>
        <v>5.2873920552677069E-2</v>
      </c>
      <c r="AF79" s="42">
        <v>6.3490000000000002</v>
      </c>
      <c r="AG79" s="49">
        <f t="shared" si="58"/>
        <v>4.1031355520345727</v>
      </c>
      <c r="AH79" s="44">
        <f>3*B79*(AF79-1)/C79</f>
        <v>2.5192958549222797</v>
      </c>
    </row>
    <row r="80" spans="1:34" x14ac:dyDescent="0.4">
      <c r="A80" s="1" t="s">
        <v>173</v>
      </c>
      <c r="B80" s="5"/>
      <c r="C80" s="20"/>
      <c r="D80" s="36"/>
      <c r="F80" s="12">
        <v>4.734</v>
      </c>
      <c r="H80" s="36"/>
      <c r="J80" s="38"/>
      <c r="L80" s="36"/>
      <c r="N80" s="38"/>
      <c r="P80" s="11" t="s">
        <v>203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3">
        <v>5.79</v>
      </c>
      <c r="AB80" s="46"/>
      <c r="AC80" s="43"/>
      <c r="AD80" s="44"/>
      <c r="AF80" s="42"/>
      <c r="AG80" s="49"/>
      <c r="AH80" s="44"/>
    </row>
    <row r="81" spans="1:34" x14ac:dyDescent="0.4">
      <c r="A81" s="1" t="s">
        <v>225</v>
      </c>
      <c r="P81" s="11" t="s">
        <v>226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3">
        <v>4.1829999999999998</v>
      </c>
    </row>
    <row r="82" spans="1:34" x14ac:dyDescent="0.4">
      <c r="A82" s="1" t="s">
        <v>169</v>
      </c>
      <c r="B82" s="5">
        <v>0.48299999999999998</v>
      </c>
      <c r="C82" s="20">
        <v>1.99</v>
      </c>
      <c r="D82" s="36">
        <v>4.16</v>
      </c>
      <c r="F82" s="12">
        <v>4.1849999999999996</v>
      </c>
      <c r="H82" s="36">
        <f>((L82+SQRT(L82^2-4))/2)^2</f>
        <v>2.9559538459069254</v>
      </c>
      <c r="J82" s="38">
        <f>((N82+SQRT(N82^2-4))/2)^2</f>
        <v>3.0505450632784701</v>
      </c>
      <c r="L82" s="36">
        <f>3*B82*(D82-1)/C82</f>
        <v>2.3009246231155775</v>
      </c>
      <c r="N82" s="38">
        <f>3*B82*(F82-1)/C82</f>
        <v>2.3191281407035169</v>
      </c>
      <c r="P82" s="11" t="s">
        <v>181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3">
        <v>4.4610000000000003</v>
      </c>
      <c r="AB82" s="46">
        <f t="shared" ref="AB82" si="62">((AC82+SQRT(AC82^2-4))/2)^2</f>
        <v>4.107416651415507</v>
      </c>
      <c r="AC82" s="43">
        <f>3*B82*(AA82-1)/C82</f>
        <v>2.5200949748743717</v>
      </c>
      <c r="AD82" s="44">
        <f t="shared" ref="AD82" si="63" xml:space="preserve"> ((SQRT(AB82))^3/(AB82-1)+(SQRT(1/AB82)^3/(1/AB82-1))-2)/6</f>
        <v>8.6682495812395288E-2</v>
      </c>
      <c r="AF82" s="42">
        <v>5.1589999999999998</v>
      </c>
      <c r="AG82" s="49">
        <f t="shared" ref="AG82" si="64">((AH82+SQRT(AH82^2-4))/2)^2</f>
        <v>7.0285492397598466</v>
      </c>
      <c r="AH82" s="44">
        <f>3*B82*(AF82-1)/C82</f>
        <v>3.0283371859296477</v>
      </c>
    </row>
    <row r="83" spans="1:34" x14ac:dyDescent="0.4">
      <c r="A83" s="1" t="s">
        <v>227</v>
      </c>
      <c r="P83" s="11" t="s">
        <v>212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3">
        <v>5.1619999999999999</v>
      </c>
    </row>
    <row r="84" spans="1:34" x14ac:dyDescent="0.4">
      <c r="A84" s="1" t="s">
        <v>228</v>
      </c>
      <c r="P84" s="11" t="s">
        <v>229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3">
        <v>6.3220000000000001</v>
      </c>
    </row>
    <row r="85" spans="1:34" x14ac:dyDescent="0.4">
      <c r="A85" s="1" t="s">
        <v>230</v>
      </c>
      <c r="P85" s="11" t="s">
        <v>231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3">
        <v>6.68</v>
      </c>
    </row>
    <row r="86" spans="1:34" x14ac:dyDescent="0.4">
      <c r="A86" s="1" t="s">
        <v>250</v>
      </c>
    </row>
    <row r="87" spans="1:34" x14ac:dyDescent="0.4">
      <c r="C87" s="1" t="s">
        <v>253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B70A-D161-45CE-AF63-10FD00959CC8}">
  <dimension ref="A1:AA469"/>
  <sheetViews>
    <sheetView workbookViewId="0">
      <selection activeCell="I3" sqref="I3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1" spans="1:27" x14ac:dyDescent="0.4">
      <c r="A1" t="s">
        <v>257</v>
      </c>
      <c r="D1" t="str">
        <f>A1</f>
        <v>Structure 1</v>
      </c>
      <c r="G1" t="s">
        <v>258</v>
      </c>
      <c r="J1" t="str">
        <f>G1</f>
        <v>Structure 2</v>
      </c>
    </row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G2" s="1" t="s">
        <v>194</v>
      </c>
      <c r="H2" s="1" t="s">
        <v>6</v>
      </c>
      <c r="J2" s="1" t="s">
        <v>4</v>
      </c>
      <c r="K2" s="1" t="s">
        <v>6</v>
      </c>
      <c r="N2" s="1" t="s">
        <v>22</v>
      </c>
      <c r="O2" s="1" t="s">
        <v>42</v>
      </c>
    </row>
    <row r="3" spans="1:27" x14ac:dyDescent="0.4">
      <c r="A3" s="2" t="s">
        <v>182</v>
      </c>
      <c r="B3" s="1" t="s">
        <v>147</v>
      </c>
      <c r="D3" s="15" t="str">
        <f>A3</f>
        <v>BCC</v>
      </c>
      <c r="E3" s="1" t="str">
        <f>B3</f>
        <v>Mo</v>
      </c>
      <c r="G3" s="2" t="s">
        <v>52</v>
      </c>
      <c r="H3" s="1" t="str">
        <f>B3</f>
        <v>Mo</v>
      </c>
      <c r="J3" s="15" t="str">
        <f>G3</f>
        <v>FCC</v>
      </c>
      <c r="K3" s="1" t="str">
        <f>B3</f>
        <v>Mo</v>
      </c>
      <c r="N3" s="15"/>
      <c r="O3" s="1" t="str">
        <f>B3</f>
        <v>Mo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-10.849</v>
      </c>
      <c r="D4" s="21" t="s">
        <v>8</v>
      </c>
      <c r="E4" s="4">
        <f>E11</f>
        <v>2.7445243070593257</v>
      </c>
      <c r="G4" s="2" t="s">
        <v>11</v>
      </c>
      <c r="H4" s="51">
        <v>-10.4193</v>
      </c>
      <c r="I4" t="s">
        <v>273</v>
      </c>
      <c r="J4" s="21" t="s">
        <v>8</v>
      </c>
      <c r="K4" s="4">
        <f>K11</f>
        <v>2.8369025065916498</v>
      </c>
      <c r="N4" s="12" t="s">
        <v>24</v>
      </c>
      <c r="O4" s="4">
        <v>3.4340775719697971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15.914</v>
      </c>
      <c r="D5" s="2" t="s">
        <v>3</v>
      </c>
      <c r="E5" s="5">
        <v>1.4999999999999999E-2</v>
      </c>
      <c r="G5" s="2" t="s">
        <v>20</v>
      </c>
      <c r="H5" s="51">
        <f>(1/K7)*64.57705369</f>
        <v>16.1442634225</v>
      </c>
      <c r="J5" s="18" t="s">
        <v>3</v>
      </c>
      <c r="K5" s="5">
        <f>E5</f>
        <v>1.4999999999999999E-2</v>
      </c>
      <c r="L5" s="10"/>
      <c r="N5" s="12" t="s">
        <v>28</v>
      </c>
      <c r="O5" s="4">
        <v>8.4562505307907738</v>
      </c>
      <c r="P5" t="s">
        <v>53</v>
      </c>
      <c r="Q5" s="28" t="s">
        <v>30</v>
      </c>
      <c r="R5" s="29">
        <f>B16</f>
        <v>2.7445243070593257</v>
      </c>
      <c r="S5" s="29">
        <f>O15</f>
        <v>6.2843619567047293</v>
      </c>
      <c r="T5" s="29">
        <f>O4</f>
        <v>3.4340775719697971</v>
      </c>
      <c r="U5" s="29">
        <f>O6</f>
        <v>1.6336110450603059</v>
      </c>
      <c r="V5" s="29">
        <f>O5</f>
        <v>8.4562505307907738</v>
      </c>
      <c r="W5" s="30">
        <v>6</v>
      </c>
      <c r="X5" s="30">
        <v>12</v>
      </c>
      <c r="Y5" s="31" t="s">
        <v>122</v>
      </c>
      <c r="Z5" s="31" t="str">
        <f>B3</f>
        <v>Mo</v>
      </c>
      <c r="AA5" s="32" t="str">
        <f>B3</f>
        <v>Mo</v>
      </c>
    </row>
    <row r="6" spans="1:27" x14ac:dyDescent="0.4">
      <c r="A6" s="2" t="s">
        <v>0</v>
      </c>
      <c r="B6" s="1">
        <v>1.635</v>
      </c>
      <c r="D6" s="2" t="s">
        <v>13</v>
      </c>
      <c r="E6" s="1">
        <v>8</v>
      </c>
      <c r="F6" t="s">
        <v>14</v>
      </c>
      <c r="G6" s="22" t="s">
        <v>0</v>
      </c>
      <c r="H6" s="1">
        <f>B6</f>
        <v>1.635</v>
      </c>
      <c r="J6" s="2" t="s">
        <v>13</v>
      </c>
      <c r="K6" s="1">
        <v>12</v>
      </c>
      <c r="L6" t="s">
        <v>14</v>
      </c>
      <c r="N6" s="12" t="s">
        <v>27</v>
      </c>
      <c r="O6" s="4">
        <v>1.6336110450603059</v>
      </c>
      <c r="P6" t="s">
        <v>53</v>
      </c>
    </row>
    <row r="7" spans="1:27" x14ac:dyDescent="0.4">
      <c r="A7" s="2" t="s">
        <v>1</v>
      </c>
      <c r="B7" s="5">
        <v>5.4560000000000004</v>
      </c>
      <c r="D7" s="2" t="s">
        <v>32</v>
      </c>
      <c r="E7" s="1">
        <v>2</v>
      </c>
      <c r="F7" t="s">
        <v>33</v>
      </c>
      <c r="G7" s="22" t="s">
        <v>1</v>
      </c>
      <c r="H7" s="5">
        <f>B7</f>
        <v>5.4560000000000004</v>
      </c>
      <c r="J7" s="2" t="s">
        <v>32</v>
      </c>
      <c r="K7" s="1">
        <v>4</v>
      </c>
      <c r="L7" t="s">
        <v>33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2/SQRT(3)</f>
        <v>1.1547005383792517</v>
      </c>
      <c r="F8" t="s">
        <v>265</v>
      </c>
      <c r="J8" s="2" t="s">
        <v>35</v>
      </c>
      <c r="K8" s="4">
        <f>SQRT(2)</f>
        <v>1.4142135623730951</v>
      </c>
      <c r="L8" t="s">
        <v>265</v>
      </c>
      <c r="Q8" s="26" t="s">
        <v>29</v>
      </c>
      <c r="AA8" s="27"/>
    </row>
    <row r="9" spans="1:27" x14ac:dyDescent="0.4">
      <c r="A9" s="11" t="s">
        <v>21</v>
      </c>
      <c r="G9" s="11" t="s">
        <v>21</v>
      </c>
      <c r="Q9" s="28" t="s">
        <v>30</v>
      </c>
      <c r="R9" s="29">
        <f>B16</f>
        <v>2.7445243070593257</v>
      </c>
      <c r="S9" s="29">
        <f>O15</f>
        <v>6.2843619567047293</v>
      </c>
      <c r="T9" s="29">
        <f>O4</f>
        <v>3.4340775719697971</v>
      </c>
      <c r="U9" s="29">
        <f>O6</f>
        <v>1.6336110450603059</v>
      </c>
      <c r="V9" s="29">
        <f>O5</f>
        <v>8.4562505307907738</v>
      </c>
      <c r="W9" s="30">
        <v>6</v>
      </c>
      <c r="X9" s="30">
        <v>12</v>
      </c>
      <c r="Y9" s="31" t="s">
        <v>122</v>
      </c>
      <c r="Z9" s="31" t="str">
        <f>B3</f>
        <v>Mo</v>
      </c>
      <c r="AA9" s="32" t="str">
        <f>B3</f>
        <v>Mo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36</v>
      </c>
      <c r="H10" s="1" t="s">
        <v>7</v>
      </c>
      <c r="J10" s="1" t="s">
        <v>5</v>
      </c>
      <c r="K10" s="1" t="s">
        <v>7</v>
      </c>
      <c r="L10" s="10"/>
      <c r="N10" s="1" t="s">
        <v>270</v>
      </c>
      <c r="O10" s="1" t="s">
        <v>7</v>
      </c>
    </row>
    <row r="11" spans="1:27" x14ac:dyDescent="0.4">
      <c r="A11" s="3" t="s">
        <v>37</v>
      </c>
      <c r="B11" s="4">
        <f>($B$5*$E$7)^(1/3)</f>
        <v>3.169103694956346</v>
      </c>
      <c r="D11" s="3" t="s">
        <v>8</v>
      </c>
      <c r="E11" s="4">
        <f>$B$11/$E$8</f>
        <v>2.7445243070593257</v>
      </c>
      <c r="F11" t="s">
        <v>39</v>
      </c>
      <c r="G11" s="3" t="s">
        <v>37</v>
      </c>
      <c r="H11" s="4">
        <f>($H$5*$K$7)^(1/3)</f>
        <v>4.0119859999521399</v>
      </c>
      <c r="J11" s="3" t="s">
        <v>8</v>
      </c>
      <c r="K11" s="4">
        <f>$H$11/$K$8</f>
        <v>2.8369025065916498</v>
      </c>
      <c r="L11" t="s">
        <v>39</v>
      </c>
      <c r="N11" s="3" t="s">
        <v>75</v>
      </c>
      <c r="O11" s="1">
        <f>O15/O4</f>
        <v>1.83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B12" s="10"/>
      <c r="D12" s="3" t="s">
        <v>2</v>
      </c>
      <c r="E12" s="4">
        <f>(9*$B$6*$B$5/(-$B$4))^(1/2)</f>
        <v>4.6459545347081246</v>
      </c>
      <c r="H12" s="10"/>
      <c r="J12" s="3" t="s">
        <v>2</v>
      </c>
      <c r="K12" s="4">
        <f>(9*$H$6*$H$5/(-$H$4))^(1/2)</f>
        <v>4.7749626567456653</v>
      </c>
      <c r="N12" s="3" t="s">
        <v>3</v>
      </c>
      <c r="O12" s="1">
        <f xml:space="preserve"> ((SQRT(O11))^3/(O11-1)+(SQRT(1/O11)^3/(1/O11-1))-2)/6</f>
        <v>1.5332699466906963E-2</v>
      </c>
      <c r="Q12" s="26" t="s">
        <v>45</v>
      </c>
      <c r="AA12" s="27"/>
    </row>
    <row r="13" spans="1:27" x14ac:dyDescent="0.4">
      <c r="A13" s="3" t="s">
        <v>108</v>
      </c>
      <c r="B13" s="1">
        <f>(B7-1)/(2*E12)-1/3</f>
        <v>0.1462236626199151</v>
      </c>
      <c r="D13" s="3" t="s">
        <v>10</v>
      </c>
      <c r="E13" s="4">
        <f>$E$12*($E$4/$E$11-1)</f>
        <v>0</v>
      </c>
      <c r="J13" s="3" t="s">
        <v>10</v>
      </c>
      <c r="K13" s="4">
        <f>$K$12*($K$4/$K$11-1)</f>
        <v>0</v>
      </c>
      <c r="Q13" s="26" t="s">
        <v>46</v>
      </c>
      <c r="AA13" s="27"/>
    </row>
    <row r="14" spans="1:27" x14ac:dyDescent="0.4">
      <c r="D14" s="3" t="s">
        <v>15</v>
      </c>
      <c r="E14" s="4">
        <f>-(1+$E$13+$E$5*$E$13^3)*EXP(-$E$13)</f>
        <v>-1</v>
      </c>
      <c r="J14" s="3" t="s">
        <v>15</v>
      </c>
      <c r="K14" s="4">
        <f>-(1+$K$13+$K$5*$K$13^3)*EXP(-$K$13)</f>
        <v>-1</v>
      </c>
      <c r="N14" t="s">
        <v>272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A15" s="3" t="s">
        <v>13</v>
      </c>
      <c r="B15" s="1">
        <f>E6</f>
        <v>8</v>
      </c>
      <c r="C15" t="s">
        <v>14</v>
      </c>
      <c r="D15" s="3" t="s">
        <v>12</v>
      </c>
      <c r="E15" s="4">
        <f>-(-$B$4)*(1+$E$13+$E$5*$E$13^3)*EXP(-$E$13)</f>
        <v>-10.849</v>
      </c>
      <c r="J15" s="3" t="s">
        <v>12</v>
      </c>
      <c r="K15" s="4">
        <f>-(-$H$4)*(1+$K$13+$K$5*$K$13^3)*EXP(-$K$13)</f>
        <v>-10.4193</v>
      </c>
      <c r="N15" s="18" t="s">
        <v>23</v>
      </c>
      <c r="O15" s="4">
        <f>O4*R18</f>
        <v>6.2843619567047293</v>
      </c>
    </row>
    <row r="16" spans="1:27" x14ac:dyDescent="0.4">
      <c r="A16" s="3" t="s">
        <v>25</v>
      </c>
      <c r="B16" s="4">
        <f>$E$11</f>
        <v>2.7445243070593257</v>
      </c>
      <c r="C16" t="s">
        <v>34</v>
      </c>
      <c r="D16" s="3" t="s">
        <v>9</v>
      </c>
      <c r="E16" s="4">
        <f>$E$15*$E$6</f>
        <v>-86.792000000000002</v>
      </c>
      <c r="J16" s="3" t="s">
        <v>9</v>
      </c>
      <c r="K16" s="4">
        <f>$K$15*$K$6</f>
        <v>-125.0316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B4/B15+O5/SQRT(B15)</f>
        <v>1.6336110468672489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262</v>
      </c>
      <c r="H18" t="s">
        <v>259</v>
      </c>
      <c r="I18" s="8" t="s">
        <v>264</v>
      </c>
      <c r="J18" t="s">
        <v>260</v>
      </c>
      <c r="K18" t="s">
        <v>261</v>
      </c>
      <c r="L18" t="s">
        <v>263</v>
      </c>
      <c r="M18" t="s">
        <v>266</v>
      </c>
      <c r="N18" t="s">
        <v>268</v>
      </c>
      <c r="O18" t="s">
        <v>267</v>
      </c>
      <c r="P18" t="s">
        <v>44</v>
      </c>
      <c r="Q18" s="2" t="s">
        <v>59</v>
      </c>
      <c r="R18" s="1">
        <v>1.83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>-(1+D19+$E$5*D19^3)*EXP(-D19)</f>
        <v>4.0774227426885676E-2</v>
      </c>
      <c r="G19">
        <f>$E$11*(D19/$E$12+1)</f>
        <v>2.1537900916131671</v>
      </c>
      <c r="H19" s="10">
        <f>-(-$B$4)*(1+D19+$E$5*D19^3)*EXP(-D19)</f>
        <v>0.44235959335428265</v>
      </c>
      <c r="I19">
        <f>$K$11*(D19/$K$12+1)</f>
        <v>2.2427821520410416</v>
      </c>
      <c r="J19" s="10">
        <f>-(-$H$4)*(1+D19+$K$5*D19^3)*EXP(-D19)</f>
        <v>0.4248389078289499</v>
      </c>
      <c r="K19">
        <f>$E$6*$O$6*EXP(-$O$15*(G19/$E$4-1))-SQRT($E$6)*$O$5*EXP(-$O$4*(G19/$E$4-1))</f>
        <v>0.45818140719211442</v>
      </c>
      <c r="L19">
        <f>$K$6*$O$6*EXP(-$O$15*(I19/$K$4-1))-SQRT($K$6)*$O$5*EXP(-$O$4*(I19/$K$4-1))</f>
        <v>12.96633624170731</v>
      </c>
      <c r="M19" s="13">
        <f>(K19-H19)^2*O19</f>
        <v>2.5032979311900475E-4</v>
      </c>
      <c r="N19" s="13">
        <f>(L19-J19)^2*O19</f>
        <v>157.28915537567804</v>
      </c>
      <c r="O19" s="13">
        <v>1</v>
      </c>
      <c r="P19" s="52">
        <f>SUMSQ(M26:M295)+SUMSQ(N26:N295)*EXP(-(H4-B4)/(0.00008617*P20))*(1+EXP(-(H4-B4)/(0.00008617*P20)))</f>
        <v>3.6270954263207248E-7</v>
      </c>
      <c r="Q19" s="1" t="s">
        <v>68</v>
      </c>
      <c r="R19" s="19">
        <f>O15/(O15-O4)*-B4/SQRT(B15)</f>
        <v>8.4570269207469408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ref="E20:E83" si="0">-(1+D20+$E$5*D20^3)*EXP(-D20)</f>
        <v>-1.5672651349777914E-2</v>
      </c>
      <c r="G20">
        <f t="shared" ref="G20:G83" si="1">$E$11*(D20/$E$12+1)</f>
        <v>2.1656047759220902</v>
      </c>
      <c r="H20" s="10">
        <f>-(-$B$4)*(1+D20+$E$5*D20^3)*EXP(-D20)</f>
        <v>-0.17003259449374059</v>
      </c>
      <c r="I20">
        <f t="shared" ref="I20:I83" si="2">$K$11*(D20/$K$12+1)</f>
        <v>2.2546645591320535</v>
      </c>
      <c r="J20" s="10">
        <f t="shared" ref="J20:J83" si="3">-(-$H$4)*(1+D20+$K$5*D20^3)*EXP(-D20)</f>
        <v>-0.16329805620874105</v>
      </c>
      <c r="K20">
        <f t="shared" ref="K20:K82" si="4">$E$6*$O$6*EXP(-$O$15*(G20/$E$4-1))-SQRT($E$6)*$O$5*EXP(-$O$4*(G20/$E$4-1))</f>
        <v>-0.15590676467935083</v>
      </c>
      <c r="L20">
        <f t="shared" ref="L20:L82" si="5">$K$6*$O$6*EXP(-$O$15*(I20/$K$4-1))-SQRT($K$6)*$O$5*EXP(-$O$4*(I20/$K$4-1))</f>
        <v>11.926062232695749</v>
      </c>
      <c r="M20" s="13">
        <f t="shared" ref="M20:M83" si="6">(K20-H20)^2*O20</f>
        <v>1.9953906794510255E-4</v>
      </c>
      <c r="N20" s="13">
        <f t="shared" ref="N20:N83" si="7">(L20-J20)^2*O20</f>
        <v>146.15263219494088</v>
      </c>
      <c r="O20" s="13">
        <v>1</v>
      </c>
      <c r="P20">
        <v>150</v>
      </c>
      <c r="Q20" s="1" t="s">
        <v>269</v>
      </c>
    </row>
    <row r="21" spans="1:25" x14ac:dyDescent="0.4">
      <c r="D21" s="6">
        <v>-0.96</v>
      </c>
      <c r="E21" s="7">
        <f t="shared" si="0"/>
        <v>-6.9807930570267684E-2</v>
      </c>
      <c r="G21">
        <f t="shared" si="1"/>
        <v>2.1774194602310137</v>
      </c>
      <c r="H21" s="10">
        <f t="shared" ref="H21:H84" si="8">-(-$B$4)*(1+D21+$E$5*D21^3)*EXP(-D21)</f>
        <v>-0.75734623875683404</v>
      </c>
      <c r="I21">
        <f t="shared" si="2"/>
        <v>2.266546966223066</v>
      </c>
      <c r="J21" s="10">
        <f t="shared" si="3"/>
        <v>-0.7273497709907899</v>
      </c>
      <c r="K21">
        <f t="shared" si="4"/>
        <v>-0.744772787614842</v>
      </c>
      <c r="L21">
        <f t="shared" si="5"/>
        <v>10.922858648871873</v>
      </c>
      <c r="M21" s="13">
        <f t="shared" si="6"/>
        <v>1.58091673620061E-4</v>
      </c>
      <c r="N21" s="13">
        <f t="shared" si="7"/>
        <v>135.7273562262389</v>
      </c>
      <c r="O21" s="13">
        <v>1</v>
      </c>
      <c r="Q21" s="16" t="s">
        <v>60</v>
      </c>
      <c r="R21" s="19">
        <f>(O5/O6)/(O15/O4)</f>
        <v>2.8286426829486091</v>
      </c>
      <c r="S21" s="1" t="s">
        <v>61</v>
      </c>
      <c r="T21" s="1">
        <f>SQRT(L9)</f>
        <v>0</v>
      </c>
      <c r="U21" s="1" t="s">
        <v>62</v>
      </c>
      <c r="V21" s="1">
        <f>R21-T21</f>
        <v>2.8286426829486091</v>
      </c>
    </row>
    <row r="22" spans="1:25" x14ac:dyDescent="0.4">
      <c r="D22" s="6">
        <v>-0.94</v>
      </c>
      <c r="E22" s="7">
        <f t="shared" si="0"/>
        <v>-0.12170469100433243</v>
      </c>
      <c r="G22">
        <f t="shared" si="1"/>
        <v>2.1892341445399373</v>
      </c>
      <c r="H22" s="10">
        <f t="shared" si="8"/>
        <v>-1.3203741927060026</v>
      </c>
      <c r="I22">
        <f t="shared" si="2"/>
        <v>2.2784293733140779</v>
      </c>
      <c r="J22" s="10">
        <f t="shared" si="3"/>
        <v>-1.2680776869814407</v>
      </c>
      <c r="K22">
        <f t="shared" si="4"/>
        <v>-1.3092194530352401</v>
      </c>
      <c r="L22">
        <f t="shared" si="5"/>
        <v>9.9556189915407316</v>
      </c>
      <c r="M22" s="13">
        <f t="shared" si="6"/>
        <v>1.2442821712248326E-4</v>
      </c>
      <c r="N22" s="13">
        <f t="shared" si="7"/>
        <v>125.97136713146963</v>
      </c>
      <c r="O22" s="13">
        <v>1</v>
      </c>
    </row>
    <row r="23" spans="1:25" x14ac:dyDescent="0.4">
      <c r="D23" s="6">
        <v>-0.92</v>
      </c>
      <c r="E23" s="7">
        <f t="shared" si="0"/>
        <v>-0.17143391646752301</v>
      </c>
      <c r="G23">
        <f t="shared" si="1"/>
        <v>2.2010488288488599</v>
      </c>
      <c r="H23" s="10">
        <f t="shared" si="8"/>
        <v>-1.8598865597561571</v>
      </c>
      <c r="I23">
        <f t="shared" si="2"/>
        <v>2.2903117804050899</v>
      </c>
      <c r="J23" s="10">
        <f t="shared" si="3"/>
        <v>-1.7862214058500625</v>
      </c>
      <c r="K23">
        <f t="shared" si="4"/>
        <v>-1.8500262237117795</v>
      </c>
      <c r="L23">
        <f t="shared" si="5"/>
        <v>9.0232675560985243</v>
      </c>
      <c r="M23" s="13">
        <f t="shared" si="6"/>
        <v>9.7226226908052847E-5</v>
      </c>
      <c r="N23" s="13">
        <f t="shared" si="7"/>
        <v>116.84505161848833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-0.21906455109519368</v>
      </c>
      <c r="G24">
        <f t="shared" si="1"/>
        <v>2.212863513157783</v>
      </c>
      <c r="H24" s="10">
        <f t="shared" si="8"/>
        <v>-2.3766313148317564</v>
      </c>
      <c r="I24">
        <f t="shared" si="2"/>
        <v>2.3021941874961023</v>
      </c>
      <c r="J24" s="10">
        <f t="shared" si="3"/>
        <v>-2.2824992772261514</v>
      </c>
      <c r="K24">
        <f t="shared" si="4"/>
        <v>-2.3679498843252418</v>
      </c>
      <c r="L24">
        <f t="shared" si="5"/>
        <v>8.12475860278456</v>
      </c>
      <c r="M24" s="13">
        <f t="shared" si="6"/>
        <v>7.536723563944231E-5</v>
      </c>
      <c r="N24" s="13">
        <f t="shared" si="7"/>
        <v>108.31101658104504</v>
      </c>
      <c r="O24" s="13">
        <v>1</v>
      </c>
      <c r="Q24" s="17" t="s">
        <v>64</v>
      </c>
      <c r="R24" s="19">
        <f>O4/(O15-O4)*-B4/B15</f>
        <v>1.6338855421686742</v>
      </c>
      <c r="V24" s="15" t="str">
        <f>D3</f>
        <v>BCC</v>
      </c>
      <c r="W24" s="1" t="str">
        <f>E3</f>
        <v>Mo</v>
      </c>
      <c r="X24" t="s">
        <v>110</v>
      </c>
    </row>
    <row r="25" spans="1:25" x14ac:dyDescent="0.4">
      <c r="D25" s="6">
        <v>-0.88</v>
      </c>
      <c r="E25" s="7">
        <f t="shared" si="0"/>
        <v>-0.26466355509909195</v>
      </c>
      <c r="G25">
        <f t="shared" si="1"/>
        <v>2.2246781974667065</v>
      </c>
      <c r="H25" s="10">
        <f t="shared" si="8"/>
        <v>-2.8713349092700486</v>
      </c>
      <c r="I25">
        <f t="shared" si="2"/>
        <v>2.3140765945871142</v>
      </c>
      <c r="J25" s="10">
        <f t="shared" si="3"/>
        <v>-2.7576089796439689</v>
      </c>
      <c r="K25">
        <f t="shared" si="4"/>
        <v>-2.8637251742513428</v>
      </c>
      <c r="L25">
        <f t="shared" si="5"/>
        <v>7.2590755493945167</v>
      </c>
      <c r="M25" s="13">
        <f t="shared" si="6"/>
        <v>5.7908067054918525E-5</v>
      </c>
      <c r="N25" s="13">
        <f t="shared" si="7"/>
        <v>100.33396895427894</v>
      </c>
      <c r="O25" s="13">
        <v>1</v>
      </c>
      <c r="Q25" s="17" t="s">
        <v>65</v>
      </c>
      <c r="R25" s="19">
        <f>O15/(O15-O4)*-B4/SQRT(B15)</f>
        <v>8.4570269207469408</v>
      </c>
      <c r="V25" s="2" t="s">
        <v>113</v>
      </c>
      <c r="W25" s="1">
        <f>(-B4/(12*PI()*B6*W26))^(1/2)</f>
        <v>0.35331401121916978</v>
      </c>
      <c r="X25" t="s">
        <v>111</v>
      </c>
    </row>
    <row r="26" spans="1:25" x14ac:dyDescent="0.4">
      <c r="D26" s="6">
        <v>-0.86</v>
      </c>
      <c r="E26" s="7">
        <f t="shared" si="0"/>
        <v>-0.30829595904587531</v>
      </c>
      <c r="G26">
        <f t="shared" si="1"/>
        <v>2.2364928817756295</v>
      </c>
      <c r="H26" s="10">
        <f t="shared" si="8"/>
        <v>-3.3447028596887014</v>
      </c>
      <c r="I26">
        <f t="shared" si="2"/>
        <v>2.3259590016781266</v>
      </c>
      <c r="J26" s="10">
        <f t="shared" si="3"/>
        <v>-3.2122280860866885</v>
      </c>
      <c r="K26">
        <f t="shared" si="4"/>
        <v>-3.3380654030539247</v>
      </c>
      <c r="L26">
        <f t="shared" si="5"/>
        <v>6.4252301853769822</v>
      </c>
      <c r="M26" s="13">
        <f t="shared" si="6"/>
        <v>4.405583057854073E-5</v>
      </c>
      <c r="N26" s="13">
        <f t="shared" si="7"/>
        <v>92.88060193420354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-0.35002491669588381</v>
      </c>
      <c r="G27">
        <f t="shared" si="1"/>
        <v>2.2483075660845526</v>
      </c>
      <c r="H27" s="10">
        <f t="shared" si="8"/>
        <v>-3.7974203212336439</v>
      </c>
      <c r="I27">
        <f t="shared" si="2"/>
        <v>2.3378414087691386</v>
      </c>
      <c r="J27" s="10">
        <f t="shared" si="3"/>
        <v>-3.6470146145294224</v>
      </c>
      <c r="K27">
        <f t="shared" si="4"/>
        <v>-3.7916630491525254</v>
      </c>
      <c r="L27">
        <f t="shared" si="5"/>
        <v>5.6222619067533515</v>
      </c>
      <c r="M27" s="13">
        <f t="shared" si="6"/>
        <v>3.314618181602696E-5</v>
      </c>
      <c r="N27" s="13">
        <f t="shared" si="7"/>
        <v>85.919487228004073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5.4560000000000004</v>
      </c>
    </row>
    <row r="28" spans="1:25" x14ac:dyDescent="0.4">
      <c r="D28" s="6">
        <v>-0.82</v>
      </c>
      <c r="E28" s="7">
        <f t="shared" si="0"/>
        <v>-0.38991175643952464</v>
      </c>
      <c r="G28">
        <f t="shared" si="1"/>
        <v>2.2601222503934757</v>
      </c>
      <c r="H28" s="10">
        <f t="shared" si="8"/>
        <v>-4.230152645612403</v>
      </c>
      <c r="I28">
        <f t="shared" si="2"/>
        <v>2.349723815860151</v>
      </c>
      <c r="J28" s="10">
        <f t="shared" si="3"/>
        <v>-4.0626075638703387</v>
      </c>
      <c r="K28">
        <f t="shared" si="4"/>
        <v>-4.2251903421194825</v>
      </c>
      <c r="L28">
        <f t="shared" si="5"/>
        <v>4.8492369713133954</v>
      </c>
      <c r="M28" s="13">
        <f t="shared" si="6"/>
        <v>2.4624455955850831E-5</v>
      </c>
      <c r="N28" s="13">
        <f t="shared" si="7"/>
        <v>79.42097301928419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3.349717519133236</v>
      </c>
      <c r="X28" t="s">
        <v>119</v>
      </c>
    </row>
    <row r="29" spans="1:25" x14ac:dyDescent="0.4">
      <c r="D29" s="6">
        <v>-0.8</v>
      </c>
      <c r="E29" s="7">
        <f t="shared" si="0"/>
        <v>-0.42801603136767136</v>
      </c>
      <c r="G29">
        <f t="shared" si="1"/>
        <v>2.2719369347023992</v>
      </c>
      <c r="H29" s="10">
        <f t="shared" si="8"/>
        <v>-4.6435459243078663</v>
      </c>
      <c r="I29">
        <f t="shared" si="2"/>
        <v>2.361606222951163</v>
      </c>
      <c r="J29" s="10">
        <f t="shared" si="3"/>
        <v>-4.4596274356291774</v>
      </c>
      <c r="K29">
        <f t="shared" si="4"/>
        <v>-4.6392998290493139</v>
      </c>
      <c r="L29">
        <f t="shared" si="5"/>
        <v>4.1052477735544102</v>
      </c>
      <c r="M29" s="13">
        <f t="shared" si="6"/>
        <v>1.8029324944700762E-5</v>
      </c>
      <c r="N29" s="13">
        <f t="shared" si="7"/>
        <v>73.357087348887589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9.1108481931202103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-0.46439556801155363</v>
      </c>
      <c r="G30">
        <f t="shared" si="1"/>
        <v>2.2837516190113223</v>
      </c>
      <c r="H30" s="10">
        <f t="shared" si="8"/>
        <v>-5.0382275173573463</v>
      </c>
      <c r="I30">
        <f t="shared" si="2"/>
        <v>2.3734886300421754</v>
      </c>
      <c r="J30" s="10">
        <f t="shared" si="3"/>
        <v>-4.8386767417827805</v>
      </c>
      <c r="K30">
        <f t="shared" si="4"/>
        <v>-5.0346249254311317</v>
      </c>
      <c r="L30">
        <f t="shared" si="5"/>
        <v>3.3894121388453939</v>
      </c>
      <c r="M30" s="13">
        <f t="shared" si="6"/>
        <v>1.2978668586826575E-5</v>
      </c>
      <c r="N30" s="13">
        <f t="shared" si="7"/>
        <v>67.701446627517001</v>
      </c>
      <c r="O30" s="13">
        <v>1</v>
      </c>
      <c r="V30" s="22" t="s">
        <v>23</v>
      </c>
      <c r="W30" s="1">
        <f>1/(O4*W25^2)</f>
        <v>2.3327498922104315</v>
      </c>
    </row>
    <row r="31" spans="1:25" x14ac:dyDescent="0.4">
      <c r="D31" s="6">
        <v>-0.76</v>
      </c>
      <c r="E31" s="7">
        <f t="shared" si="0"/>
        <v>-0.49910651378670423</v>
      </c>
      <c r="G31">
        <f t="shared" si="1"/>
        <v>2.2955663033202454</v>
      </c>
      <c r="H31" s="10">
        <f t="shared" si="8"/>
        <v>-5.4148065680719544</v>
      </c>
      <c r="I31">
        <f t="shared" si="2"/>
        <v>2.3853710371331873</v>
      </c>
      <c r="J31" s="10">
        <f t="shared" si="3"/>
        <v>-5.2003404990978073</v>
      </c>
      <c r="K31">
        <f t="shared" si="4"/>
        <v>-5.411780450943354</v>
      </c>
      <c r="L31">
        <f t="shared" si="5"/>
        <v>2.7008726363111393</v>
      </c>
      <c r="M31" s="13">
        <f t="shared" si="6"/>
        <v>9.1573848760084123E-6</v>
      </c>
      <c r="N31" s="13">
        <f t="shared" si="7"/>
        <v>62.429169011158876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-0.53220338317465277</v>
      </c>
      <c r="G32">
        <f t="shared" si="1"/>
        <v>2.3073809876291684</v>
      </c>
      <c r="H32" s="10">
        <f t="shared" si="8"/>
        <v>-5.7738745040618076</v>
      </c>
      <c r="I32">
        <f t="shared" si="2"/>
        <v>2.3972534442241997</v>
      </c>
      <c r="J32" s="10">
        <f t="shared" si="3"/>
        <v>-5.5451867103116594</v>
      </c>
      <c r="K32">
        <f t="shared" si="4"/>
        <v>-5.7713631505784235</v>
      </c>
      <c r="L32">
        <f t="shared" si="5"/>
        <v>2.0387959099444544</v>
      </c>
      <c r="M32" s="13">
        <f t="shared" si="6"/>
        <v>6.3068963185051968E-6</v>
      </c>
      <c r="N32" s="13">
        <f t="shared" si="7"/>
        <v>57.516792384346793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-0.56373910267519245</v>
      </c>
      <c r="G33">
        <f t="shared" si="1"/>
        <v>2.319195671938092</v>
      </c>
      <c r="H33" s="10">
        <f t="shared" si="8"/>
        <v>-6.1160055249231631</v>
      </c>
      <c r="I33">
        <f t="shared" si="2"/>
        <v>2.4091358513152117</v>
      </c>
      <c r="J33" s="10">
        <f t="shared" si="3"/>
        <v>-5.8737668325036321</v>
      </c>
      <c r="K33">
        <f t="shared" si="4"/>
        <v>-6.113952201494719</v>
      </c>
      <c r="L33">
        <f t="shared" si="5"/>
        <v>1.4023720274678695</v>
      </c>
      <c r="M33" s="13">
        <f t="shared" si="6"/>
        <v>4.2161371017974713E-6</v>
      </c>
      <c r="N33" s="13">
        <f t="shared" si="7"/>
        <v>52.942196709587385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-0.59376505456120743</v>
      </c>
      <c r="G34">
        <f t="shared" si="1"/>
        <v>2.331010356247015</v>
      </c>
      <c r="H34" s="10">
        <f t="shared" si="8"/>
        <v>-6.4417570769345396</v>
      </c>
      <c r="I34">
        <f t="shared" si="2"/>
        <v>2.4210182584062241</v>
      </c>
      <c r="J34" s="10">
        <f t="shared" si="3"/>
        <v>-6.1866162329895893</v>
      </c>
      <c r="K34">
        <f t="shared" si="4"/>
        <v>-6.4401097059818966</v>
      </c>
      <c r="L34">
        <f t="shared" si="5"/>
        <v>0.79081384647781761</v>
      </c>
      <c r="M34" s="13">
        <f t="shared" si="6"/>
        <v>2.71383105561191E-6</v>
      </c>
      <c r="N34" s="13">
        <f t="shared" si="7"/>
        <v>48.684530513856544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-0.62233111946723285</v>
      </c>
      <c r="G35">
        <f t="shared" si="1"/>
        <v>2.3428250405559381</v>
      </c>
      <c r="H35" s="10">
        <f t="shared" si="8"/>
        <v>-6.7516703151000099</v>
      </c>
      <c r="I35">
        <f t="shared" si="2"/>
        <v>2.432900665497236</v>
      </c>
      <c r="J35" s="10">
        <f t="shared" si="3"/>
        <v>-6.4842546330649391</v>
      </c>
      <c r="K35">
        <f t="shared" si="4"/>
        <v>-6.7503811709155741</v>
      </c>
      <c r="L35">
        <f t="shared" si="5"/>
        <v>0.20335639741770706</v>
      </c>
      <c r="M35" s="13">
        <f t="shared" si="6"/>
        <v>1.6618927282646951E-6</v>
      </c>
      <c r="N35" s="13">
        <f t="shared" si="7"/>
        <v>44.724141295033164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-0.64948571784212206</v>
      </c>
      <c r="G36">
        <f t="shared" si="1"/>
        <v>2.3546397248648612</v>
      </c>
      <c r="H36" s="10">
        <f t="shared" si="8"/>
        <v>-7.0462705528691822</v>
      </c>
      <c r="I36">
        <f t="shared" si="2"/>
        <v>2.4447830725882485</v>
      </c>
      <c r="J36" s="10">
        <f t="shared" si="3"/>
        <v>-6.767186539912422</v>
      </c>
      <c r="K36">
        <f t="shared" si="4"/>
        <v>-7.0452959740669279</v>
      </c>
      <c r="L36">
        <f t="shared" si="5"/>
        <v>-0.36074371706299502</v>
      </c>
      <c r="M36" s="13">
        <f t="shared" si="6"/>
        <v>9.4980384180357757E-7</v>
      </c>
      <c r="N36" s="13">
        <f t="shared" si="7"/>
        <v>41.042509642438937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-0.6752758502954147</v>
      </c>
      <c r="G37">
        <f t="shared" si="1"/>
        <v>2.3664544091737842</v>
      </c>
      <c r="H37" s="10">
        <f t="shared" si="8"/>
        <v>-7.3260676998549537</v>
      </c>
      <c r="I37">
        <f t="shared" si="2"/>
        <v>2.4566654796792604</v>
      </c>
      <c r="J37" s="10">
        <f t="shared" si="3"/>
        <v>-7.0359016669830146</v>
      </c>
      <c r="K37">
        <f t="shared" si="4"/>
        <v>-7.3253678176236114</v>
      </c>
      <c r="L37">
        <f t="shared" si="5"/>
        <v>-0.90220890679390209</v>
      </c>
      <c r="M37" s="13">
        <f t="shared" si="6"/>
        <v>4.8983513774854815E-7</v>
      </c>
      <c r="N37" s="13">
        <f t="shared" si="7"/>
        <v>37.622186876396334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-0.69974713686625267</v>
      </c>
      <c r="G38">
        <f t="shared" si="1"/>
        <v>2.3782690934827078</v>
      </c>
      <c r="H38" s="10">
        <f t="shared" si="8"/>
        <v>-7.5915566878619751</v>
      </c>
      <c r="I38">
        <f t="shared" si="2"/>
        <v>2.4685478867702724</v>
      </c>
      <c r="J38" s="10">
        <f t="shared" si="3"/>
        <v>-7.2908753431505469</v>
      </c>
      <c r="K38">
        <f t="shared" si="4"/>
        <v>-7.591095169267831</v>
      </c>
      <c r="L38">
        <f t="shared" si="5"/>
        <v>-1.4217411632334489</v>
      </c>
      <c r="M38" s="13">
        <f t="shared" si="6"/>
        <v>2.1299941274076208E-7</v>
      </c>
      <c r="N38" s="13">
        <f t="shared" si="7"/>
        <v>34.446736021871146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-0.72294385524293836</v>
      </c>
      <c r="G39">
        <f t="shared" si="1"/>
        <v>2.3900837777916308</v>
      </c>
      <c r="H39" s="10">
        <f t="shared" si="8"/>
        <v>-7.8432178855306383</v>
      </c>
      <c r="I39">
        <f t="shared" si="2"/>
        <v>2.4804302938612848</v>
      </c>
      <c r="J39" s="10">
        <f t="shared" si="3"/>
        <v>-7.5325689109327465</v>
      </c>
      <c r="K39">
        <f t="shared" si="4"/>
        <v>-7.8429616911490676</v>
      </c>
      <c r="L39">
        <f t="shared" si="5"/>
        <v>-1.9200226134906302</v>
      </c>
      <c r="M39" s="13">
        <f t="shared" si="6"/>
        <v>6.563556114836849E-8</v>
      </c>
      <c r="N39" s="13">
        <f t="shared" si="7"/>
        <v>31.50067594093121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0"/>
        <v>-0.74490897796052324</v>
      </c>
      <c r="G40">
        <f t="shared" si="1"/>
        <v>2.4018984621005539</v>
      </c>
      <c r="H40" s="10">
        <f t="shared" si="8"/>
        <v>-8.0815175018937158</v>
      </c>
      <c r="I40">
        <f t="shared" si="2"/>
        <v>2.4923127009522967</v>
      </c>
      <c r="J40" s="10">
        <f t="shared" si="3"/>
        <v>-7.7614301140640807</v>
      </c>
      <c r="K40">
        <f t="shared" si="4"/>
        <v>-8.0814366570792266</v>
      </c>
      <c r="L40">
        <f t="shared" si="5"/>
        <v>-2.3977160596176432</v>
      </c>
      <c r="M40" s="13">
        <f t="shared" si="6"/>
        <v>6.5358840297788735E-9</v>
      </c>
      <c r="N40" s="13">
        <f t="shared" si="7"/>
        <v>28.76942845786624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-0.76568420860310438</v>
      </c>
      <c r="G41">
        <f t="shared" si="1"/>
        <v>2.413713146409477</v>
      </c>
      <c r="H41" s="10">
        <f t="shared" si="8"/>
        <v>-8.3069079791350795</v>
      </c>
      <c r="I41">
        <f t="shared" si="2"/>
        <v>2.5041951080433091</v>
      </c>
      <c r="J41" s="10">
        <f t="shared" si="3"/>
        <v>-7.9778934746983259</v>
      </c>
      <c r="K41">
        <f t="shared" si="4"/>
        <v>-8.3069753582693551</v>
      </c>
      <c r="L41">
        <f t="shared" si="5"/>
        <v>-2.8554655035604242</v>
      </c>
      <c r="M41" s="13">
        <f t="shared" si="6"/>
        <v>4.5399477357251824E-9</v>
      </c>
      <c r="N41" s="13">
        <f t="shared" si="7"/>
        <v>26.23926831949596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-0.78531001703682868</v>
      </c>
      <c r="G42">
        <f t="shared" si="1"/>
        <v>2.4255278307184001</v>
      </c>
      <c r="H42" s="10">
        <f t="shared" si="8"/>
        <v>-8.5198283748325547</v>
      </c>
      <c r="I42">
        <f t="shared" si="2"/>
        <v>2.5160775151343211</v>
      </c>
      <c r="J42" s="10">
        <f t="shared" si="3"/>
        <v>-8.1823806605118303</v>
      </c>
      <c r="K42">
        <f t="shared" si="4"/>
        <v>-8.5200194979186747</v>
      </c>
      <c r="L42">
        <f t="shared" si="5"/>
        <v>-3.2938966581442912</v>
      </c>
      <c r="M42" s="13">
        <f t="shared" si="6"/>
        <v>3.6528034048038778E-8</v>
      </c>
      <c r="N42" s="13">
        <f t="shared" si="7"/>
        <v>23.897275841403353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-0.80382567369893254</v>
      </c>
      <c r="G43">
        <f t="shared" si="1"/>
        <v>2.4373425150273236</v>
      </c>
      <c r="H43" s="10">
        <f t="shared" si="8"/>
        <v>-8.7207047339597175</v>
      </c>
      <c r="I43">
        <f t="shared" si="2"/>
        <v>2.5279599222253335</v>
      </c>
      <c r="J43" s="10">
        <f t="shared" si="3"/>
        <v>-8.3753008419712867</v>
      </c>
      <c r="K43">
        <f t="shared" si="4"/>
        <v>-8.7209975749578916</v>
      </c>
      <c r="L43">
        <f t="shared" si="5"/>
        <v>-3.7136174444625709</v>
      </c>
      <c r="M43" s="13">
        <f t="shared" si="6"/>
        <v>8.5755850211644737E-8</v>
      </c>
      <c r="N43" s="13">
        <f t="shared" si="7"/>
        <v>21.731292098608403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-0.82126928296750135</v>
      </c>
      <c r="G44">
        <f t="shared" si="1"/>
        <v>2.4491571993362466</v>
      </c>
      <c r="H44" s="10">
        <f t="shared" si="8"/>
        <v>-8.9099504509144225</v>
      </c>
      <c r="I44">
        <f t="shared" si="2"/>
        <v>2.5398423293163455</v>
      </c>
      <c r="J44" s="10">
        <f t="shared" si="3"/>
        <v>-8.5570510400232873</v>
      </c>
      <c r="K44">
        <f t="shared" si="4"/>
        <v>-8.9103252572410625</v>
      </c>
      <c r="L44">
        <f t="shared" si="5"/>
        <v>-4.1152184760255608</v>
      </c>
      <c r="M44" s="13">
        <f t="shared" si="6"/>
        <v>1.4047978248936897E-7</v>
      </c>
      <c r="N44" s="13">
        <f t="shared" si="7"/>
        <v>19.729876526590616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-0.83767781563599486</v>
      </c>
      <c r="G45">
        <f t="shared" si="1"/>
        <v>2.4609718836451697</v>
      </c>
      <c r="H45" s="10">
        <f t="shared" si="8"/>
        <v>-9.0879666218349069</v>
      </c>
      <c r="I45">
        <f t="shared" si="2"/>
        <v>2.5517247364073579</v>
      </c>
      <c r="J45" s="10">
        <f t="shared" si="3"/>
        <v>-8.7280164644561218</v>
      </c>
      <c r="K45">
        <f t="shared" si="4"/>
        <v>-9.088405744472194</v>
      </c>
      <c r="L45">
        <f t="shared" si="5"/>
        <v>-4.4992735300187618</v>
      </c>
      <c r="M45" s="13">
        <f t="shared" si="6"/>
        <v>1.9282869057795205E-7</v>
      </c>
      <c r="N45" s="13">
        <f t="shared" si="7"/>
        <v>17.882266805553893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-0.8530871405159689</v>
      </c>
      <c r="G46">
        <f t="shared" si="1"/>
        <v>2.4727865679540928</v>
      </c>
      <c r="H46" s="10">
        <f t="shared" si="8"/>
        <v>-9.255142387457747</v>
      </c>
      <c r="I46">
        <f t="shared" si="2"/>
        <v>2.5636071434983698</v>
      </c>
      <c r="J46" s="10">
        <f t="shared" si="3"/>
        <v>-8.8885708431780337</v>
      </c>
      <c r="K46">
        <f t="shared" si="4"/>
        <v>-9.2556301211447867</v>
      </c>
      <c r="L46">
        <f t="shared" si="5"/>
        <v>-4.8663400060093878</v>
      </c>
      <c r="M46" s="13">
        <f t="shared" si="6"/>
        <v>2.3788414947333331E-7</v>
      </c>
      <c r="N46" s="13">
        <f t="shared" si="7"/>
        <v>16.178340907470385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-0.8675320551908231</v>
      </c>
      <c r="G47">
        <f t="shared" si="1"/>
        <v>2.4846012522630159</v>
      </c>
      <c r="H47" s="10">
        <f t="shared" si="8"/>
        <v>-9.411855266765242</v>
      </c>
      <c r="I47">
        <f t="shared" si="2"/>
        <v>2.5754895505893818</v>
      </c>
      <c r="J47" s="10">
        <f t="shared" si="3"/>
        <v>-9.0390767426497423</v>
      </c>
      <c r="K47">
        <f t="shared" si="4"/>
        <v>-9.412377699765571</v>
      </c>
      <c r="L47">
        <f t="shared" si="5"/>
        <v>-5.2169593724319228</v>
      </c>
      <c r="M47" s="13">
        <f t="shared" si="6"/>
        <v>2.7293623983282251E-7</v>
      </c>
      <c r="N47" s="13">
        <f t="shared" si="7"/>
        <v>14.608581191720781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-0.88104631594281813</v>
      </c>
      <c r="G48">
        <f t="shared" si="1"/>
        <v>2.4964159365719398</v>
      </c>
      <c r="H48" s="10">
        <f t="shared" si="8"/>
        <v>-9.5584714816636325</v>
      </c>
      <c r="I48">
        <f t="shared" si="2"/>
        <v>2.5873719576803951</v>
      </c>
      <c r="J48" s="10">
        <f t="shared" si="3"/>
        <v>-9.1798858797030043</v>
      </c>
      <c r="K48">
        <f t="shared" si="4"/>
        <v>-9.5590163546259284</v>
      </c>
      <c r="L48">
        <f t="shared" si="5"/>
        <v>-5.551657601174405</v>
      </c>
      <c r="M48" s="13">
        <f t="shared" si="6"/>
        <v>2.9688654504109144E-7</v>
      </c>
      <c r="N48" s="13">
        <f t="shared" si="7"/>
        <v>13.164040441114603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-0.89366266687502716</v>
      </c>
      <c r="G49">
        <f t="shared" si="1"/>
        <v>2.5082306208808629</v>
      </c>
      <c r="H49" s="10">
        <f t="shared" si="8"/>
        <v>-9.6953462729271696</v>
      </c>
      <c r="I49">
        <f t="shared" si="2"/>
        <v>2.599254364771407</v>
      </c>
      <c r="J49" s="10">
        <f t="shared" si="3"/>
        <v>-9.3113394249709707</v>
      </c>
      <c r="K49">
        <f t="shared" si="4"/>
        <v>-9.6959028463776278</v>
      </c>
      <c r="L49">
        <f t="shared" si="5"/>
        <v>-5.8709455905786356</v>
      </c>
      <c r="M49" s="13">
        <f t="shared" si="6"/>
        <v>3.0977400575498082E-7</v>
      </c>
      <c r="N49" s="13">
        <f t="shared" si="7"/>
        <v>11.836309735724793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-0.9054128682493483</v>
      </c>
      <c r="G50">
        <f t="shared" si="1"/>
        <v>2.520045305189786</v>
      </c>
      <c r="H50" s="10">
        <f t="shared" si="8"/>
        <v>-9.8228242076371792</v>
      </c>
      <c r="I50">
        <f t="shared" si="2"/>
        <v>2.611136771862419</v>
      </c>
      <c r="J50" s="10">
        <f t="shared" si="3"/>
        <v>-9.4337682981504347</v>
      </c>
      <c r="K50">
        <f t="shared" si="4"/>
        <v>-9.8233831376625247</v>
      </c>
      <c r="L50">
        <f t="shared" si="5"/>
        <v>-6.1753195771602449</v>
      </c>
      <c r="M50" s="13">
        <f t="shared" si="6"/>
        <v>3.1240277323267764E-7</v>
      </c>
      <c r="N50" s="13">
        <f t="shared" si="7"/>
        <v>10.617488067322604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-0.91632772406113239</v>
      </c>
      <c r="G51">
        <f t="shared" si="1"/>
        <v>2.5318599894987095</v>
      </c>
      <c r="H51" s="10">
        <f t="shared" si="8"/>
        <v>-9.9412394783392255</v>
      </c>
      <c r="I51">
        <f t="shared" si="2"/>
        <v>2.6230191789534314</v>
      </c>
      <c r="J51" s="10">
        <f t="shared" si="3"/>
        <v>-9.5474934553101551</v>
      </c>
      <c r="K51">
        <f t="shared" si="4"/>
        <v>-9.9417927000390662</v>
      </c>
      <c r="L51">
        <f t="shared" si="5"/>
        <v>-6.4652615363449222</v>
      </c>
      <c r="M51" s="13">
        <f t="shared" si="6"/>
        <v>3.0605424917467071E-7</v>
      </c>
      <c r="N51" s="13">
        <f t="shared" si="7"/>
        <v>9.500153602288103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-0.92643710887047981</v>
      </c>
      <c r="G52">
        <f t="shared" si="1"/>
        <v>2.5436746738076326</v>
      </c>
      <c r="H52" s="10">
        <f t="shared" si="8"/>
        <v>-10.050916194135835</v>
      </c>
      <c r="I52">
        <f t="shared" si="2"/>
        <v>2.6349015860444438</v>
      </c>
      <c r="J52" s="10">
        <f t="shared" si="3"/>
        <v>-9.6528261684541903</v>
      </c>
      <c r="K52">
        <f t="shared" si="4"/>
        <v>-10.051456812442137</v>
      </c>
      <c r="L52">
        <f t="shared" si="5"/>
        <v>-6.7412395725108283</v>
      </c>
      <c r="M52" s="13">
        <f t="shared" si="6"/>
        <v>2.9226815310803739E-7</v>
      </c>
      <c r="N52" s="13">
        <f t="shared" si="7"/>
        <v>8.4773365056770551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-0.93576999390972493</v>
      </c>
      <c r="G53">
        <f t="shared" si="1"/>
        <v>2.5554893581165556</v>
      </c>
      <c r="H53" s="10">
        <f t="shared" si="8"/>
        <v>-10.152168663926606</v>
      </c>
      <c r="I53">
        <f t="shared" si="2"/>
        <v>2.6467839931354558</v>
      </c>
      <c r="J53" s="10">
        <f t="shared" si="3"/>
        <v>-9.7500682975435957</v>
      </c>
      <c r="K53">
        <f t="shared" si="4"/>
        <v>-10.152690851406117</v>
      </c>
      <c r="L53">
        <f t="shared" si="5"/>
        <v>-7.0037082986189709</v>
      </c>
      <c r="M53" s="13">
        <f t="shared" si="6"/>
        <v>2.7267976375821844E-7</v>
      </c>
      <c r="N53" s="13">
        <f t="shared" si="7"/>
        <v>7.542493243693265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-0.94435447248613447</v>
      </c>
      <c r="G54">
        <f t="shared" si="1"/>
        <v>2.5673040424254787</v>
      </c>
      <c r="H54" s="10">
        <f t="shared" si="8"/>
        <v>-10.245301672002073</v>
      </c>
      <c r="I54">
        <f t="shared" si="2"/>
        <v>2.6586664002264677</v>
      </c>
      <c r="J54" s="10">
        <f t="shared" si="3"/>
        <v>-9.83951255517478</v>
      </c>
      <c r="K54">
        <f t="shared" si="4"/>
        <v>-10.245800573275027</v>
      </c>
      <c r="L54">
        <f t="shared" si="5"/>
        <v>-7.2531092057059254</v>
      </c>
      <c r="M54" s="13">
        <f t="shared" si="6"/>
        <v>2.489024801546119E-7</v>
      </c>
      <c r="N54" s="13">
        <f t="shared" si="7"/>
        <v>6.6894822861437095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-0.95221778469834839</v>
      </c>
      <c r="G55">
        <f t="shared" si="1"/>
        <v>2.5791187267344018</v>
      </c>
      <c r="H55" s="10">
        <f t="shared" si="8"/>
        <v>-10.330610746192383</v>
      </c>
      <c r="I55">
        <f t="shared" si="2"/>
        <v>2.6705488073174801</v>
      </c>
      <c r="J55" s="10">
        <f t="shared" si="3"/>
        <v>-9.9214427641075016</v>
      </c>
      <c r="K55">
        <f t="shared" si="4"/>
        <v>-10.331082388617581</v>
      </c>
      <c r="L55">
        <f t="shared" si="5"/>
        <v>-7.4898710225061436</v>
      </c>
      <c r="M55" s="13">
        <f t="shared" si="6"/>
        <v>2.2244657724710556E-7</v>
      </c>
      <c r="N55" s="13">
        <f t="shared" si="7"/>
        <v>5.9125411345542611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-0.95938634148462287</v>
      </c>
      <c r="G56">
        <f t="shared" si="1"/>
        <v>2.5909334110433253</v>
      </c>
      <c r="H56" s="10">
        <f t="shared" si="8"/>
        <v>-10.408382418766672</v>
      </c>
      <c r="I56">
        <f t="shared" si="2"/>
        <v>2.6824312144084921</v>
      </c>
      <c r="J56" s="10">
        <f t="shared" si="3"/>
        <v>-9.9961341078307306</v>
      </c>
      <c r="K56">
        <f t="shared" si="4"/>
        <v>-10.408823629058944</v>
      </c>
      <c r="L56">
        <f t="shared" si="5"/>
        <v>-7.7144100654643246</v>
      </c>
      <c r="M56" s="13">
        <f t="shared" si="6"/>
        <v>1.946665220059194E-7</v>
      </c>
      <c r="N56" s="13">
        <f t="shared" si="7"/>
        <v>5.2062646055128923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-0.96588574802045724</v>
      </c>
      <c r="G57">
        <f t="shared" si="1"/>
        <v>2.6027480953522484</v>
      </c>
      <c r="H57" s="10">
        <f t="shared" si="8"/>
        <v>-10.478894480273942</v>
      </c>
      <c r="I57">
        <f t="shared" si="2"/>
        <v>2.6943136214995045</v>
      </c>
      <c r="J57" s="10">
        <f t="shared" si="3"/>
        <v>-10.06385337434955</v>
      </c>
      <c r="K57">
        <f t="shared" si="4"/>
        <v>-10.479302806735536</v>
      </c>
      <c r="L57">
        <f t="shared" si="5"/>
        <v>-7.9271305793912425</v>
      </c>
      <c r="M57" s="13">
        <f t="shared" si="6"/>
        <v>1.6673049923783075E-7</v>
      </c>
      <c r="N57" s="13">
        <f t="shared" si="7"/>
        <v>4.5655843024944431</v>
      </c>
      <c r="O57" s="13">
        <v>1</v>
      </c>
    </row>
    <row r="58" spans="4:21" x14ac:dyDescent="0.4">
      <c r="D58" s="6">
        <v>-0.219999999999999</v>
      </c>
      <c r="E58" s="7">
        <f t="shared" si="0"/>
        <v>-0.97174082648274807</v>
      </c>
      <c r="G58">
        <f t="shared" si="1"/>
        <v>2.6145627796611715</v>
      </c>
      <c r="H58" s="10">
        <f t="shared" si="8"/>
        <v>-10.542416226511333</v>
      </c>
      <c r="I58">
        <f t="shared" si="2"/>
        <v>2.7061960285905164</v>
      </c>
      <c r="J58" s="10">
        <f t="shared" si="3"/>
        <v>-10.124859193371696</v>
      </c>
      <c r="K58">
        <f t="shared" si="4"/>
        <v>-10.542789866573433</v>
      </c>
      <c r="L58">
        <f t="shared" si="5"/>
        <v>-8.1284250690097295</v>
      </c>
      <c r="M58" s="13">
        <f t="shared" si="6"/>
        <v>1.3960689600538682E-7</v>
      </c>
      <c r="N58" s="13">
        <f t="shared" si="7"/>
        <v>3.9857492129169332</v>
      </c>
      <c r="O58" s="13">
        <v>1</v>
      </c>
    </row>
    <row r="59" spans="4:21" x14ac:dyDescent="0.4">
      <c r="D59" s="6">
        <v>-0.19999999999999901</v>
      </c>
      <c r="E59" s="7">
        <f t="shared" si="0"/>
        <v>-0.97697563819715671</v>
      </c>
      <c r="G59">
        <f t="shared" si="1"/>
        <v>2.6263774639700945</v>
      </c>
      <c r="H59" s="10">
        <f t="shared" si="8"/>
        <v>-10.599208698800954</v>
      </c>
      <c r="I59">
        <f t="shared" si="2"/>
        <v>2.7180784356815288</v>
      </c>
      <c r="J59" s="10">
        <f t="shared" si="3"/>
        <v>-10.179402267067633</v>
      </c>
      <c r="K59">
        <f t="shared" si="4"/>
        <v>-10.599546431585551</v>
      </c>
      <c r="L59">
        <f t="shared" si="5"/>
        <v>-8.3186746216315264</v>
      </c>
      <c r="M59" s="13">
        <f t="shared" si="6"/>
        <v>1.1406343379196619E-7</v>
      </c>
      <c r="N59" s="13">
        <f t="shared" si="7"/>
        <v>3.462307370490199</v>
      </c>
      <c r="O59" s="13">
        <v>1</v>
      </c>
    </row>
    <row r="60" spans="4:21" x14ac:dyDescent="0.4">
      <c r="D60" s="6">
        <v>-0.17999999999999899</v>
      </c>
      <c r="E60" s="7">
        <f t="shared" si="0"/>
        <v>-0.9816135051849586</v>
      </c>
      <c r="G60">
        <f t="shared" si="1"/>
        <v>2.638192148279018</v>
      </c>
      <c r="H60" s="10">
        <f t="shared" si="8"/>
        <v>-10.649524917751616</v>
      </c>
      <c r="I60">
        <f t="shared" si="2"/>
        <v>2.7299608427725408</v>
      </c>
      <c r="J60" s="10">
        <f t="shared" si="3"/>
        <v>-10.227725594573638</v>
      </c>
      <c r="K60">
        <f t="shared" si="4"/>
        <v>-10.649826041377761</v>
      </c>
      <c r="L60">
        <f t="shared" si="5"/>
        <v>-8.498249221198602</v>
      </c>
      <c r="M60" s="13">
        <f t="shared" si="6"/>
        <v>9.0675438222302576E-8</v>
      </c>
      <c r="N60" s="13">
        <f t="shared" si="7"/>
        <v>2.991088526062466</v>
      </c>
      <c r="O60" s="13">
        <v>1</v>
      </c>
    </row>
    <row r="61" spans="4:21" x14ac:dyDescent="0.4">
      <c r="D61" s="6">
        <v>-0.159999999999999</v>
      </c>
      <c r="E61" s="7">
        <f t="shared" si="0"/>
        <v>-0.9856770311252071</v>
      </c>
      <c r="G61">
        <f t="shared" si="1"/>
        <v>2.6500068325879407</v>
      </c>
      <c r="H61" s="10">
        <f t="shared" si="8"/>
        <v>-10.693610110677371</v>
      </c>
      <c r="I61">
        <f t="shared" si="2"/>
        <v>2.7418432498635528</v>
      </c>
      <c r="J61" s="10">
        <f t="shared" si="3"/>
        <v>-10.270064690402871</v>
      </c>
      <c r="K61">
        <f t="shared" si="4"/>
        <v>-10.693874384048552</v>
      </c>
      <c r="L61">
        <f t="shared" si="5"/>
        <v>-8.6675080539173308</v>
      </c>
      <c r="M61" s="13">
        <f t="shared" si="6"/>
        <v>6.9840414715523593E-8</v>
      </c>
      <c r="N61" s="13">
        <f t="shared" si="7"/>
        <v>2.5681877731438463</v>
      </c>
      <c r="O61" s="13">
        <v>1</v>
      </c>
    </row>
    <row r="62" spans="4:21" x14ac:dyDescent="0.4">
      <c r="D62" s="6">
        <v>-0.13999999999999899</v>
      </c>
      <c r="E62" s="7">
        <f t="shared" si="0"/>
        <v>-0.98918812174765458</v>
      </c>
      <c r="G62">
        <f t="shared" si="1"/>
        <v>2.6618215168968642</v>
      </c>
      <c r="H62" s="10">
        <f t="shared" si="8"/>
        <v>-10.731701932840306</v>
      </c>
      <c r="I62">
        <f t="shared" si="2"/>
        <v>2.7537256569545652</v>
      </c>
      <c r="J62" s="10">
        <f t="shared" si="3"/>
        <v>-10.306647796925336</v>
      </c>
      <c r="K62">
        <f t="shared" si="4"/>
        <v>-10.731929521662263</v>
      </c>
      <c r="L62">
        <f t="shared" si="5"/>
        <v>-8.8267998057072639</v>
      </c>
      <c r="M62" s="13">
        <f t="shared" si="6"/>
        <v>5.1796671879852326E-8</v>
      </c>
      <c r="N62" s="13">
        <f t="shared" si="7"/>
        <v>2.1899500771121643</v>
      </c>
      <c r="O62" s="13">
        <v>1</v>
      </c>
    </row>
    <row r="63" spans="4:21" x14ac:dyDescent="0.4">
      <c r="D63" s="6">
        <v>-0.119999999999999</v>
      </c>
      <c r="E63" s="7">
        <f t="shared" si="0"/>
        <v>-0.99216800467145783</v>
      </c>
      <c r="G63">
        <f t="shared" si="1"/>
        <v>2.6736362012057873</v>
      </c>
      <c r="H63" s="10">
        <f t="shared" si="8"/>
        <v>-10.764030682680648</v>
      </c>
      <c r="I63">
        <f t="shared" si="2"/>
        <v>2.7656080640455771</v>
      </c>
      <c r="J63" s="10">
        <f t="shared" si="3"/>
        <v>-10.337696091073321</v>
      </c>
      <c r="K63">
        <f t="shared" si="4"/>
        <v>-10.764222109470783</v>
      </c>
      <c r="L63">
        <f t="shared" si="5"/>
        <v>-8.9764629516805954</v>
      </c>
      <c r="M63" s="13">
        <f t="shared" si="6"/>
        <v>3.6644215981328452E-8</v>
      </c>
      <c r="N63" s="13">
        <f t="shared" si="7"/>
        <v>1.8529556597809747</v>
      </c>
      <c r="O63" s="13">
        <v>1</v>
      </c>
    </row>
    <row r="64" spans="4:21" x14ac:dyDescent="0.4">
      <c r="D64" s="6">
        <v>-9.9999999999999006E-2</v>
      </c>
      <c r="E64" s="7">
        <f t="shared" si="0"/>
        <v>-0.99463724870431192</v>
      </c>
      <c r="G64">
        <f t="shared" si="1"/>
        <v>2.6854508855147108</v>
      </c>
      <c r="H64" s="10">
        <f t="shared" si="8"/>
        <v>-10.790819511193082</v>
      </c>
      <c r="I64">
        <f t="shared" si="2"/>
        <v>2.7774904711365895</v>
      </c>
      <c r="J64" s="10">
        <f t="shared" si="3"/>
        <v>-10.363423885424837</v>
      </c>
      <c r="K64">
        <f t="shared" si="4"/>
        <v>-10.790975609054103</v>
      </c>
      <c r="L64">
        <f t="shared" si="5"/>
        <v>-9.1168260378629924</v>
      </c>
      <c r="M64" s="13">
        <f t="shared" si="6"/>
        <v>2.4366542215365603E-8</v>
      </c>
      <c r="N64" s="13">
        <f t="shared" si="7"/>
        <v>1.5540061935458229</v>
      </c>
      <c r="O64" s="13">
        <v>1</v>
      </c>
    </row>
    <row r="65" spans="3:16" x14ac:dyDescent="0.4">
      <c r="D65" s="6">
        <v>-7.9999999999999002E-2</v>
      </c>
      <c r="E65" s="7">
        <f t="shared" si="0"/>
        <v>-0.99661578261628236</v>
      </c>
      <c r="G65">
        <f t="shared" si="1"/>
        <v>2.6972655698236334</v>
      </c>
      <c r="H65" s="10">
        <f t="shared" si="8"/>
        <v>-10.812284625604047</v>
      </c>
      <c r="I65">
        <f t="shared" si="2"/>
        <v>2.7893728782276019</v>
      </c>
      <c r="J65" s="10">
        <f t="shared" si="3"/>
        <v>-10.384038823813832</v>
      </c>
      <c r="K65">
        <f t="shared" si="4"/>
        <v>-10.812406495545293</v>
      </c>
      <c r="L65">
        <f t="shared" si="5"/>
        <v>-9.2482079553606091</v>
      </c>
      <c r="M65" s="13">
        <f t="shared" si="6"/>
        <v>1.4852282579349504E-8</v>
      </c>
      <c r="N65" s="13">
        <f t="shared" si="7"/>
        <v>1.2901117617312017</v>
      </c>
      <c r="O65" s="13">
        <v>1</v>
      </c>
    </row>
    <row r="66" spans="3:16" x14ac:dyDescent="0.4">
      <c r="D66" s="6">
        <v>-5.9999999999999103E-2</v>
      </c>
      <c r="E66" s="7">
        <f t="shared" si="0"/>
        <v>-0.99812291340222747</v>
      </c>
      <c r="G66">
        <f t="shared" si="1"/>
        <v>2.7090802541325565</v>
      </c>
      <c r="H66" s="10">
        <f t="shared" si="8"/>
        <v>-10.828635487500765</v>
      </c>
      <c r="I66">
        <f t="shared" si="2"/>
        <v>2.8012552853186139</v>
      </c>
      <c r="J66" s="10">
        <f t="shared" si="3"/>
        <v>-10.399742071611827</v>
      </c>
      <c r="K66">
        <f t="shared" si="4"/>
        <v>-10.82872445910121</v>
      </c>
      <c r="L66">
        <f t="shared" si="5"/>
        <v>-9.3709182071729593</v>
      </c>
      <c r="M66" s="13">
        <f t="shared" si="6"/>
        <v>7.9159456856396768E-9</v>
      </c>
      <c r="N66" s="13">
        <f t="shared" si="7"/>
        <v>1.0584785440389264</v>
      </c>
      <c r="O66" s="13">
        <v>1</v>
      </c>
    </row>
    <row r="67" spans="3:16" x14ac:dyDescent="0.4">
      <c r="D67" s="6">
        <v>-3.9999999999999002E-2</v>
      </c>
      <c r="E67" s="7">
        <f t="shared" si="0"/>
        <v>-0.99917734404634939</v>
      </c>
      <c r="G67">
        <f t="shared" si="1"/>
        <v>2.72089493844148</v>
      </c>
      <c r="H67" s="10">
        <f t="shared" si="8"/>
        <v>-10.840075005558845</v>
      </c>
      <c r="I67">
        <f t="shared" si="2"/>
        <v>2.8131376924096259</v>
      </c>
      <c r="J67" s="10">
        <f t="shared" si="3"/>
        <v>-10.410728500822128</v>
      </c>
      <c r="K67">
        <f t="shared" si="4"/>
        <v>-10.84013260077573</v>
      </c>
      <c r="L67">
        <f t="shared" si="5"/>
        <v>-9.4852571678459547</v>
      </c>
      <c r="M67" s="13">
        <f t="shared" si="6"/>
        <v>3.3172090080913472E-9</v>
      </c>
      <c r="N67" s="13">
        <f t="shared" si="7"/>
        <v>0.85649718816069409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-0.99979719080205998</v>
      </c>
      <c r="G68">
        <f t="shared" si="1"/>
        <v>2.7327096227504031</v>
      </c>
      <c r="H68" s="10">
        <f t="shared" si="8"/>
        <v>-10.846799723011548</v>
      </c>
      <c r="I68">
        <f t="shared" si="2"/>
        <v>2.8250200995006383</v>
      </c>
      <c r="J68" s="10">
        <f t="shared" si="3"/>
        <v>-10.417186870123903</v>
      </c>
      <c r="K68">
        <f t="shared" si="4"/>
        <v>-10.846827622948194</v>
      </c>
      <c r="L68">
        <f t="shared" si="5"/>
        <v>-9.5915163361543812</v>
      </c>
      <c r="M68" s="13">
        <f t="shared" si="6"/>
        <v>7.7840646481877248E-6</v>
      </c>
      <c r="N68" s="13">
        <f t="shared" si="7"/>
        <v>6817.3183066551492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0"/>
        <v>-1</v>
      </c>
      <c r="F69" s="61"/>
      <c r="G69" s="61">
        <f t="shared" si="1"/>
        <v>2.7445243070593257</v>
      </c>
      <c r="H69" s="62">
        <f t="shared" si="8"/>
        <v>-10.849</v>
      </c>
      <c r="I69" s="61">
        <f t="shared" si="2"/>
        <v>2.8369025065916498</v>
      </c>
      <c r="J69" s="62">
        <f t="shared" si="3"/>
        <v>-10.4193</v>
      </c>
      <c r="K69" s="61">
        <f t="shared" si="4"/>
        <v>-10.849000014455548</v>
      </c>
      <c r="L69" s="61">
        <f t="shared" si="5"/>
        <v>-9.6899785809981438</v>
      </c>
      <c r="M69" s="63">
        <f t="shared" si="6"/>
        <v>2.0896286421692894E-12</v>
      </c>
      <c r="N69" s="63">
        <f t="shared" si="7"/>
        <v>5319.0973221488084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0"/>
        <v>-0.9998027643967311</v>
      </c>
      <c r="G70">
        <f t="shared" si="1"/>
        <v>2.7563389913682492</v>
      </c>
      <c r="H70" s="10">
        <f t="shared" si="8"/>
        <v>-10.846860190940136</v>
      </c>
      <c r="I70">
        <f t="shared" si="2"/>
        <v>2.8487849136826617</v>
      </c>
      <c r="J70" s="10">
        <f t="shared" si="3"/>
        <v>-10.41724494307886</v>
      </c>
      <c r="K70">
        <f t="shared" si="4"/>
        <v>-10.846834230572643</v>
      </c>
      <c r="L70">
        <f t="shared" si="5"/>
        <v>-9.7809183806917659</v>
      </c>
      <c r="M70" s="13">
        <f t="shared" si="6"/>
        <v>6.7394068037304139E-6</v>
      </c>
      <c r="N70" s="13">
        <f t="shared" si="7"/>
        <v>4049.1149399937585</v>
      </c>
      <c r="O70" s="13">
        <v>10000</v>
      </c>
    </row>
    <row r="71" spans="3:16" x14ac:dyDescent="0.4">
      <c r="D71" s="6">
        <v>0.04</v>
      </c>
      <c r="E71" s="7">
        <f t="shared" si="0"/>
        <v>-0.99922193907627765</v>
      </c>
      <c r="G71">
        <f t="shared" si="1"/>
        <v>2.7681536756771719</v>
      </c>
      <c r="H71" s="10">
        <f t="shared" si="8"/>
        <v>-10.840558817038536</v>
      </c>
      <c r="I71">
        <f t="shared" si="2"/>
        <v>2.8606673207736741</v>
      </c>
      <c r="J71" s="10">
        <f t="shared" si="3"/>
        <v>-10.411193149817461</v>
      </c>
      <c r="K71">
        <f t="shared" si="4"/>
        <v>-10.840508867981351</v>
      </c>
      <c r="L71">
        <f t="shared" si="5"/>
        <v>-9.8646020558217842</v>
      </c>
      <c r="M71" s="13">
        <f t="shared" si="6"/>
        <v>2.4949083137175678E-9</v>
      </c>
      <c r="N71" s="13">
        <f t="shared" si="7"/>
        <v>0.29876182403539037</v>
      </c>
      <c r="O71" s="13">
        <v>1</v>
      </c>
    </row>
    <row r="72" spans="3:16" x14ac:dyDescent="0.4">
      <c r="D72" s="6">
        <v>6.0000000000000102E-2</v>
      </c>
      <c r="E72" s="7">
        <f t="shared" si="0"/>
        <v>-0.99827345691639247</v>
      </c>
      <c r="G72">
        <f t="shared" si="1"/>
        <v>2.7799683599860949</v>
      </c>
      <c r="H72" s="10">
        <f t="shared" si="8"/>
        <v>-10.830268734085941</v>
      </c>
      <c r="I72">
        <f t="shared" si="2"/>
        <v>2.8725497278646865</v>
      </c>
      <c r="J72" s="10">
        <f t="shared" si="3"/>
        <v>-10.401310629648968</v>
      </c>
      <c r="K72">
        <f t="shared" si="4"/>
        <v>-10.830196834865209</v>
      </c>
      <c r="L72">
        <f t="shared" si="5"/>
        <v>-9.941287995842373</v>
      </c>
      <c r="M72" s="13">
        <f t="shared" si="6"/>
        <v>5.1694979418412634E-9</v>
      </c>
      <c r="N72" s="13">
        <f t="shared" si="7"/>
        <v>0.21162082361435672</v>
      </c>
      <c r="O72" s="13">
        <v>1</v>
      </c>
    </row>
    <row r="73" spans="3:16" x14ac:dyDescent="0.4">
      <c r="D73" s="6">
        <v>8.0000000000000099E-2</v>
      </c>
      <c r="E73" s="7">
        <f t="shared" si="0"/>
        <v>-0.99697274363110677</v>
      </c>
      <c r="G73">
        <f t="shared" si="1"/>
        <v>2.7917830442950184</v>
      </c>
      <c r="H73" s="10">
        <f t="shared" si="8"/>
        <v>-10.816157295653877</v>
      </c>
      <c r="I73">
        <f t="shared" si="2"/>
        <v>2.8844321349556985</v>
      </c>
      <c r="J73" s="10">
        <f t="shared" si="3"/>
        <v>-10.387758107715591</v>
      </c>
      <c r="K73">
        <f t="shared" si="4"/>
        <v>-10.816065516262819</v>
      </c>
      <c r="L73">
        <f t="shared" si="5"/>
        <v>-10.011226879574767</v>
      </c>
      <c r="M73" s="13">
        <f t="shared" si="6"/>
        <v>8.4234566229324628E-9</v>
      </c>
      <c r="N73" s="13">
        <f t="shared" si="7"/>
        <v>0.1417757657652369</v>
      </c>
      <c r="O73" s="13">
        <v>1</v>
      </c>
    </row>
    <row r="74" spans="3:16" x14ac:dyDescent="0.4">
      <c r="D74" s="6">
        <v>0.1</v>
      </c>
      <c r="E74" s="7">
        <f t="shared" si="0"/>
        <v>-0.99533473240082615</v>
      </c>
      <c r="G74">
        <f t="shared" si="1"/>
        <v>2.803597728603942</v>
      </c>
      <c r="H74" s="10">
        <f t="shared" si="8"/>
        <v>-10.798386511816565</v>
      </c>
      <c r="I74">
        <f t="shared" si="2"/>
        <v>2.8963145420467109</v>
      </c>
      <c r="J74" s="10">
        <f t="shared" si="3"/>
        <v>-10.370691177303929</v>
      </c>
      <c r="K74">
        <f t="shared" si="4"/>
        <v>-10.798276934809351</v>
      </c>
      <c r="L74">
        <f t="shared" si="5"/>
        <v>-10.074661889771971</v>
      </c>
      <c r="M74" s="13">
        <f t="shared" si="6"/>
        <v>1.2007120509911579E-8</v>
      </c>
      <c r="N74" s="13">
        <f t="shared" si="7"/>
        <v>8.7633339076678737E-2</v>
      </c>
      <c r="O74" s="13">
        <v>1</v>
      </c>
    </row>
    <row r="75" spans="3:16" x14ac:dyDescent="0.4">
      <c r="D75" s="6">
        <v>0.12</v>
      </c>
      <c r="E75" s="7">
        <f t="shared" si="0"/>
        <v>-0.99337387810093614</v>
      </c>
      <c r="G75">
        <f t="shared" si="1"/>
        <v>2.8154124129128646</v>
      </c>
      <c r="H75" s="10">
        <f t="shared" si="8"/>
        <v>-10.777113203517057</v>
      </c>
      <c r="I75">
        <f t="shared" si="2"/>
        <v>2.9081969491377229</v>
      </c>
      <c r="J75" s="10">
        <f t="shared" si="3"/>
        <v>-10.350260448097083</v>
      </c>
      <c r="K75">
        <f t="shared" si="4"/>
        <v>-10.776987906992295</v>
      </c>
      <c r="L75">
        <f t="shared" si="5"/>
        <v>-10.131828921905768</v>
      </c>
      <c r="M75" s="13">
        <f t="shared" si="6"/>
        <v>1.5699219117603561E-8</v>
      </c>
      <c r="N75" s="13">
        <f t="shared" si="7"/>
        <v>4.7712331634267233E-2</v>
      </c>
      <c r="O75" s="13">
        <v>1</v>
      </c>
    </row>
    <row r="76" spans="3:16" x14ac:dyDescent="0.4">
      <c r="D76" s="6">
        <v>0.14000000000000001</v>
      </c>
      <c r="E76" s="7">
        <f t="shared" si="0"/>
        <v>-0.99110417113960791</v>
      </c>
      <c r="G76">
        <f t="shared" si="1"/>
        <v>2.8272270972217877</v>
      </c>
      <c r="H76" s="10">
        <f t="shared" si="8"/>
        <v>-10.752489152693606</v>
      </c>
      <c r="I76">
        <f t="shared" si="2"/>
        <v>2.9200793562287348</v>
      </c>
      <c r="J76" s="10">
        <f t="shared" si="3"/>
        <v>-10.326611690354916</v>
      </c>
      <c r="K76">
        <f t="shared" si="4"/>
        <v>-10.752350195043926</v>
      </c>
      <c r="L76">
        <f t="shared" si="5"/>
        <v>-10.182956787329108</v>
      </c>
      <c r="M76" s="13">
        <f t="shared" si="6"/>
        <v>1.9309228404643419E-8</v>
      </c>
      <c r="N76" s="13">
        <f t="shared" si="7"/>
        <v>2.063673116335445E-2</v>
      </c>
      <c r="O76" s="13">
        <v>1</v>
      </c>
    </row>
    <row r="77" spans="3:16" x14ac:dyDescent="0.4">
      <c r="D77" s="6">
        <v>0.16</v>
      </c>
      <c r="E77" s="7">
        <f t="shared" si="0"/>
        <v>-0.98853915091519928</v>
      </c>
      <c r="G77">
        <f t="shared" si="1"/>
        <v>2.8390417815307112</v>
      </c>
      <c r="H77" s="10">
        <f t="shared" si="8"/>
        <v>-10.724661248278997</v>
      </c>
      <c r="I77">
        <f t="shared" si="2"/>
        <v>2.9319617633197468</v>
      </c>
      <c r="J77" s="10">
        <f t="shared" si="3"/>
        <v>-10.299885975130735</v>
      </c>
      <c r="K77">
        <f t="shared" si="4"/>
        <v>-10.72451065458992</v>
      </c>
      <c r="L77">
        <f t="shared" si="5"/>
        <v>-10.228267410962816</v>
      </c>
      <c r="M77" s="13">
        <f t="shared" si="6"/>
        <v>2.267845918958437E-8</v>
      </c>
      <c r="N77" s="13">
        <f t="shared" si="7"/>
        <v>5.1292187334742688E-3</v>
      </c>
      <c r="O77" s="13">
        <v>1</v>
      </c>
    </row>
    <row r="78" spans="3:16" x14ac:dyDescent="0.4">
      <c r="D78" s="6">
        <v>0.18</v>
      </c>
      <c r="E78" s="7">
        <f t="shared" si="0"/>
        <v>-0.98569191890339514</v>
      </c>
      <c r="G78">
        <f t="shared" si="1"/>
        <v>2.8508564658396343</v>
      </c>
      <c r="H78" s="10">
        <f t="shared" si="8"/>
        <v>-10.693771628182933</v>
      </c>
      <c r="I78">
        <f t="shared" si="2"/>
        <v>2.9438441704107592</v>
      </c>
      <c r="J78" s="10">
        <f t="shared" si="3"/>
        <v>-10.270219810630143</v>
      </c>
      <c r="K78">
        <f t="shared" si="4"/>
        <v>-10.693611378170035</v>
      </c>
      <c r="L78">
        <f t="shared" si="5"/>
        <v>-10.26797602365173</v>
      </c>
      <c r="M78" s="13">
        <f t="shared" si="6"/>
        <v>2.5680066633983521E-8</v>
      </c>
      <c r="N78" s="13">
        <f t="shared" si="7"/>
        <v>5.0345800044961808E-6</v>
      </c>
      <c r="O78" s="13">
        <v>1</v>
      </c>
    </row>
    <row r="79" spans="3:16" x14ac:dyDescent="0.4">
      <c r="D79" s="6">
        <v>0.2</v>
      </c>
      <c r="E79" s="7">
        <f t="shared" si="0"/>
        <v>-0.98257515138394746</v>
      </c>
      <c r="G79">
        <f t="shared" si="1"/>
        <v>2.8626711501485573</v>
      </c>
      <c r="H79" s="10">
        <f t="shared" si="8"/>
        <v>-10.659957817364445</v>
      </c>
      <c r="I79">
        <f t="shared" si="2"/>
        <v>2.9557265775017716</v>
      </c>
      <c r="J79" s="10">
        <f t="shared" si="3"/>
        <v>-10.237745274814763</v>
      </c>
      <c r="K79">
        <f t="shared" si="4"/>
        <v>-10.659789834743837</v>
      </c>
      <c r="L79">
        <f t="shared" si="5"/>
        <v>-10.302291349331499</v>
      </c>
      <c r="M79" s="13">
        <f t="shared" si="6"/>
        <v>2.8218160826412714E-8</v>
      </c>
      <c r="N79" s="13">
        <f t="shared" si="7"/>
        <v>4.1661957355200218E-3</v>
      </c>
      <c r="O79" s="13">
        <v>1</v>
      </c>
    </row>
    <row r="80" spans="3:16" x14ac:dyDescent="0.4">
      <c r="D80" s="6">
        <v>0.22</v>
      </c>
      <c r="E80" s="7">
        <f t="shared" si="0"/>
        <v>-0.97920111181663438</v>
      </c>
      <c r="G80">
        <f t="shared" si="1"/>
        <v>2.8744858344574804</v>
      </c>
      <c r="H80" s="10">
        <f t="shared" si="8"/>
        <v>-10.623352862098667</v>
      </c>
      <c r="I80">
        <f t="shared" si="2"/>
        <v>2.967608984592784</v>
      </c>
      <c r="J80" s="10">
        <f t="shared" si="3"/>
        <v>-10.202590144351058</v>
      </c>
      <c r="K80">
        <f t="shared" si="4"/>
        <v>-10.623179005291385</v>
      </c>
      <c r="L80">
        <f t="shared" si="5"/>
        <v>-10.331415787143651</v>
      </c>
      <c r="M80" s="13">
        <f t="shared" si="6"/>
        <v>3.0226189438055827E-8</v>
      </c>
      <c r="N80" s="13">
        <f t="shared" si="7"/>
        <v>1.6596046240924856E-2</v>
      </c>
      <c r="O80" s="13">
        <v>1</v>
      </c>
    </row>
    <row r="81" spans="4:15" x14ac:dyDescent="0.4">
      <c r="D81" s="6">
        <v>0.24</v>
      </c>
      <c r="E81" s="7">
        <f t="shared" si="0"/>
        <v>-0.97558166287579717</v>
      </c>
      <c r="G81">
        <f t="shared" si="1"/>
        <v>2.8863005187664039</v>
      </c>
      <c r="H81" s="10">
        <f t="shared" si="8"/>
        <v>-10.584085460539523</v>
      </c>
      <c r="I81">
        <f t="shared" si="2"/>
        <v>2.979491391683796</v>
      </c>
      <c r="J81" s="10">
        <f t="shared" si="3"/>
        <v>-10.164878020001792</v>
      </c>
      <c r="K81">
        <f t="shared" si="4"/>
        <v>-10.583907514615674</v>
      </c>
      <c r="L81">
        <f t="shared" si="5"/>
        <v>-10.355545588632799</v>
      </c>
      <c r="M81" s="13">
        <f t="shared" si="6"/>
        <v>3.1664751814280098E-8</v>
      </c>
      <c r="N81" s="13">
        <f t="shared" si="7"/>
        <v>3.635412172765963E-2</v>
      </c>
      <c r="O81" s="13">
        <v>1</v>
      </c>
    </row>
    <row r="82" spans="4:15" x14ac:dyDescent="0.4">
      <c r="D82" s="6">
        <v>0.26</v>
      </c>
      <c r="E82" s="7">
        <f t="shared" si="0"/>
        <v>-0.97172827815257479</v>
      </c>
      <c r="G82">
        <f t="shared" si="1"/>
        <v>2.898115203075327</v>
      </c>
      <c r="H82" s="10">
        <f t="shared" si="8"/>
        <v>-10.542280089677284</v>
      </c>
      <c r="I82">
        <f t="shared" si="2"/>
        <v>2.9913737987748079</v>
      </c>
      <c r="J82" s="10">
        <f t="shared" si="3"/>
        <v>-10.124728448555121</v>
      </c>
      <c r="K82">
        <f t="shared" si="4"/>
        <v>-10.542099759450895</v>
      </c>
      <c r="L82">
        <f t="shared" si="5"/>
        <v>-10.374871030156472</v>
      </c>
      <c r="M82" s="13">
        <f t="shared" si="6"/>
        <v>3.2518990549416888E-8</v>
      </c>
      <c r="N82" s="13">
        <f t="shared" si="7"/>
        <v>6.2571311130188295E-2</v>
      </c>
      <c r="O82" s="13">
        <v>1</v>
      </c>
    </row>
    <row r="83" spans="4:15" x14ac:dyDescent="0.4">
      <c r="D83" s="6">
        <v>0.28000000000000003</v>
      </c>
      <c r="E83" s="7">
        <f t="shared" si="0"/>
        <v>-0.9676520535337152</v>
      </c>
      <c r="G83">
        <f t="shared" si="1"/>
        <v>2.9099298873842501</v>
      </c>
      <c r="H83" s="10">
        <f t="shared" si="8"/>
        <v>-10.498057128787277</v>
      </c>
      <c r="I83">
        <f t="shared" si="2"/>
        <v>3.0032562058658199</v>
      </c>
      <c r="J83" s="10">
        <f t="shared" si="3"/>
        <v>-10.082257041383839</v>
      </c>
      <c r="K83">
        <f t="shared" ref="K83:K146" si="9">$E$6*$O$6*EXP(-$O$15*(G83/$E$4-1))-SQRT($E$6)*$O$5*EXP(-$O$4*(G83/$E$4-1))</f>
        <v>-10.497876032977707</v>
      </c>
      <c r="L83">
        <f t="shared" ref="L83:L146" si="10">$K$6*$O$6*EXP(-$O$15*(I83/$K$4-1))-SQRT($K$6)*$O$5*EXP(-$O$4*(I83/$K$4-1))</f>
        <v>-10.389576580634543</v>
      </c>
      <c r="M83" s="13">
        <f t="shared" si="6"/>
        <v>3.2795692243668111E-8</v>
      </c>
      <c r="N83" s="13">
        <f t="shared" si="7"/>
        <v>9.4445299205265121E-2</v>
      </c>
      <c r="O83" s="13">
        <v>1</v>
      </c>
    </row>
    <row r="84" spans="4:15" x14ac:dyDescent="0.4">
      <c r="D84" s="6">
        <v>0.3</v>
      </c>
      <c r="E84" s="7">
        <f t="shared" ref="E84:E147" si="11">-(1+D84+$E$5*D84^3)*EXP(-D84)</f>
        <v>-0.9633637182656094</v>
      </c>
      <c r="G84">
        <f t="shared" ref="G84:G147" si="12">$E$11*(D84/$E$12+1)</f>
        <v>2.9217445716931731</v>
      </c>
      <c r="H84" s="10">
        <f t="shared" si="8"/>
        <v>-10.451532979463597</v>
      </c>
      <c r="I84">
        <f t="shared" ref="I84:I147" si="13">$K$11*(D84/$K$12+1)</f>
        <v>3.0151386129568323</v>
      </c>
      <c r="J84" s="10">
        <f t="shared" ref="J84:J147" si="14">-(-$H$4)*(1+D84+$K$5*D84^3)*EXP(-D84)</f>
        <v>-10.037575589724863</v>
      </c>
      <c r="K84">
        <f t="shared" si="9"/>
        <v>-10.451352645843913</v>
      </c>
      <c r="L84">
        <f t="shared" si="10"/>
        <v>-10.399841064761938</v>
      </c>
      <c r="M84" s="13">
        <f t="shared" ref="M84:M147" si="15">(K84-H84)^2*O84</f>
        <v>3.2520214388074469E-8</v>
      </c>
      <c r="N84" s="13">
        <f t="shared" ref="N84:N147" si="16">(L84-J84)^2*O84</f>
        <v>0.13123627440383781</v>
      </c>
      <c r="O84" s="13">
        <v>1</v>
      </c>
    </row>
    <row r="85" spans="4:15" x14ac:dyDescent="0.4">
      <c r="D85" s="6">
        <v>0.32</v>
      </c>
      <c r="E85" s="7">
        <f t="shared" si="11"/>
        <v>-0.95887364571197453</v>
      </c>
      <c r="G85">
        <f t="shared" si="12"/>
        <v>2.9335592560020967</v>
      </c>
      <c r="H85" s="10">
        <f t="shared" ref="H85:H148" si="17">-(-$B$4)*(1+D85+$E$5*D85^3)*EXP(-D85)</f>
        <v>-10.402820182329211</v>
      </c>
      <c r="I85">
        <f t="shared" si="13"/>
        <v>3.0270210200478442</v>
      </c>
      <c r="J85" s="10">
        <f t="shared" si="14"/>
        <v>-9.9907921767667762</v>
      </c>
      <c r="K85">
        <f t="shared" si="9"/>
        <v>-10.402642043786415</v>
      </c>
      <c r="L85">
        <f t="shared" si="10"/>
        <v>-10.40583782180499</v>
      </c>
      <c r="M85" s="13">
        <f t="shared" si="15"/>
        <v>3.1733340429768006E-8</v>
      </c>
      <c r="N85" s="13">
        <f t="shared" si="16"/>
        <v>0.1722628874651872</v>
      </c>
      <c r="O85" s="13">
        <v>1</v>
      </c>
    </row>
    <row r="86" spans="4:15" x14ac:dyDescent="0.4">
      <c r="D86" s="6">
        <v>0.34</v>
      </c>
      <c r="E86" s="7">
        <f t="shared" si="11"/>
        <v>-0.95419186381338494</v>
      </c>
      <c r="G86">
        <f t="shared" si="12"/>
        <v>2.9453739403110193</v>
      </c>
      <c r="H86" s="10">
        <f t="shared" si="17"/>
        <v>-10.352027530511414</v>
      </c>
      <c r="I86">
        <f t="shared" si="13"/>
        <v>3.0389034271388571</v>
      </c>
      <c r="J86" s="10">
        <f t="shared" si="14"/>
        <v>-9.9420112866308017</v>
      </c>
      <c r="K86">
        <f t="shared" si="9"/>
        <v>-10.351852921947518</v>
      </c>
      <c r="L86">
        <f t="shared" si="10"/>
        <v>-10.40773486009873</v>
      </c>
      <c r="M86" s="13">
        <f t="shared" si="15"/>
        <v>3.0488150585689908E-8</v>
      </c>
      <c r="N86" s="13">
        <f t="shared" si="16"/>
        <v>0.21689844688373647</v>
      </c>
      <c r="O86" s="13">
        <v>1</v>
      </c>
    </row>
    <row r="87" spans="4:15" x14ac:dyDescent="0.4">
      <c r="D87" s="6">
        <v>0.36</v>
      </c>
      <c r="E87" s="7">
        <f t="shared" si="11"/>
        <v>-0.94932806525663971</v>
      </c>
      <c r="G87">
        <f t="shared" si="12"/>
        <v>2.9571886246199428</v>
      </c>
      <c r="H87" s="10">
        <f t="shared" si="17"/>
        <v>-10.299260179969284</v>
      </c>
      <c r="I87">
        <f t="shared" si="13"/>
        <v>3.050785834229869</v>
      </c>
      <c r="J87" s="10">
        <f t="shared" si="14"/>
        <v>-9.8913339103285054</v>
      </c>
      <c r="K87">
        <f t="shared" si="9"/>
        <v>-10.299090335976379</v>
      </c>
      <c r="L87">
        <f t="shared" si="10"/>
        <v>-10.405695007359295</v>
      </c>
      <c r="M87" s="13">
        <f t="shared" si="15"/>
        <v>2.8846981926058872E-8</v>
      </c>
      <c r="N87" s="13">
        <f t="shared" si="16"/>
        <v>0.26456733813871747</v>
      </c>
      <c r="O87" s="13">
        <v>1</v>
      </c>
    </row>
    <row r="88" spans="4:15" x14ac:dyDescent="0.4">
      <c r="D88" s="6">
        <v>0.38</v>
      </c>
      <c r="E88" s="7">
        <f t="shared" si="11"/>
        <v>-0.94429161736174549</v>
      </c>
      <c r="G88">
        <f t="shared" si="12"/>
        <v>2.9690033089288659</v>
      </c>
      <c r="H88" s="10">
        <f t="shared" si="17"/>
        <v>-10.244619756757578</v>
      </c>
      <c r="I88">
        <f t="shared" si="13"/>
        <v>3.062668241320881</v>
      </c>
      <c r="J88" s="10">
        <f t="shared" si="14"/>
        <v>-9.8388576487772337</v>
      </c>
      <c r="K88">
        <f t="shared" si="9"/>
        <v>-10.244455810003693</v>
      </c>
      <c r="L88">
        <f t="shared" si="10"/>
        <v>-10.39987605692254</v>
      </c>
      <c r="M88" s="13">
        <f t="shared" si="15"/>
        <v>2.6878538109349519E-8</v>
      </c>
      <c r="N88" s="13">
        <f t="shared" si="16"/>
        <v>0.31474165427789391</v>
      </c>
      <c r="O88" s="13">
        <v>1</v>
      </c>
    </row>
    <row r="89" spans="4:15" x14ac:dyDescent="0.4">
      <c r="D89" s="6">
        <v>0.4</v>
      </c>
      <c r="E89" s="7">
        <f t="shared" si="11"/>
        <v>-0.9390915716940893</v>
      </c>
      <c r="G89">
        <f t="shared" si="12"/>
        <v>2.9808179932377894</v>
      </c>
      <c r="H89" s="10">
        <f t="shared" si="17"/>
        <v>-10.188204461309175</v>
      </c>
      <c r="I89">
        <f t="shared" si="13"/>
        <v>3.074550648411893</v>
      </c>
      <c r="J89" s="10">
        <f t="shared" si="14"/>
        <v>-9.7846768129522239</v>
      </c>
      <c r="K89">
        <f t="shared" si="9"/>
        <v>-10.188047441575538</v>
      </c>
      <c r="L89">
        <f t="shared" si="10"/>
        <v>-10.390430910017196</v>
      </c>
      <c r="M89" s="13">
        <f t="shared" si="15"/>
        <v>2.4655196751336268E-8</v>
      </c>
      <c r="N89" s="13">
        <f t="shared" si="16"/>
        <v>0.36693802611099974</v>
      </c>
      <c r="O89" s="13">
        <v>1</v>
      </c>
    </row>
    <row r="90" spans="4:15" x14ac:dyDescent="0.4">
      <c r="D90" s="6">
        <v>0.42</v>
      </c>
      <c r="E90" s="7">
        <f t="shared" si="11"/>
        <v>-0.93373667340917732</v>
      </c>
      <c r="G90">
        <f t="shared" si="12"/>
        <v>2.992632677546712</v>
      </c>
      <c r="H90" s="10">
        <f t="shared" si="17"/>
        <v>-10.130109169816166</v>
      </c>
      <c r="I90">
        <f t="shared" si="13"/>
        <v>3.0864330555029054</v>
      </c>
      <c r="J90" s="10">
        <f t="shared" si="14"/>
        <v>-9.7288825212522401</v>
      </c>
      <c r="K90">
        <f t="shared" si="9"/>
        <v>-10.129960003629796</v>
      </c>
      <c r="L90">
        <f t="shared" si="10"/>
        <v>-10.377507714177888</v>
      </c>
      <c r="M90" s="13">
        <f t="shared" si="15"/>
        <v>2.2250551156155667E-8</v>
      </c>
      <c r="N90" s="13">
        <f t="shared" si="16"/>
        <v>0.42071464089783395</v>
      </c>
      <c r="O90" s="13">
        <v>1</v>
      </c>
    </row>
    <row r="91" spans="4:15" x14ac:dyDescent="0.4">
      <c r="D91" s="6">
        <v>0.44</v>
      </c>
      <c r="E91" s="7">
        <f t="shared" si="11"/>
        <v>-0.92823537033712678</v>
      </c>
      <c r="G91">
        <f t="shared" si="12"/>
        <v>3.0044473618556355</v>
      </c>
      <c r="H91" s="10">
        <f t="shared" si="17"/>
        <v>-10.070425532787489</v>
      </c>
      <c r="I91">
        <f t="shared" si="13"/>
        <v>3.0983154625939173</v>
      </c>
      <c r="J91" s="10">
        <f t="shared" si="14"/>
        <v>-9.6715627941536262</v>
      </c>
      <c r="K91">
        <f t="shared" si="9"/>
        <v>-10.070285043596421</v>
      </c>
      <c r="L91">
        <f t="shared" si="10"/>
        <v>-10.361249997900657</v>
      </c>
      <c r="M91" s="13">
        <f t="shared" si="15"/>
        <v>1.9737212806976747E-8</v>
      </c>
      <c r="N91" s="13">
        <f t="shared" si="16"/>
        <v>0.47566843901239858</v>
      </c>
      <c r="O91" s="13">
        <v>1</v>
      </c>
    </row>
    <row r="92" spans="4:15" x14ac:dyDescent="0.4">
      <c r="D92" s="6">
        <v>0.46</v>
      </c>
      <c r="E92" s="7">
        <f t="shared" si="11"/>
        <v>-0.92259582181389777</v>
      </c>
      <c r="G92">
        <f t="shared" si="12"/>
        <v>3.0162620461645586</v>
      </c>
      <c r="H92" s="10">
        <f t="shared" si="17"/>
        <v>-10.009242070858978</v>
      </c>
      <c r="I92">
        <f t="shared" si="13"/>
        <v>3.1101978696849293</v>
      </c>
      <c r="J92" s="10">
        <f t="shared" si="14"/>
        <v>-9.6128026462255445</v>
      </c>
      <c r="K92">
        <f t="shared" si="9"/>
        <v>-10.009110979700605</v>
      </c>
      <c r="L92">
        <f t="shared" si="10"/>
        <v>-10.341796801640969</v>
      </c>
      <c r="M92" s="13">
        <f t="shared" si="15"/>
        <v>1.7184891803562773E-8</v>
      </c>
      <c r="N92" s="13">
        <f t="shared" si="16"/>
        <v>0.53143247862984833</v>
      </c>
      <c r="O92" s="13">
        <v>1</v>
      </c>
    </row>
    <row r="93" spans="4:15" x14ac:dyDescent="0.4">
      <c r="D93" s="6">
        <v>0.48</v>
      </c>
      <c r="E93" s="7">
        <f t="shared" si="11"/>
        <v>-0.9168259072660877</v>
      </c>
      <c r="G93">
        <f t="shared" si="12"/>
        <v>3.0280767304734821</v>
      </c>
      <c r="H93" s="10">
        <f t="shared" si="17"/>
        <v>-9.946644267929786</v>
      </c>
      <c r="I93">
        <f t="shared" si="13"/>
        <v>3.1220802767759421</v>
      </c>
      <c r="J93" s="10">
        <f t="shared" si="14"/>
        <v>-9.5526841755775465</v>
      </c>
      <c r="K93">
        <f t="shared" si="9"/>
        <v>-9.9465231945456587</v>
      </c>
      <c r="L93">
        <f t="shared" si="10"/>
        <v>-10.319282805251419</v>
      </c>
      <c r="M93" s="13">
        <f t="shared" si="15"/>
        <v>1.4658764344026351E-8</v>
      </c>
      <c r="N93" s="13">
        <f t="shared" si="16"/>
        <v>0.58767345901785872</v>
      </c>
      <c r="O93" s="13">
        <v>1</v>
      </c>
    </row>
    <row r="94" spans="4:15" x14ac:dyDescent="0.4">
      <c r="D94" s="6">
        <v>0.5</v>
      </c>
      <c r="E94" s="7">
        <f t="shared" si="11"/>
        <v>-0.91093323455591135</v>
      </c>
      <c r="G94">
        <f t="shared" si="12"/>
        <v>3.0398914147824048</v>
      </c>
      <c r="H94" s="10">
        <f t="shared" si="17"/>
        <v>-9.8827146616970829</v>
      </c>
      <c r="I94">
        <f t="shared" si="13"/>
        <v>3.1339626838669541</v>
      </c>
      <c r="J94" s="10">
        <f t="shared" si="14"/>
        <v>-9.4912866508084068</v>
      </c>
      <c r="K94">
        <f t="shared" si="9"/>
        <v>-9.8826041260505146</v>
      </c>
      <c r="L94">
        <f t="shared" si="10"/>
        <v>-10.29383845195389</v>
      </c>
      <c r="M94" s="13">
        <f t="shared" si="15"/>
        <v>1.2218129162264635E-8</v>
      </c>
      <c r="N94" s="13">
        <f t="shared" si="16"/>
        <v>0.64408939352185968</v>
      </c>
      <c r="O94" s="13">
        <v>1</v>
      </c>
    </row>
    <row r="95" spans="4:15" x14ac:dyDescent="0.4">
      <c r="D95" s="6">
        <v>0.52</v>
      </c>
      <c r="E95" s="7">
        <f t="shared" si="11"/>
        <v>-0.90492514809283042</v>
      </c>
      <c r="G95">
        <f t="shared" si="12"/>
        <v>3.0517060990913278</v>
      </c>
      <c r="H95" s="10">
        <f t="shared" si="17"/>
        <v>-9.8175329316591178</v>
      </c>
      <c r="I95">
        <f t="shared" si="13"/>
        <v>3.1458450909579661</v>
      </c>
      <c r="J95" s="10">
        <f t="shared" si="14"/>
        <v>-9.4286865955236276</v>
      </c>
      <c r="K95">
        <f t="shared" si="9"/>
        <v>-9.8174333558145026</v>
      </c>
      <c r="L95">
        <f t="shared" si="10"/>
        <v>-10.265590068938476</v>
      </c>
      <c r="M95" s="13">
        <f t="shared" si="15"/>
        <v>9.9153488308252744E-9</v>
      </c>
      <c r="N95" s="13">
        <f t="shared" si="16"/>
        <v>0.70040742381383747</v>
      </c>
      <c r="O95" s="13">
        <v>1</v>
      </c>
    </row>
    <row r="96" spans="4:15" x14ac:dyDescent="0.4">
      <c r="D96" s="6">
        <v>0.54</v>
      </c>
      <c r="E96" s="7">
        <f t="shared" si="11"/>
        <v>-0.89880873671812134</v>
      </c>
      <c r="G96">
        <f t="shared" si="12"/>
        <v>3.0635207834002514</v>
      </c>
      <c r="H96" s="10">
        <f t="shared" si="17"/>
        <v>-9.7511759846548998</v>
      </c>
      <c r="I96">
        <f t="shared" si="13"/>
        <v>3.1577274980489785</v>
      </c>
      <c r="J96" s="10">
        <f t="shared" si="14"/>
        <v>-9.364957870487121</v>
      </c>
      <c r="K96">
        <f t="shared" si="9"/>
        <v>-9.7510876949803311</v>
      </c>
      <c r="L96">
        <f t="shared" si="10"/>
        <v>-10.234659984678867</v>
      </c>
      <c r="M96" s="13">
        <f t="shared" si="15"/>
        <v>7.7950666354367692E-9</v>
      </c>
      <c r="N96" s="13">
        <f t="shared" si="16"/>
        <v>0.75638176742959284</v>
      </c>
      <c r="O96" s="13">
        <v>1</v>
      </c>
    </row>
    <row r="97" spans="4:15" x14ac:dyDescent="0.4">
      <c r="D97" s="6">
        <v>0.56000000000000005</v>
      </c>
      <c r="E97" s="7">
        <f t="shared" si="11"/>
        <v>-0.89259084136850431</v>
      </c>
      <c r="G97">
        <f t="shared" si="12"/>
        <v>3.075335467709174</v>
      </c>
      <c r="H97" s="10">
        <f t="shared" si="17"/>
        <v>-9.6837180380069032</v>
      </c>
      <c r="I97">
        <f t="shared" si="13"/>
        <v>3.1696099051399904</v>
      </c>
      <c r="J97" s="10">
        <f t="shared" si="14"/>
        <v>-9.3001717534708561</v>
      </c>
      <c r="K97">
        <f t="shared" si="9"/>
        <v>-9.6836412676640364</v>
      </c>
      <c r="L97">
        <f t="shared" si="10"/>
        <v>-10.201166643051748</v>
      </c>
      <c r="M97" s="13">
        <f t="shared" si="15"/>
        <v>5.8936855438851537E-9</v>
      </c>
      <c r="N97" s="13">
        <f t="shared" si="16"/>
        <v>0.81179179105088284</v>
      </c>
      <c r="O97" s="13">
        <v>1</v>
      </c>
    </row>
    <row r="98" spans="4:15" x14ac:dyDescent="0.4">
      <c r="D98" s="6">
        <v>0.57999999999999996</v>
      </c>
      <c r="E98" s="7">
        <f t="shared" si="11"/>
        <v>-0.88627806252479491</v>
      </c>
      <c r="G98">
        <f t="shared" si="12"/>
        <v>3.0871501520180975</v>
      </c>
      <c r="H98" s="10">
        <f t="shared" si="17"/>
        <v>-9.6152307003315016</v>
      </c>
      <c r="I98">
        <f t="shared" si="13"/>
        <v>3.1814923122310024</v>
      </c>
      <c r="J98" s="10">
        <f t="shared" si="14"/>
        <v>-9.2343970168645946</v>
      </c>
      <c r="K98">
        <f t="shared" si="9"/>
        <v>-9.6151655920189878</v>
      </c>
      <c r="L98">
        <f t="shared" si="10"/>
        <v>-10.165224714345308</v>
      </c>
      <c r="M98" s="13">
        <f t="shared" si="15"/>
        <v>4.2390923583983619E-9</v>
      </c>
      <c r="N98" s="13">
        <f t="shared" si="16"/>
        <v>0.86644020239724751</v>
      </c>
      <c r="O98" s="13">
        <v>1</v>
      </c>
    </row>
    <row r="99" spans="4:15" x14ac:dyDescent="0.4">
      <c r="D99" s="6">
        <v>0.6</v>
      </c>
      <c r="E99" s="7">
        <f t="shared" si="11"/>
        <v>-0.87987676745138688</v>
      </c>
      <c r="G99">
        <f t="shared" si="12"/>
        <v>3.0989648363270206</v>
      </c>
      <c r="H99" s="10">
        <f t="shared" si="17"/>
        <v>-9.5457830500800966</v>
      </c>
      <c r="I99">
        <f t="shared" si="13"/>
        <v>3.1933747193220143</v>
      </c>
      <c r="J99" s="10">
        <f t="shared" si="14"/>
        <v>-9.1677000031062352</v>
      </c>
      <c r="K99">
        <f t="shared" si="9"/>
        <v>-9.5457296589991127</v>
      </c>
      <c r="L99">
        <f t="shared" si="10"/>
        <v>-10.126945203239758</v>
      </c>
      <c r="M99" s="13">
        <f t="shared" si="15"/>
        <v>2.8506075286293678E-9</v>
      </c>
      <c r="N99" s="13">
        <f t="shared" si="16"/>
        <v>0.920151353979203</v>
      </c>
      <c r="O99" s="13">
        <v>1</v>
      </c>
    </row>
    <row r="100" spans="4:15" x14ac:dyDescent="0.4">
      <c r="D100" s="6">
        <v>0.62</v>
      </c>
      <c r="E100" s="7">
        <f t="shared" si="11"/>
        <v>-0.87339309723221858</v>
      </c>
      <c r="G100">
        <f t="shared" si="12"/>
        <v>3.1107795206359441</v>
      </c>
      <c r="H100" s="10">
        <f t="shared" si="17"/>
        <v>-9.4754417118723389</v>
      </c>
      <c r="I100">
        <f t="shared" si="13"/>
        <v>3.2052571264130272</v>
      </c>
      <c r="J100" s="10">
        <f t="shared" si="14"/>
        <v>-9.100144697991654</v>
      </c>
      <c r="K100">
        <f t="shared" si="9"/>
        <v>-9.4754000088847512</v>
      </c>
      <c r="L100">
        <f t="shared" si="10"/>
        <v>-10.086435553840616</v>
      </c>
      <c r="M100" s="13">
        <f t="shared" si="15"/>
        <v>1.7391391737361166E-9</v>
      </c>
      <c r="N100" s="13">
        <f t="shared" si="16"/>
        <v>0.97276965233127755</v>
      </c>
      <c r="O100" s="13">
        <v>1</v>
      </c>
    </row>
    <row r="101" spans="4:15" x14ac:dyDescent="0.4">
      <c r="D101" s="6">
        <v>0.64</v>
      </c>
      <c r="E101" s="7">
        <f t="shared" si="11"/>
        <v>-0.8668329736087248</v>
      </c>
      <c r="G101">
        <f t="shared" si="12"/>
        <v>3.1225942049448667</v>
      </c>
      <c r="H101" s="10">
        <f t="shared" si="17"/>
        <v>-9.4042709306810544</v>
      </c>
      <c r="I101">
        <f t="shared" si="13"/>
        <v>3.2171395335040391</v>
      </c>
      <c r="J101" s="10">
        <f t="shared" si="14"/>
        <v>-9.0317928019213873</v>
      </c>
      <c r="K101">
        <f t="shared" si="9"/>
        <v>-9.4042408056328544</v>
      </c>
      <c r="L101">
        <f t="shared" si="10"/>
        <v>-10.043799751843325</v>
      </c>
      <c r="M101" s="13">
        <f t="shared" si="15"/>
        <v>9.0751852905181181E-10</v>
      </c>
      <c r="N101" s="13">
        <f t="shared" si="16"/>
        <v>1.0241580666903038</v>
      </c>
      <c r="O101" s="13">
        <v>1</v>
      </c>
    </row>
    <row r="102" spans="4:15" x14ac:dyDescent="0.4">
      <c r="D102" s="6">
        <v>0.66</v>
      </c>
      <c r="E102" s="7">
        <f t="shared" si="11"/>
        <v>-0.8602021056251361</v>
      </c>
      <c r="G102">
        <f t="shared" si="12"/>
        <v>3.1344088892537902</v>
      </c>
      <c r="H102" s="10">
        <f t="shared" si="17"/>
        <v>-9.3323326439271028</v>
      </c>
      <c r="I102">
        <f t="shared" si="13"/>
        <v>3.2290219405950511</v>
      </c>
      <c r="J102" s="10">
        <f t="shared" si="14"/>
        <v>-8.9627037991399821</v>
      </c>
      <c r="K102">
        <f t="shared" si="9"/>
        <v>-9.3323139091115479</v>
      </c>
      <c r="L102">
        <f t="shared" si="10"/>
        <v>-9.9991384239057215</v>
      </c>
      <c r="M102" s="13">
        <f t="shared" si="15"/>
        <v>3.5099331387693324E-10</v>
      </c>
      <c r="N102" s="13">
        <f t="shared" si="16"/>
        <v>1.0741967314132992</v>
      </c>
      <c r="O102" s="13">
        <v>1</v>
      </c>
    </row>
    <row r="103" spans="4:15" x14ac:dyDescent="0.4">
      <c r="D103" s="6">
        <v>0.68</v>
      </c>
      <c r="E103" s="7">
        <f t="shared" si="11"/>
        <v>-0.85350599608634292</v>
      </c>
      <c r="G103">
        <f t="shared" si="12"/>
        <v>3.1462235735627133</v>
      </c>
      <c r="H103" s="10">
        <f t="shared" si="17"/>
        <v>-9.2596865515407334</v>
      </c>
      <c r="I103">
        <f t="shared" si="13"/>
        <v>3.2409043476860635</v>
      </c>
      <c r="J103" s="10">
        <f t="shared" si="14"/>
        <v>-8.8929350250224335</v>
      </c>
      <c r="K103">
        <f t="shared" si="9"/>
        <v>-9.2596789452774821</v>
      </c>
      <c r="L103">
        <f t="shared" si="10"/>
        <v>-9.9525489343028841</v>
      </c>
      <c r="M103" s="13">
        <f t="shared" si="15"/>
        <v>5.7855240647277721E-11</v>
      </c>
      <c r="N103" s="13">
        <f t="shared" si="16"/>
        <v>1.1227816367405989</v>
      </c>
      <c r="O103" s="13">
        <v>1</v>
      </c>
    </row>
    <row r="104" spans="4:15" x14ac:dyDescent="0.4">
      <c r="D104" s="6">
        <v>0.7</v>
      </c>
      <c r="E104" s="7">
        <f t="shared" si="11"/>
        <v>-0.84674994783340296</v>
      </c>
      <c r="G104">
        <f t="shared" si="12"/>
        <v>3.1580382578716368</v>
      </c>
      <c r="H104" s="10">
        <f t="shared" si="17"/>
        <v>-9.1863901840445887</v>
      </c>
      <c r="I104">
        <f t="shared" si="13"/>
        <v>3.2527867547770755</v>
      </c>
      <c r="J104" s="10">
        <f t="shared" si="14"/>
        <v>-8.822541731460575</v>
      </c>
      <c r="K104">
        <f t="shared" si="9"/>
        <v>-9.1863933743526722</v>
      </c>
      <c r="L104">
        <f t="shared" si="10"/>
        <v>-9.904125478936912</v>
      </c>
      <c r="M104" s="13">
        <f t="shared" si="15"/>
        <v>1.0178065667577889E-11</v>
      </c>
      <c r="N104" s="13">
        <f t="shared" si="16"/>
        <v>1.1698234028049568</v>
      </c>
      <c r="O104" s="13">
        <v>1</v>
      </c>
    </row>
    <row r="105" spans="4:15" x14ac:dyDescent="0.4">
      <c r="D105" s="6">
        <v>0.72</v>
      </c>
      <c r="E105" s="7">
        <f t="shared" si="11"/>
        <v>-0.83993906984163946</v>
      </c>
      <c r="G105">
        <f t="shared" si="12"/>
        <v>3.1698529421805595</v>
      </c>
      <c r="H105" s="10">
        <f t="shared" si="17"/>
        <v>-9.1124989687119466</v>
      </c>
      <c r="I105">
        <f t="shared" si="13"/>
        <v>3.2646691618680883</v>
      </c>
      <c r="J105" s="10">
        <f t="shared" si="14"/>
        <v>-8.751577150400994</v>
      </c>
      <c r="K105">
        <f t="shared" si="9"/>
        <v>-9.1125125570562542</v>
      </c>
      <c r="L105">
        <f t="shared" si="10"/>
        <v>-9.8539591767722214</v>
      </c>
      <c r="M105" s="13">
        <f t="shared" si="15"/>
        <v>1.8464310102013921E-10</v>
      </c>
      <c r="N105" s="13">
        <f t="shared" si="16"/>
        <v>1.2152461320663335</v>
      </c>
      <c r="O105" s="13">
        <v>1</v>
      </c>
    </row>
    <row r="106" spans="4:15" x14ac:dyDescent="0.4">
      <c r="D106" s="6">
        <v>0.74</v>
      </c>
      <c r="E106" s="7">
        <f t="shared" si="11"/>
        <v>-0.83307828314614629</v>
      </c>
      <c r="G106">
        <f t="shared" si="12"/>
        <v>3.181667626489483</v>
      </c>
      <c r="H106" s="10">
        <f t="shared" si="17"/>
        <v>-9.0380662938525411</v>
      </c>
      <c r="I106">
        <f t="shared" si="13"/>
        <v>3.2765515689591003</v>
      </c>
      <c r="J106" s="10">
        <f t="shared" si="14"/>
        <v>-8.6800925555846415</v>
      </c>
      <c r="K106">
        <f t="shared" si="9"/>
        <v>-9.0380898189447194</v>
      </c>
      <c r="L106">
        <f t="shared" si="10"/>
        <v>-9.8021381587651923</v>
      </c>
      <c r="M106" s="13">
        <f t="shared" si="15"/>
        <v>5.5342996199700564E-10</v>
      </c>
      <c r="N106" s="13">
        <f t="shared" si="16"/>
        <v>1.2589863356168061</v>
      </c>
      <c r="O106" s="13">
        <v>1</v>
      </c>
    </row>
    <row r="107" spans="4:15" x14ac:dyDescent="0.4">
      <c r="D107" s="6">
        <v>0.76</v>
      </c>
      <c r="E107" s="7">
        <f t="shared" si="11"/>
        <v>-0.82617232659938677</v>
      </c>
      <c r="G107">
        <f t="shared" si="12"/>
        <v>3.1934823107984061</v>
      </c>
      <c r="H107" s="10">
        <f t="shared" si="17"/>
        <v>-8.9631435712767473</v>
      </c>
      <c r="I107">
        <f t="shared" si="13"/>
        <v>3.2884339760501122</v>
      </c>
      <c r="J107" s="10">
        <f t="shared" si="14"/>
        <v>-8.6081373225369902</v>
      </c>
      <c r="K107">
        <f t="shared" si="9"/>
        <v>-8.9631765129131438</v>
      </c>
      <c r="L107">
        <f t="shared" si="10"/>
        <v>-9.7487476543550322</v>
      </c>
      <c r="M107" s="13">
        <f t="shared" si="15"/>
        <v>1.0851514084755303E-9</v>
      </c>
      <c r="N107" s="13">
        <f t="shared" si="16"/>
        <v>1.300991929050064</v>
      </c>
      <c r="O107" s="13">
        <v>1</v>
      </c>
    </row>
    <row r="108" spans="4:15" x14ac:dyDescent="0.4">
      <c r="D108" s="6">
        <v>0.78</v>
      </c>
      <c r="E108" s="7">
        <f t="shared" si="11"/>
        <v>-0.81922576246545165</v>
      </c>
      <c r="G108">
        <f t="shared" si="12"/>
        <v>3.2052969951073291</v>
      </c>
      <c r="H108" s="10">
        <f t="shared" si="17"/>
        <v>-8.8877802969876853</v>
      </c>
      <c r="I108">
        <f t="shared" si="13"/>
        <v>3.3003163831411242</v>
      </c>
      <c r="J108" s="10">
        <f t="shared" si="14"/>
        <v>-8.5357589868562798</v>
      </c>
      <c r="K108">
        <f t="shared" si="9"/>
        <v>-8.8878220799080783</v>
      </c>
      <c r="L108">
        <f t="shared" si="10"/>
        <v>-9.693870075581172</v>
      </c>
      <c r="M108" s="13">
        <f t="shared" si="15"/>
        <v>1.745812436560986E-9</v>
      </c>
      <c r="N108" s="13">
        <f t="shared" si="16"/>
        <v>1.3412212938275552</v>
      </c>
      <c r="O108" s="13">
        <v>1</v>
      </c>
    </row>
    <row r="109" spans="4:15" x14ac:dyDescent="0.4">
      <c r="D109" s="6">
        <v>0.8</v>
      </c>
      <c r="E109" s="7">
        <f t="shared" si="11"/>
        <v>-0.8122429818554191</v>
      </c>
      <c r="G109">
        <f t="shared" si="12"/>
        <v>3.2171116794162522</v>
      </c>
      <c r="H109" s="10">
        <f t="shared" si="17"/>
        <v>-8.8120241101494425</v>
      </c>
      <c r="I109">
        <f t="shared" si="13"/>
        <v>3.3121987902321366</v>
      </c>
      <c r="J109" s="10">
        <f t="shared" si="14"/>
        <v>-8.463003300846168</v>
      </c>
      <c r="K109">
        <f t="shared" si="9"/>
        <v>-8.8120741079017257</v>
      </c>
      <c r="L109">
        <f t="shared" si="10"/>
        <v>-9.6375850988904972</v>
      </c>
      <c r="M109" s="13">
        <f t="shared" si="15"/>
        <v>2.4997752333726332E-9</v>
      </c>
      <c r="N109" s="13">
        <f t="shared" si="16"/>
        <v>1.3796424002970493</v>
      </c>
      <c r="O109" s="13">
        <v>1</v>
      </c>
    </row>
    <row r="110" spans="4:15" x14ac:dyDescent="0.4">
      <c r="D110" s="6">
        <v>0.82</v>
      </c>
      <c r="E110" s="7">
        <f t="shared" si="11"/>
        <v>-0.8052282100081436</v>
      </c>
      <c r="G110">
        <f t="shared" si="12"/>
        <v>3.2289263637251757</v>
      </c>
      <c r="H110" s="10">
        <f t="shared" si="17"/>
        <v>-8.7359208503783492</v>
      </c>
      <c r="I110">
        <f t="shared" si="13"/>
        <v>3.3240811973231486</v>
      </c>
      <c r="J110" s="10">
        <f t="shared" si="14"/>
        <v>-8.3899142885378506</v>
      </c>
      <c r="K110">
        <f t="shared" si="9"/>
        <v>-8.7359783891755232</v>
      </c>
      <c r="L110">
        <f t="shared" si="10"/>
        <v>-9.5799697446964185</v>
      </c>
      <c r="M110" s="13">
        <f t="shared" si="15"/>
        <v>3.3107131802262911E-9</v>
      </c>
      <c r="N110" s="13">
        <f t="shared" si="16"/>
        <v>1.416231988732777</v>
      </c>
      <c r="O110" s="13">
        <v>1</v>
      </c>
    </row>
    <row r="111" spans="4:15" x14ac:dyDescent="0.4">
      <c r="D111" s="6">
        <v>0.84</v>
      </c>
      <c r="E111" s="7">
        <f t="shared" si="11"/>
        <v>-0.79818551142068428</v>
      </c>
      <c r="G111">
        <f t="shared" si="12"/>
        <v>3.2407410480340988</v>
      </c>
      <c r="H111" s="10">
        <f t="shared" si="17"/>
        <v>-8.6595146134030028</v>
      </c>
      <c r="I111">
        <f t="shared" si="13"/>
        <v>3.3359636044141605</v>
      </c>
      <c r="J111" s="10">
        <f t="shared" si="14"/>
        <v>-8.3165342991455358</v>
      </c>
      <c r="K111">
        <f t="shared" si="9"/>
        <v>-8.6595789759598993</v>
      </c>
      <c r="L111">
        <f t="shared" si="10"/>
        <v>-9.5210984547497226</v>
      </c>
      <c r="M111" s="13">
        <f t="shared" si="15"/>
        <v>4.1425387302640675E-9</v>
      </c>
      <c r="N111" s="13">
        <f t="shared" si="16"/>
        <v>1.4509748049664277</v>
      </c>
      <c r="O111" s="13">
        <v>1</v>
      </c>
    </row>
    <row r="112" spans="4:15" x14ac:dyDescent="0.4">
      <c r="D112" s="6">
        <v>0.86</v>
      </c>
      <c r="E112" s="7">
        <f t="shared" si="11"/>
        <v>-0.79111879483247327</v>
      </c>
      <c r="G112">
        <f t="shared" si="12"/>
        <v>3.2525557323430219</v>
      </c>
      <c r="H112" s="10">
        <f t="shared" si="17"/>
        <v>-8.5828478051375026</v>
      </c>
      <c r="I112">
        <f t="shared" si="13"/>
        <v>3.3478460115051734</v>
      </c>
      <c r="J112" s="10">
        <f t="shared" si="14"/>
        <v>-8.2429040589979881</v>
      </c>
      <c r="K112">
        <f t="shared" si="9"/>
        <v>-8.5829182344758816</v>
      </c>
      <c r="L112">
        <f t="shared" si="10"/>
        <v>-9.4610431673799695</v>
      </c>
      <c r="M112" s="13">
        <f t="shared" si="15"/>
        <v>4.9602917045157255E-6</v>
      </c>
      <c r="N112" s="13">
        <f t="shared" si="16"/>
        <v>1483.8628873696489</v>
      </c>
      <c r="O112" s="13">
        <v>1000</v>
      </c>
    </row>
    <row r="113" spans="4:15" x14ac:dyDescent="0.4">
      <c r="D113" s="6">
        <v>0.88</v>
      </c>
      <c r="E113" s="7">
        <f t="shared" si="11"/>
        <v>-0.784031818067215</v>
      </c>
      <c r="G113">
        <f t="shared" si="12"/>
        <v>3.2643704166519449</v>
      </c>
      <c r="H113" s="10">
        <f t="shared" si="17"/>
        <v>-8.5059611942112152</v>
      </c>
      <c r="I113">
        <f t="shared" si="13"/>
        <v>3.3597284185961853</v>
      </c>
      <c r="J113" s="10">
        <f t="shared" si="14"/>
        <v>-8.1690627219877321</v>
      </c>
      <c r="K113">
        <f t="shared" si="9"/>
        <v>-8.506036897422721</v>
      </c>
      <c r="L113">
        <f t="shared" si="10"/>
        <v>-9.3998733906643359</v>
      </c>
      <c r="M113" s="13">
        <f t="shared" si="15"/>
        <v>5.7309762322827879E-6</v>
      </c>
      <c r="N113" s="13">
        <f t="shared" si="16"/>
        <v>1514.8949021281485</v>
      </c>
      <c r="O113" s="13">
        <v>1000</v>
      </c>
    </row>
    <row r="114" spans="4:15" x14ac:dyDescent="0.4">
      <c r="D114" s="6">
        <v>0.9</v>
      </c>
      <c r="E114" s="7">
        <f t="shared" si="11"/>
        <v>-0.77692819273640168</v>
      </c>
      <c r="G114">
        <f t="shared" si="12"/>
        <v>3.2761851009608685</v>
      </c>
      <c r="H114" s="10">
        <f t="shared" si="17"/>
        <v>-8.4288939629972219</v>
      </c>
      <c r="I114">
        <f t="shared" si="13"/>
        <v>3.3716108256871973</v>
      </c>
      <c r="J114" s="10">
        <f t="shared" si="14"/>
        <v>-8.0950479185783912</v>
      </c>
      <c r="K114">
        <f t="shared" si="9"/>
        <v>-8.428974114954805</v>
      </c>
      <c r="L114">
        <f t="shared" si="10"/>
        <v>-9.3376562735794764</v>
      </c>
      <c r="M114" s="13">
        <f t="shared" si="15"/>
        <v>6.4243363043936298E-6</v>
      </c>
      <c r="N114" s="13">
        <f t="shared" si="16"/>
        <v>1544.075523918503</v>
      </c>
      <c r="O114" s="13">
        <v>1000</v>
      </c>
    </row>
    <row r="115" spans="4:15" x14ac:dyDescent="0.4">
      <c r="D115" s="6">
        <v>0.92</v>
      </c>
      <c r="E115" s="7">
        <f t="shared" si="11"/>
        <v>-0.76981138880822741</v>
      </c>
      <c r="G115">
        <f t="shared" si="12"/>
        <v>3.2879997852697915</v>
      </c>
      <c r="H115" s="10">
        <f t="shared" si="17"/>
        <v>-8.3516837571804583</v>
      </c>
      <c r="I115">
        <f t="shared" si="13"/>
        <v>3.3834932327782097</v>
      </c>
      <c r="J115" s="10">
        <f t="shared" si="14"/>
        <v>-8.0208958034095623</v>
      </c>
      <c r="K115">
        <f t="shared" si="9"/>
        <v>-8.3517675041896737</v>
      </c>
      <c r="L115">
        <f t="shared" si="10"/>
        <v>-9.2744566751905104</v>
      </c>
      <c r="M115" s="13">
        <f t="shared" si="15"/>
        <v>7.0135615525291668E-9</v>
      </c>
      <c r="N115" s="13">
        <f t="shared" si="16"/>
        <v>1.5714148592602106</v>
      </c>
      <c r="O115" s="13">
        <v>1</v>
      </c>
    </row>
    <row r="116" spans="4:15" x14ac:dyDescent="0.4">
      <c r="D116" s="6">
        <v>0.94</v>
      </c>
      <c r="E116" s="7">
        <f t="shared" si="11"/>
        <v>-0.76268473904558232</v>
      </c>
      <c r="G116">
        <f t="shared" si="12"/>
        <v>3.2998144695787142</v>
      </c>
      <c r="H116" s="10">
        <f t="shared" si="17"/>
        <v>-8.2743667339055218</v>
      </c>
      <c r="I116">
        <f t="shared" si="13"/>
        <v>3.3953756398692216</v>
      </c>
      <c r="J116" s="10">
        <f t="shared" si="14"/>
        <v>-7.9466411015376357</v>
      </c>
      <c r="K116">
        <f t="shared" si="9"/>
        <v>-8.2744531972879773</v>
      </c>
      <c r="L116">
        <f t="shared" si="10"/>
        <v>-9.2103372319296533</v>
      </c>
      <c r="M116" s="13">
        <f t="shared" si="15"/>
        <v>7.4759165056544182E-9</v>
      </c>
      <c r="N116" s="13">
        <f t="shared" si="16"/>
        <v>1.5969279099677591</v>
      </c>
      <c r="O116" s="13">
        <v>1</v>
      </c>
    </row>
    <row r="117" spans="4:15" x14ac:dyDescent="0.4">
      <c r="D117" s="6">
        <v>0.96</v>
      </c>
      <c r="E117" s="7">
        <f t="shared" si="11"/>
        <v>-0.75555144331671076</v>
      </c>
      <c r="G117">
        <f t="shared" si="12"/>
        <v>3.3116291538876377</v>
      </c>
      <c r="H117" s="10">
        <f t="shared" si="17"/>
        <v>-8.196977608542996</v>
      </c>
      <c r="I117">
        <f t="shared" si="13"/>
        <v>3.4072580469602336</v>
      </c>
      <c r="J117" s="10">
        <f t="shared" si="14"/>
        <v>-7.8723171533498046</v>
      </c>
      <c r="K117">
        <f t="shared" si="9"/>
        <v>-8.1970658881450689</v>
      </c>
      <c r="L117">
        <f t="shared" si="10"/>
        <v>-9.145358423015832</v>
      </c>
      <c r="M117" s="13">
        <f t="shared" si="15"/>
        <v>7.7932881421523877E-9</v>
      </c>
      <c r="N117" s="13">
        <f t="shared" si="16"/>
        <v>1.6206340742728911</v>
      </c>
      <c r="O117" s="13">
        <v>1</v>
      </c>
    </row>
    <row r="118" spans="4:15" x14ac:dyDescent="0.4">
      <c r="D118" s="6">
        <v>0.98</v>
      </c>
      <c r="E118" s="7">
        <f t="shared" si="11"/>
        <v>-0.74841457278202328</v>
      </c>
      <c r="G118">
        <f t="shared" si="12"/>
        <v>3.3234438381965612</v>
      </c>
      <c r="H118" s="10">
        <f t="shared" si="17"/>
        <v>-8.1195497001121719</v>
      </c>
      <c r="I118">
        <f t="shared" si="13"/>
        <v>3.4191404540512456</v>
      </c>
      <c r="J118" s="10">
        <f t="shared" si="14"/>
        <v>-7.7979559581877353</v>
      </c>
      <c r="K118">
        <f t="shared" si="9"/>
        <v>-8.1196388777328146</v>
      </c>
      <c r="L118">
        <f t="shared" si="10"/>
        <v>-9.0795786340651023</v>
      </c>
      <c r="M118" s="13">
        <f t="shared" si="15"/>
        <v>7.9526480234833669E-9</v>
      </c>
      <c r="N118" s="13">
        <f t="shared" si="16"/>
        <v>1.6425566833230625</v>
      </c>
      <c r="O118" s="13">
        <v>1</v>
      </c>
    </row>
    <row r="119" spans="4:15" x14ac:dyDescent="0.4">
      <c r="D119" s="6">
        <v>1</v>
      </c>
      <c r="E119" s="7">
        <f t="shared" si="11"/>
        <v>-0.74127707396045639</v>
      </c>
      <c r="G119">
        <f t="shared" si="12"/>
        <v>3.3352585225054838</v>
      </c>
      <c r="H119" s="10">
        <f t="shared" si="17"/>
        <v>-8.0421149753969914</v>
      </c>
      <c r="I119">
        <f t="shared" si="13"/>
        <v>3.4310228611422584</v>
      </c>
      <c r="J119" s="10">
        <f t="shared" si="14"/>
        <v>-7.7235882167161822</v>
      </c>
      <c r="K119">
        <f t="shared" si="9"/>
        <v>-8.0422041181291437</v>
      </c>
      <c r="L119">
        <f t="shared" si="10"/>
        <v>-9.0130542189404839</v>
      </c>
      <c r="M119" s="13">
        <f t="shared" si="15"/>
        <v>7.9464266955812053E-9</v>
      </c>
      <c r="N119" s="13">
        <f t="shared" si="16"/>
        <v>1.6627225708923226</v>
      </c>
      <c r="O119" s="13">
        <v>1</v>
      </c>
    </row>
    <row r="120" spans="4:15" x14ac:dyDescent="0.4">
      <c r="D120" s="6">
        <v>1.02</v>
      </c>
      <c r="E120" s="7">
        <f t="shared" si="11"/>
        <v>-0.73414177267868597</v>
      </c>
      <c r="G120">
        <f t="shared" si="12"/>
        <v>3.3470732068144069</v>
      </c>
      <c r="H120" s="10">
        <f t="shared" si="17"/>
        <v>-7.9647040917910639</v>
      </c>
      <c r="I120">
        <f t="shared" si="13"/>
        <v>3.4429052682332704</v>
      </c>
      <c r="J120" s="10">
        <f t="shared" si="14"/>
        <v>-7.6492433720710329</v>
      </c>
      <c r="K120">
        <f t="shared" si="9"/>
        <v>-7.9647922552719255</v>
      </c>
      <c r="L120">
        <f t="shared" si="10"/>
        <v>-8.9458395598884657</v>
      </c>
      <c r="M120" s="13">
        <f t="shared" si="15"/>
        <v>7.7727993576341947E-9</v>
      </c>
      <c r="N120" s="13">
        <f t="shared" si="16"/>
        <v>1.6811616742626996</v>
      </c>
      <c r="O120" s="13">
        <v>1</v>
      </c>
    </row>
    <row r="121" spans="4:15" x14ac:dyDescent="0.4">
      <c r="D121" s="6">
        <v>1.04</v>
      </c>
      <c r="E121" s="7">
        <f t="shared" si="11"/>
        <v>-0.72701137790641479</v>
      </c>
      <c r="G121">
        <f t="shared" si="12"/>
        <v>3.3588878911233304</v>
      </c>
      <c r="H121" s="10">
        <f t="shared" si="17"/>
        <v>-7.8873464389066941</v>
      </c>
      <c r="I121">
        <f t="shared" si="13"/>
        <v>3.4547876753242828</v>
      </c>
      <c r="J121" s="10">
        <f t="shared" si="14"/>
        <v>-7.5749496498203079</v>
      </c>
      <c r="K121">
        <f t="shared" si="9"/>
        <v>-7.8874326704726183</v>
      </c>
      <c r="L121">
        <f t="shared" si="10"/>
        <v>-8.8779871260081933</v>
      </c>
      <c r="M121" s="13">
        <f t="shared" si="15"/>
        <v>7.4358829617472529E-9</v>
      </c>
      <c r="N121" s="13">
        <f t="shared" si="16"/>
        <v>1.697906664350094</v>
      </c>
      <c r="O121" s="13">
        <v>1</v>
      </c>
    </row>
    <row r="122" spans="4:15" x14ac:dyDescent="0.4">
      <c r="D122" s="6">
        <v>1.06</v>
      </c>
      <c r="E122" s="7">
        <f t="shared" si="11"/>
        <v>-0.71988848548085915</v>
      </c>
      <c r="G122">
        <f t="shared" si="12"/>
        <v>3.3707025754322539</v>
      </c>
      <c r="H122" s="10">
        <f t="shared" si="17"/>
        <v>-7.8100701789818414</v>
      </c>
      <c r="I122">
        <f t="shared" si="13"/>
        <v>3.4666700824152947</v>
      </c>
      <c r="J122" s="10">
        <f t="shared" si="14"/>
        <v>-7.5007340967707163</v>
      </c>
      <c r="K122">
        <f t="shared" si="9"/>
        <v>-7.8101535207243202</v>
      </c>
      <c r="L122">
        <f t="shared" si="10"/>
        <v>-8.8095475300982073</v>
      </c>
      <c r="M122" s="13">
        <f t="shared" si="15"/>
        <v>6.9458460394051509E-9</v>
      </c>
      <c r="N122" s="13">
        <f t="shared" si="16"/>
        <v>1.7129926032584948</v>
      </c>
      <c r="O122" s="13">
        <v>1</v>
      </c>
    </row>
    <row r="123" spans="4:15" x14ac:dyDescent="0.4">
      <c r="D123" s="6">
        <v>1.08</v>
      </c>
      <c r="E123" s="7">
        <f t="shared" si="11"/>
        <v>-0.71277558172349198</v>
      </c>
      <c r="G123">
        <f t="shared" si="12"/>
        <v>3.382517259741177</v>
      </c>
      <c r="H123" s="10">
        <f t="shared" si="17"/>
        <v>-7.732902286118164</v>
      </c>
      <c r="I123">
        <f t="shared" si="13"/>
        <v>3.4785524895063067</v>
      </c>
      <c r="J123" s="10">
        <f t="shared" si="14"/>
        <v>-7.4266226186515789</v>
      </c>
      <c r="K123">
        <f t="shared" si="9"/>
        <v>-7.7329817778377592</v>
      </c>
      <c r="L123">
        <f t="shared" si="10"/>
        <v>-8.7405695839243318</v>
      </c>
      <c r="M123" s="13">
        <f t="shared" si="15"/>
        <v>6.3189334842025151E-9</v>
      </c>
      <c r="N123" s="13">
        <f t="shared" si="16"/>
        <v>1.7264566275494768</v>
      </c>
      <c r="O123" s="13">
        <v>1</v>
      </c>
    </row>
    <row r="124" spans="4:15" x14ac:dyDescent="0.4">
      <c r="D124" s="6">
        <v>1.1000000000000001</v>
      </c>
      <c r="E124" s="7">
        <f t="shared" si="11"/>
        <v>-0.70567504695199923</v>
      </c>
      <c r="G124">
        <f t="shared" si="12"/>
        <v>3.3943319440500996</v>
      </c>
      <c r="H124" s="10">
        <f t="shared" si="17"/>
        <v>-7.6558685843822394</v>
      </c>
      <c r="I124">
        <f t="shared" si="13"/>
        <v>3.4904348965973195</v>
      </c>
      <c r="J124" s="10">
        <f t="shared" si="14"/>
        <v>-7.3526400167069648</v>
      </c>
      <c r="K124">
        <f t="shared" si="9"/>
        <v>-7.6559432664379914</v>
      </c>
      <c r="L124">
        <f t="shared" si="10"/>
        <v>-8.6711003519511625</v>
      </c>
      <c r="M124" s="13">
        <f t="shared" si="15"/>
        <v>5.5774094513458376E-9</v>
      </c>
      <c r="N124" s="13">
        <f t="shared" si="16"/>
        <v>1.7383376556122423</v>
      </c>
      <c r="O124" s="13">
        <v>1</v>
      </c>
    </row>
    <row r="125" spans="4:15" x14ac:dyDescent="0.4">
      <c r="D125" s="6">
        <v>1.1200000000000001</v>
      </c>
      <c r="E125" s="7">
        <f t="shared" si="11"/>
        <v>-0.69858915889034612</v>
      </c>
      <c r="G125">
        <f t="shared" si="12"/>
        <v>3.4061466283590232</v>
      </c>
      <c r="H125" s="10">
        <f t="shared" si="17"/>
        <v>-7.5789937848013649</v>
      </c>
      <c r="I125">
        <f t="shared" si="13"/>
        <v>3.5023173036883315</v>
      </c>
      <c r="J125" s="10">
        <f t="shared" si="14"/>
        <v>-7.2788100232261828</v>
      </c>
      <c r="K125">
        <f t="shared" si="9"/>
        <v>-7.5790627008535374</v>
      </c>
      <c r="L125">
        <f t="shared" si="10"/>
        <v>-8.6011852035785559</v>
      </c>
      <c r="M125" s="13">
        <f t="shared" si="15"/>
        <v>4.7494222470452925E-9</v>
      </c>
      <c r="N125" s="13">
        <f t="shared" si="16"/>
        <v>1.7486761176119714</v>
      </c>
      <c r="O125" s="13">
        <v>1</v>
      </c>
    </row>
    <row r="126" spans="4:15" x14ac:dyDescent="0.4">
      <c r="D126" s="6">
        <v>1.1399999999999999</v>
      </c>
      <c r="E126" s="7">
        <f t="shared" si="11"/>
        <v>-0.6915200959797575</v>
      </c>
      <c r="G126">
        <f t="shared" si="12"/>
        <v>3.4179613126679467</v>
      </c>
      <c r="H126" s="10">
        <f t="shared" si="17"/>
        <v>-7.5023015212843891</v>
      </c>
      <c r="I126">
        <f t="shared" si="13"/>
        <v>3.5141997107793435</v>
      </c>
      <c r="J126" s="10">
        <f t="shared" si="14"/>
        <v>-7.2051553360418872</v>
      </c>
      <c r="K126">
        <f t="shared" si="9"/>
        <v>-7.5023637209289458</v>
      </c>
      <c r="L126">
        <f t="shared" si="10"/>
        <v>-8.5308678639233211</v>
      </c>
      <c r="M126" s="13">
        <f t="shared" si="15"/>
        <v>3.8687957829761896E-9</v>
      </c>
      <c r="N126" s="13">
        <f t="shared" si="16"/>
        <v>1.7575137065817816</v>
      </c>
      <c r="O126" s="13">
        <v>1</v>
      </c>
    </row>
    <row r="127" spans="4:15" x14ac:dyDescent="0.4">
      <c r="D127" s="6">
        <v>1.1599999999999999</v>
      </c>
      <c r="E127" s="7">
        <f t="shared" si="11"/>
        <v>-0.68446994059335164</v>
      </c>
      <c r="G127">
        <f t="shared" si="12"/>
        <v>3.4297759969768693</v>
      </c>
      <c r="H127" s="10">
        <f t="shared" si="17"/>
        <v>-7.4258143854972722</v>
      </c>
      <c r="I127">
        <f t="shared" si="13"/>
        <v>3.5260821178703554</v>
      </c>
      <c r="J127" s="10">
        <f t="shared" si="14"/>
        <v>-7.1316976520243083</v>
      </c>
      <c r="K127">
        <f t="shared" si="9"/>
        <v>-7.4258689267908293</v>
      </c>
      <c r="L127">
        <f t="shared" si="10"/>
        <v>-8.4601904631853451</v>
      </c>
      <c r="M127" s="13">
        <f t="shared" si="15"/>
        <v>2.9747527028802953E-9</v>
      </c>
      <c r="N127" s="13">
        <f t="shared" si="16"/>
        <v>1.7648931493065541</v>
      </c>
      <c r="O127" s="13">
        <v>1</v>
      </c>
    </row>
    <row r="128" spans="4:15" x14ac:dyDescent="0.4">
      <c r="D128" s="6">
        <v>1.18</v>
      </c>
      <c r="E128" s="7">
        <f t="shared" si="11"/>
        <v>-0.67744068215708553</v>
      </c>
      <c r="G128">
        <f t="shared" si="12"/>
        <v>3.4415906812857924</v>
      </c>
      <c r="H128" s="10">
        <f t="shared" si="17"/>
        <v>-7.3495539607222211</v>
      </c>
      <c r="I128">
        <f t="shared" si="13"/>
        <v>3.5379645249613678</v>
      </c>
      <c r="J128" s="10">
        <f t="shared" si="14"/>
        <v>-7.0584576995993205</v>
      </c>
      <c r="K128">
        <f t="shared" si="9"/>
        <v>-7.3495999125966458</v>
      </c>
      <c r="L128">
        <f t="shared" si="10"/>
        <v>-8.3891935846362813</v>
      </c>
      <c r="M128" s="13">
        <f t="shared" si="15"/>
        <v>2.111574763142281E-9</v>
      </c>
      <c r="N128" s="13">
        <f t="shared" si="16"/>
        <v>1.7708579957251034</v>
      </c>
      <c r="O128" s="13">
        <v>1</v>
      </c>
    </row>
    <row r="129" spans="4:15" x14ac:dyDescent="0.4">
      <c r="D129" s="6">
        <v>1.2</v>
      </c>
      <c r="E129" s="7">
        <f t="shared" si="11"/>
        <v>-0.67043422017960907</v>
      </c>
      <c r="G129">
        <f t="shared" si="12"/>
        <v>3.4534053655947159</v>
      </c>
      <c r="H129" s="10">
        <f t="shared" si="17"/>
        <v>-7.2735408547285791</v>
      </c>
      <c r="I129">
        <f t="shared" si="13"/>
        <v>3.5498469320523798</v>
      </c>
      <c r="J129" s="10">
        <f t="shared" si="14"/>
        <v>-6.9854552703174004</v>
      </c>
      <c r="K129">
        <f t="shared" si="9"/>
        <v>-7.2735772992947041</v>
      </c>
      <c r="L129">
        <f t="shared" si="10"/>
        <v>-8.3179163112679397</v>
      </c>
      <c r="M129" s="13">
        <f t="shared" si="15"/>
        <v>1.3282064000357847E-9</v>
      </c>
      <c r="N129" s="13">
        <f t="shared" si="16"/>
        <v>1.7754524256509947</v>
      </c>
      <c r="O129" s="13">
        <v>1</v>
      </c>
    </row>
    <row r="130" spans="4:15" x14ac:dyDescent="0.4">
      <c r="D130" s="6">
        <v>1.22</v>
      </c>
      <c r="E130" s="7">
        <f t="shared" si="11"/>
        <v>-0.66345236719354106</v>
      </c>
      <c r="G130">
        <f t="shared" si="12"/>
        <v>3.4652200499036385</v>
      </c>
      <c r="H130" s="10">
        <f t="shared" si="17"/>
        <v>-7.1977947316827278</v>
      </c>
      <c r="I130">
        <f t="shared" si="13"/>
        <v>3.5617293391433917</v>
      </c>
      <c r="J130" s="10">
        <f t="shared" si="14"/>
        <v>-6.9127092494996623</v>
      </c>
      <c r="K130">
        <f t="shared" si="9"/>
        <v>-7.1978207664230549</v>
      </c>
      <c r="L130">
        <f t="shared" si="10"/>
        <v>-8.2463962711365664</v>
      </c>
      <c r="M130" s="13">
        <f t="shared" si="15"/>
        <v>6.7780770390166376E-10</v>
      </c>
      <c r="N130" s="13">
        <f t="shared" si="16"/>
        <v>1.778721071682716</v>
      </c>
      <c r="O130" s="13">
        <v>1</v>
      </c>
    </row>
    <row r="131" spans="4:15" x14ac:dyDescent="0.4">
      <c r="D131" s="6">
        <v>1.24</v>
      </c>
      <c r="E131" s="7">
        <f t="shared" si="11"/>
        <v>-0.65649685161063076</v>
      </c>
      <c r="G131">
        <f t="shared" si="12"/>
        <v>3.477034734212562</v>
      </c>
      <c r="H131" s="10">
        <f t="shared" si="17"/>
        <v>-7.1223343431237325</v>
      </c>
      <c r="I131">
        <f t="shared" si="13"/>
        <v>3.5736117462344046</v>
      </c>
      <c r="J131" s="10">
        <f t="shared" si="14"/>
        <v>-6.8402376459866456</v>
      </c>
      <c r="K131">
        <f t="shared" si="9"/>
        <v>-7.1223490829741856</v>
      </c>
      <c r="L131">
        <f t="shared" si="10"/>
        <v>-8.1746696814381359</v>
      </c>
      <c r="M131" s="13">
        <f t="shared" si="15"/>
        <v>2.1726319137924173E-10</v>
      </c>
      <c r="N131" s="13">
        <f t="shared" si="16"/>
        <v>1.7807088572392074</v>
      </c>
      <c r="O131" s="13">
        <v>1</v>
      </c>
    </row>
    <row r="132" spans="4:15" x14ac:dyDescent="0.4">
      <c r="D132" s="6">
        <v>1.26</v>
      </c>
      <c r="E132" s="7">
        <f t="shared" si="11"/>
        <v>-0.64956932049318361</v>
      </c>
      <c r="G132">
        <f t="shared" si="12"/>
        <v>3.4888494185214851</v>
      </c>
      <c r="H132" s="10">
        <f t="shared" si="17"/>
        <v>-7.0471775580305493</v>
      </c>
      <c r="I132">
        <f t="shared" si="13"/>
        <v>3.5854941533254161</v>
      </c>
      <c r="J132" s="10">
        <f t="shared" si="14"/>
        <v>-6.7680576210146279</v>
      </c>
      <c r="K132">
        <f t="shared" si="9"/>
        <v>-7.047180137351754</v>
      </c>
      <c r="L132">
        <f t="shared" si="10"/>
        <v>-8.1027713913490249</v>
      </c>
      <c r="M132" s="13">
        <f t="shared" si="15"/>
        <v>6.6528978766075787E-12</v>
      </c>
      <c r="N132" s="13">
        <f t="shared" si="16"/>
        <v>1.7814608487202614</v>
      </c>
      <c r="O132" s="13">
        <v>1</v>
      </c>
    </row>
    <row r="133" spans="4:15" x14ac:dyDescent="0.4">
      <c r="D133" s="6">
        <v>1.28</v>
      </c>
      <c r="E133" s="7">
        <f t="shared" si="11"/>
        <v>-0.64267134224408295</v>
      </c>
      <c r="G133">
        <f t="shared" si="12"/>
        <v>3.5006641028304086</v>
      </c>
      <c r="H133" s="10">
        <f t="shared" si="17"/>
        <v>-6.9723413920060562</v>
      </c>
      <c r="I133">
        <f t="shared" si="13"/>
        <v>3.5973765604164285</v>
      </c>
      <c r="J133" s="10">
        <f t="shared" si="14"/>
        <v>-6.6961855162437738</v>
      </c>
      <c r="K133">
        <f t="shared" si="9"/>
        <v>-6.9723309664447681</v>
      </c>
      <c r="L133">
        <f t="shared" si="10"/>
        <v>-8.0307349236653085</v>
      </c>
      <c r="M133" s="13">
        <f t="shared" si="15"/>
        <v>1.0869232817093192E-10</v>
      </c>
      <c r="N133" s="13">
        <f t="shared" si="16"/>
        <v>1.7810221208491694</v>
      </c>
      <c r="O133" s="13">
        <v>1</v>
      </c>
    </row>
    <row r="134" spans="4:15" x14ac:dyDescent="0.4">
      <c r="D134" s="6">
        <v>1.3</v>
      </c>
      <c r="E134" s="7">
        <f t="shared" si="11"/>
        <v>-0.63580440921766479</v>
      </c>
      <c r="G134">
        <f t="shared" si="12"/>
        <v>3.5124787871393317</v>
      </c>
      <c r="H134" s="10">
        <f t="shared" si="17"/>
        <v>-6.8978420356024452</v>
      </c>
      <c r="I134">
        <f t="shared" si="13"/>
        <v>3.6092589675074409</v>
      </c>
      <c r="J134" s="10">
        <f t="shared" si="14"/>
        <v>-6.6246368809616145</v>
      </c>
      <c r="K134">
        <f t="shared" si="9"/>
        <v>-6.8978177838440331</v>
      </c>
      <c r="L134">
        <f t="shared" si="10"/>
        <v>-7.9585925152732768</v>
      </c>
      <c r="M134" s="13">
        <f t="shared" si="15"/>
        <v>5.881477860808787E-10</v>
      </c>
      <c r="N134" s="13">
        <f t="shared" si="16"/>
        <v>1.7794376343118294</v>
      </c>
      <c r="O134" s="13">
        <v>1</v>
      </c>
    </row>
    <row r="135" spans="4:15" x14ac:dyDescent="0.4">
      <c r="D135" s="6">
        <v>1.32</v>
      </c>
      <c r="E135" s="7">
        <f t="shared" si="11"/>
        <v>-0.62896994025364972</v>
      </c>
      <c r="G135">
        <f t="shared" si="12"/>
        <v>3.5242934714482548</v>
      </c>
      <c r="H135" s="10">
        <f t="shared" si="17"/>
        <v>-6.8236948818118464</v>
      </c>
      <c r="I135">
        <f t="shared" si="13"/>
        <v>3.6211413745984529</v>
      </c>
      <c r="J135" s="10">
        <f t="shared" si="14"/>
        <v>-6.5534264984848525</v>
      </c>
      <c r="K135">
        <f t="shared" si="9"/>
        <v>-6.8236560072249217</v>
      </c>
      <c r="L135">
        <f t="shared" si="10"/>
        <v>-7.8863751564826456</v>
      </c>
      <c r="M135" s="13">
        <f t="shared" si="15"/>
        <v>1.5112335085615524E-9</v>
      </c>
      <c r="N135" s="13">
        <f t="shared" si="16"/>
        <v>1.7767521248581177</v>
      </c>
      <c r="O135" s="13">
        <v>1</v>
      </c>
    </row>
    <row r="136" spans="4:15" x14ac:dyDescent="0.4">
      <c r="D136" s="6">
        <v>1.34</v>
      </c>
      <c r="E136" s="7">
        <f t="shared" si="11"/>
        <v>-0.62216928313626974</v>
      </c>
      <c r="G136">
        <f t="shared" si="12"/>
        <v>3.5361081557571779</v>
      </c>
      <c r="H136" s="10">
        <f t="shared" si="17"/>
        <v>-6.7499145527453912</v>
      </c>
      <c r="I136">
        <f t="shared" si="13"/>
        <v>3.6330237816894648</v>
      </c>
      <c r="J136" s="10">
        <f t="shared" si="14"/>
        <v>-6.4825684117817346</v>
      </c>
      <c r="K136">
        <f t="shared" si="9"/>
        <v>-6.7498602849199365</v>
      </c>
      <c r="L136">
        <f t="shared" si="10"/>
        <v>-7.8141126292533416</v>
      </c>
      <c r="M136" s="13">
        <f t="shared" si="15"/>
        <v>2.9449968795819291E-9</v>
      </c>
      <c r="N136" s="13">
        <f t="shared" si="16"/>
        <v>1.7730100030820743</v>
      </c>
      <c r="O136" s="13">
        <v>1</v>
      </c>
    </row>
    <row r="137" spans="4:15" x14ac:dyDescent="0.4">
      <c r="D137" s="6">
        <v>1.36</v>
      </c>
      <c r="E137" s="7">
        <f t="shared" si="11"/>
        <v>-0.61540371698067931</v>
      </c>
      <c r="G137">
        <f t="shared" si="12"/>
        <v>3.5479228400661014</v>
      </c>
      <c r="H137" s="10">
        <f t="shared" si="17"/>
        <v>-6.6765149255233887</v>
      </c>
      <c r="I137">
        <f t="shared" si="13"/>
        <v>3.6449061887804768</v>
      </c>
      <c r="J137" s="10">
        <f t="shared" si="14"/>
        <v>-6.412075948336792</v>
      </c>
      <c r="K137">
        <f t="shared" si="9"/>
        <v>-6.6764445217038446</v>
      </c>
      <c r="L137">
        <f t="shared" si="10"/>
        <v>-7.7418335443457504</v>
      </c>
      <c r="M137" s="13">
        <f t="shared" si="15"/>
        <v>4.9566978063898054E-9</v>
      </c>
      <c r="N137" s="13">
        <f t="shared" si="16"/>
        <v>1.7682552641435245</v>
      </c>
      <c r="O137" s="13">
        <v>1</v>
      </c>
    </row>
    <row r="138" spans="4:15" x14ac:dyDescent="0.4">
      <c r="D138" s="6">
        <v>1.38</v>
      </c>
      <c r="E138" s="7">
        <f t="shared" si="11"/>
        <v>-0.6086744545486733</v>
      </c>
      <c r="G138">
        <f t="shared" si="12"/>
        <v>3.559737524375024</v>
      </c>
      <c r="H138" s="10">
        <f t="shared" si="17"/>
        <v>-6.603509157398558</v>
      </c>
      <c r="I138">
        <f t="shared" si="13"/>
        <v>3.6567885958714896</v>
      </c>
      <c r="J138" s="10">
        <f t="shared" si="14"/>
        <v>-6.3419617442789917</v>
      </c>
      <c r="K138">
        <f t="shared" si="9"/>
        <v>-6.603421903813496</v>
      </c>
      <c r="L138">
        <f t="shared" si="10"/>
        <v>-7.6695653774236252</v>
      </c>
      <c r="M138" s="13">
        <f t="shared" si="15"/>
        <v>7.6131881061731005E-9</v>
      </c>
      <c r="N138" s="13">
        <f t="shared" si="16"/>
        <v>1.7625314067388305</v>
      </c>
      <c r="O138" s="13">
        <v>1</v>
      </c>
    </row>
    <row r="139" spans="4:15" x14ac:dyDescent="0.4">
      <c r="D139" s="6">
        <v>1.4</v>
      </c>
      <c r="E139" s="7">
        <f t="shared" si="11"/>
        <v>-0.60198264449569205</v>
      </c>
      <c r="G139">
        <f t="shared" si="12"/>
        <v>3.5715522086839475</v>
      </c>
      <c r="H139" s="10">
        <f t="shared" si="17"/>
        <v>-6.5309097101337636</v>
      </c>
      <c r="I139">
        <f t="shared" si="13"/>
        <v>3.6686710029625011</v>
      </c>
      <c r="J139" s="10">
        <f t="shared" si="14"/>
        <v>-6.2722377677939649</v>
      </c>
      <c r="K139">
        <f t="shared" si="9"/>
        <v>-6.5308049232239895</v>
      </c>
      <c r="L139">
        <f t="shared" si="10"/>
        <v>-7.597334504138014</v>
      </c>
      <c r="M139" s="13">
        <f t="shared" si="15"/>
        <v>1.0980296460008047E-8</v>
      </c>
      <c r="N139" s="13">
        <f t="shared" si="16"/>
        <v>1.7558813606696504</v>
      </c>
      <c r="O139" s="13">
        <v>1</v>
      </c>
    </row>
    <row r="140" spans="4:15" x14ac:dyDescent="0.4">
      <c r="D140" s="6">
        <v>1.42</v>
      </c>
      <c r="E140" s="7">
        <f t="shared" si="11"/>
        <v>-0.59532937355102444</v>
      </c>
      <c r="G140">
        <f t="shared" si="12"/>
        <v>3.5833668929928706</v>
      </c>
      <c r="H140" s="10">
        <f t="shared" si="17"/>
        <v>-6.458728373655064</v>
      </c>
      <c r="I140">
        <f t="shared" si="13"/>
        <v>3.680553410053514</v>
      </c>
      <c r="J140" s="10">
        <f t="shared" si="14"/>
        <v>-6.2029153418401881</v>
      </c>
      <c r="K140">
        <f t="shared" si="9"/>
        <v>-6.45860540120204</v>
      </c>
      <c r="L140">
        <f t="shared" si="10"/>
        <v>-7.5251662342198102</v>
      </c>
      <c r="M140" s="13">
        <f t="shared" si="15"/>
        <v>1.5122224202755057E-8</v>
      </c>
      <c r="N140" s="13">
        <f t="shared" si="16"/>
        <v>1.748347422398707</v>
      </c>
      <c r="O140" s="13">
        <v>1</v>
      </c>
    </row>
    <row r="141" spans="4:15" x14ac:dyDescent="0.4">
      <c r="D141" s="6">
        <v>1.44</v>
      </c>
      <c r="E141" s="7">
        <f t="shared" si="11"/>
        <v>-0.58871566863308722</v>
      </c>
      <c r="G141">
        <f t="shared" si="12"/>
        <v>3.5951815773017932</v>
      </c>
      <c r="H141" s="10">
        <f t="shared" si="17"/>
        <v>-6.386976289000363</v>
      </c>
      <c r="I141">
        <f t="shared" si="13"/>
        <v>3.692435817144526</v>
      </c>
      <c r="J141" s="10">
        <f t="shared" si="14"/>
        <v>-6.134005166188726</v>
      </c>
      <c r="K141">
        <f t="shared" si="9"/>
        <v>-6.3868345111570139</v>
      </c>
      <c r="L141">
        <f t="shared" si="10"/>
        <v>-7.4530848446079361</v>
      </c>
      <c r="M141" s="13">
        <f t="shared" si="15"/>
        <v>2.0100956864696799E-8</v>
      </c>
      <c r="N141" s="13">
        <f t="shared" si="16"/>
        <v>1.7399711980185266</v>
      </c>
      <c r="O141" s="13">
        <v>1</v>
      </c>
    </row>
    <row r="142" spans="4:15" x14ac:dyDescent="0.4">
      <c r="D142" s="6">
        <v>1.46</v>
      </c>
      <c r="E142" s="7">
        <f t="shared" si="11"/>
        <v>-0.58214249890159231</v>
      </c>
      <c r="G142">
        <f t="shared" si="12"/>
        <v>3.6069962616107167</v>
      </c>
      <c r="H142" s="10">
        <f t="shared" si="17"/>
        <v>-6.3156639705833744</v>
      </c>
      <c r="I142">
        <f t="shared" si="13"/>
        <v>3.7043182242355379</v>
      </c>
      <c r="J142" s="10">
        <f t="shared" si="14"/>
        <v>-6.0655173388053596</v>
      </c>
      <c r="K142">
        <f t="shared" si="9"/>
        <v>-6.3155028008093934</v>
      </c>
      <c r="L142">
        <f t="shared" si="10"/>
        <v>-7.3811136116391616</v>
      </c>
      <c r="M142" s="13">
        <f t="shared" si="15"/>
        <v>2.5975696045070973E-8</v>
      </c>
      <c r="N142" s="13">
        <f t="shared" si="16"/>
        <v>1.7307935530941916</v>
      </c>
      <c r="O142" s="13">
        <v>1</v>
      </c>
    </row>
    <row r="143" spans="4:15" x14ac:dyDescent="0.4">
      <c r="D143" s="6">
        <v>1.48</v>
      </c>
      <c r="E143" s="7">
        <f t="shared" si="11"/>
        <v>-0.57561077774837266</v>
      </c>
      <c r="G143">
        <f t="shared" si="12"/>
        <v>3.6188109459196403</v>
      </c>
      <c r="H143" s="10">
        <f t="shared" si="17"/>
        <v>-6.2448013277920955</v>
      </c>
      <c r="I143">
        <f t="shared" si="13"/>
        <v>3.7162006313265499</v>
      </c>
      <c r="J143" s="10">
        <f t="shared" si="14"/>
        <v>-5.9974613765936189</v>
      </c>
      <c r="K143">
        <f t="shared" si="9"/>
        <v>-6.2446202136960443</v>
      </c>
      <c r="L143">
        <f t="shared" si="10"/>
        <v>-7.3092748423251841</v>
      </c>
      <c r="M143" s="13">
        <f t="shared" si="15"/>
        <v>3.2802315788465135E-8</v>
      </c>
      <c r="N143" s="13">
        <f t="shared" si="16"/>
        <v>1.7208545688746604</v>
      </c>
      <c r="O143" s="13">
        <v>1</v>
      </c>
    </row>
    <row r="144" spans="4:15" x14ac:dyDescent="0.4">
      <c r="D144" s="6">
        <v>1.5</v>
      </c>
      <c r="E144" s="7">
        <f t="shared" si="11"/>
        <v>-0.56912136472858887</v>
      </c>
      <c r="G144">
        <f t="shared" si="12"/>
        <v>3.6306256302285633</v>
      </c>
      <c r="H144" s="10">
        <f t="shared" si="17"/>
        <v>-6.1743976859404608</v>
      </c>
      <c r="I144">
        <f t="shared" si="13"/>
        <v>3.7280830384175623</v>
      </c>
      <c r="J144" s="10">
        <f t="shared" si="14"/>
        <v>-5.9298462355165853</v>
      </c>
      <c r="K144">
        <f t="shared" si="9"/>
        <v>-6.1741961100309322</v>
      </c>
      <c r="L144">
        <f t="shared" si="10"/>
        <v>-7.2375899047417516</v>
      </c>
      <c r="M144" s="13">
        <f t="shared" si="15"/>
        <v>4.0632847302293808E-8</v>
      </c>
      <c r="N144" s="13">
        <f t="shared" si="16"/>
        <v>1.710193504398501</v>
      </c>
      <c r="O144" s="13">
        <v>1</v>
      </c>
    </row>
    <row r="145" spans="4:15" x14ac:dyDescent="0.4">
      <c r="D145" s="6">
        <v>1.52</v>
      </c>
      <c r="E145" s="7">
        <f t="shared" si="11"/>
        <v>-0.56267506743398932</v>
      </c>
      <c r="G145">
        <f t="shared" si="12"/>
        <v>3.6424403145374868</v>
      </c>
      <c r="H145" s="10">
        <f t="shared" si="17"/>
        <v>-6.1044618065913507</v>
      </c>
      <c r="I145">
        <f t="shared" si="13"/>
        <v>3.7399654455085747</v>
      </c>
      <c r="J145" s="10">
        <f t="shared" si="14"/>
        <v>-5.8626803301149648</v>
      </c>
      <c r="K145">
        <f t="shared" si="9"/>
        <v>-6.1042392869396043</v>
      </c>
      <c r="L145">
        <f t="shared" si="10"/>
        <v>-7.1660792575539016</v>
      </c>
      <c r="M145" s="13">
        <f t="shared" si="15"/>
        <v>4.9514995413368826E-8</v>
      </c>
      <c r="N145" s="13">
        <f t="shared" si="16"/>
        <v>1.6988487640489709</v>
      </c>
      <c r="O145" s="13">
        <v>1</v>
      </c>
    </row>
    <row r="146" spans="4:15" x14ac:dyDescent="0.4">
      <c r="D146" s="6">
        <v>1.54</v>
      </c>
      <c r="E146" s="7">
        <f t="shared" si="11"/>
        <v>-0.55627264330985549</v>
      </c>
      <c r="G146">
        <f t="shared" si="12"/>
        <v>3.6542549988464095</v>
      </c>
      <c r="H146" s="10">
        <f t="shared" si="17"/>
        <v>-6.0350019072686223</v>
      </c>
      <c r="I146">
        <f t="shared" si="13"/>
        <v>3.7518478525995871</v>
      </c>
      <c r="J146" s="10">
        <f t="shared" si="14"/>
        <v>-5.7959715524383766</v>
      </c>
      <c r="K146">
        <f t="shared" si="9"/>
        <v>-6.0347579980851433</v>
      </c>
      <c r="L146">
        <f t="shared" si="10"/>
        <v>-7.0947624787009058</v>
      </c>
      <c r="M146" s="13">
        <f t="shared" si="15"/>
        <v>5.9491689785363639E-8</v>
      </c>
      <c r="N146" s="13">
        <f t="shared" si="16"/>
        <v>1.6868578701418786</v>
      </c>
      <c r="O146" s="13">
        <v>1</v>
      </c>
    </row>
    <row r="147" spans="4:15" x14ac:dyDescent="0.4">
      <c r="D147" s="6">
        <v>1.56</v>
      </c>
      <c r="E147" s="7">
        <f t="shared" si="11"/>
        <v>-0.54991480141721349</v>
      </c>
      <c r="G147">
        <f t="shared" si="12"/>
        <v>3.6660696831553325</v>
      </c>
      <c r="H147" s="10">
        <f t="shared" si="17"/>
        <v>-5.96602568057535</v>
      </c>
      <c r="I147">
        <f t="shared" si="13"/>
        <v>3.763730259690599</v>
      </c>
      <c r="J147" s="10">
        <f t="shared" si="14"/>
        <v>-5.7297272904063723</v>
      </c>
      <c r="K147">
        <f t="shared" ref="K147:K210" si="18">$E$6*$O$6*EXP(-$O$15*(G147/$E$4-1))-SQRT($E$6)*$O$5*EXP(-$O$4*(G147/$E$4-1))</f>
        <v>-5.9657599727028243</v>
      </c>
      <c r="L147">
        <f t="shared" ref="L147:L210" si="19">$K$6*$O$6*EXP(-$O$15*(I147/$K$4-1))-SQRT($K$6)*$O$5*EXP(-$O$4*(I147/$K$4-1))</f>
        <v>-7.0236582932637344</v>
      </c>
      <c r="M147" s="13">
        <f t="shared" si="15"/>
        <v>7.0600673522115969E-8</v>
      </c>
      <c r="N147" s="13">
        <f t="shared" si="16"/>
        <v>1.6742574401554586</v>
      </c>
      <c r="O147" s="13">
        <v>1</v>
      </c>
    </row>
    <row r="148" spans="4:15" x14ac:dyDescent="0.4">
      <c r="D148" s="6">
        <v>1.58</v>
      </c>
      <c r="E148" s="7">
        <f t="shared" ref="E148:E211" si="20">-(1+D148+$E$5*D148^3)*EXP(-D148)</f>
        <v>-0.54360220414185978</v>
      </c>
      <c r="G148">
        <f t="shared" ref="G148:G211" si="21">$E$11*(D148/$E$12+1)</f>
        <v>3.6778843674642561</v>
      </c>
      <c r="H148" s="10">
        <f t="shared" si="17"/>
        <v>-5.8975403127350363</v>
      </c>
      <c r="I148">
        <f t="shared" ref="I148:I211" si="22">$K$11*(D148/$K$12+1)</f>
        <v>3.775612666781611</v>
      </c>
      <c r="J148" s="10">
        <f t="shared" ref="J148:J211" si="23">-(-$H$4)*(1+D148+$K$5*D148^3)*EXP(-D148)</f>
        <v>-5.6639544456152793</v>
      </c>
      <c r="K148">
        <f t="shared" si="18"/>
        <v>-5.8972524340602845</v>
      </c>
      <c r="L148">
        <f t="shared" si="19"/>
        <v>-6.9527846005373686</v>
      </c>
      <c r="M148" s="13">
        <f t="shared" ref="M148:M211" si="24">(K148-H148)^2*O148</f>
        <v>8.2874131376837471E-8</v>
      </c>
      <c r="N148" s="13">
        <f t="shared" ref="N148:N211" si="25">(L148-J148)^2*O148</f>
        <v>1.6610831682364966</v>
      </c>
      <c r="O148" s="13">
        <v>1</v>
      </c>
    </row>
    <row r="149" spans="4:15" x14ac:dyDescent="0.4">
      <c r="D149" s="6">
        <v>1.6</v>
      </c>
      <c r="E149" s="7">
        <f t="shared" si="20"/>
        <v>-0.5373354688516957</v>
      </c>
      <c r="G149">
        <f t="shared" si="21"/>
        <v>3.6896990517731787</v>
      </c>
      <c r="H149" s="10">
        <f t="shared" ref="H149:H212" si="26">-(-$B$4)*(1+D149+$E$5*D149^3)*EXP(-D149)</f>
        <v>-5.8295525015720466</v>
      </c>
      <c r="I149">
        <f t="shared" si="22"/>
        <v>3.787495073872623</v>
      </c>
      <c r="J149" s="10">
        <f t="shared" si="23"/>
        <v>-5.5986594506064726</v>
      </c>
      <c r="K149">
        <f t="shared" si="18"/>
        <v>-5.8292421173594828</v>
      </c>
      <c r="L149">
        <f t="shared" si="19"/>
        <v>-6.8821585003295764</v>
      </c>
      <c r="M149" s="13">
        <f t="shared" si="24"/>
        <v>9.6338359408848183E-8</v>
      </c>
      <c r="N149" s="13">
        <f t="shared" si="25"/>
        <v>1.6473698106401105</v>
      </c>
      <c r="O149" s="13">
        <v>1</v>
      </c>
    </row>
    <row r="150" spans="4:15" x14ac:dyDescent="0.4">
      <c r="D150" s="6">
        <v>1.62</v>
      </c>
      <c r="E150" s="7">
        <f t="shared" si="20"/>
        <v>-0.53111516950383386</v>
      </c>
      <c r="G150">
        <f t="shared" si="21"/>
        <v>3.7015137360821022</v>
      </c>
      <c r="H150" s="10">
        <f t="shared" si="26"/>
        <v>-5.7620684739470933</v>
      </c>
      <c r="I150">
        <f t="shared" si="22"/>
        <v>3.7993774809636358</v>
      </c>
      <c r="J150" s="10">
        <f t="shared" si="23"/>
        <v>-5.5338482856112954</v>
      </c>
      <c r="K150">
        <f t="shared" si="18"/>
        <v>-5.761735287096295</v>
      </c>
      <c r="L150">
        <f t="shared" si="19"/>
        <v>-6.8117963185072803</v>
      </c>
      <c r="M150" s="13">
        <f t="shared" si="24"/>
        <v>1.1101347754489263E-7</v>
      </c>
      <c r="N150" s="13">
        <f t="shared" si="25"/>
        <v>1.6331511747827174</v>
      </c>
      <c r="O150" s="13">
        <v>1</v>
      </c>
    </row>
    <row r="151" spans="4:15" x14ac:dyDescent="0.4">
      <c r="D151" s="6">
        <v>1.64</v>
      </c>
      <c r="E151" s="7">
        <f t="shared" si="20"/>
        <v>-0.52494183820289597</v>
      </c>
      <c r="G151">
        <f t="shared" si="21"/>
        <v>3.7133284203910253</v>
      </c>
      <c r="H151" s="10">
        <f t="shared" si="26"/>
        <v>-5.6950940026632182</v>
      </c>
      <c r="I151">
        <f t="shared" si="22"/>
        <v>3.8112598880546473</v>
      </c>
      <c r="J151" s="10">
        <f t="shared" si="23"/>
        <v>-5.4695264947874334</v>
      </c>
      <c r="K151">
        <f t="shared" si="18"/>
        <v>-5.6947377538932473</v>
      </c>
      <c r="L151">
        <f t="shared" si="19"/>
        <v>-6.7417136318110753</v>
      </c>
      <c r="M151" s="13">
        <f t="shared" si="24"/>
        <v>1.2691318610575662E-7</v>
      </c>
      <c r="N151" s="13">
        <f t="shared" si="25"/>
        <v>1.6184601116084107</v>
      </c>
      <c r="O151" s="13">
        <v>1</v>
      </c>
    </row>
    <row r="152" spans="4:15" x14ac:dyDescent="0.4">
      <c r="D152" s="6">
        <v>1.66</v>
      </c>
      <c r="E152" s="7">
        <f t="shared" si="20"/>
        <v>-0.51881596671188168</v>
      </c>
      <c r="G152">
        <f t="shared" si="21"/>
        <v>3.7251431046999484</v>
      </c>
      <c r="H152" s="10">
        <f t="shared" si="26"/>
        <v>-5.6286344228572052</v>
      </c>
      <c r="I152">
        <f t="shared" si="22"/>
        <v>3.8231422951456597</v>
      </c>
      <c r="J152" s="10">
        <f t="shared" si="23"/>
        <v>-5.4056992019611085</v>
      </c>
      <c r="K152">
        <f t="shared" si="18"/>
        <v>-5.6282548908202727</v>
      </c>
      <c r="L152">
        <f t="shared" si="19"/>
        <v>-6.6719252919577947</v>
      </c>
      <c r="M152" s="13">
        <f t="shared" si="24"/>
        <v>1.4404456705806978E-7</v>
      </c>
      <c r="N152" s="13">
        <f t="shared" si="25"/>
        <v>1.603328510988296</v>
      </c>
      <c r="O152" s="13">
        <v>1</v>
      </c>
    </row>
    <row r="153" spans="4:15" x14ac:dyDescent="0.4">
      <c r="D153" s="6">
        <v>1.68</v>
      </c>
      <c r="E153" s="7">
        <f t="shared" si="20"/>
        <v>-0.51273800791695412</v>
      </c>
      <c r="G153">
        <f t="shared" si="21"/>
        <v>3.7369577890088714</v>
      </c>
      <c r="H153" s="10">
        <f t="shared" si="26"/>
        <v>-5.5626946478910355</v>
      </c>
      <c r="I153">
        <f t="shared" si="22"/>
        <v>3.8350247022366721</v>
      </c>
      <c r="J153" s="10">
        <f t="shared" si="23"/>
        <v>-5.3423711258891204</v>
      </c>
      <c r="K153">
        <f t="shared" si="18"/>
        <v>-5.5622916492181504</v>
      </c>
      <c r="L153">
        <f t="shared" si="19"/>
        <v>-6.6024454490507249</v>
      </c>
      <c r="M153" s="13">
        <f t="shared" si="24"/>
        <v>1.6240793034712664E-7</v>
      </c>
      <c r="N153" s="13">
        <f t="shared" si="25"/>
        <v>1.5877872998911757</v>
      </c>
      <c r="O153" s="13">
        <v>1</v>
      </c>
    </row>
    <row r="154" spans="4:15" x14ac:dyDescent="0.4">
      <c r="D154" s="6">
        <v>1.7</v>
      </c>
      <c r="E154" s="7">
        <f t="shared" si="20"/>
        <v>-0.50670837724744988</v>
      </c>
      <c r="G154">
        <f t="shared" si="21"/>
        <v>3.748772473317795</v>
      </c>
      <c r="H154" s="10">
        <f t="shared" si="26"/>
        <v>-5.4972791847575833</v>
      </c>
      <c r="I154">
        <f t="shared" si="22"/>
        <v>3.8469071093276841</v>
      </c>
      <c r="J154" s="10">
        <f t="shared" si="23"/>
        <v>-5.2795465950543541</v>
      </c>
      <c r="K154">
        <f t="shared" si="18"/>
        <v>-5.4968525740387939</v>
      </c>
      <c r="L154">
        <f t="shared" si="19"/>
        <v>-6.5332875743162457</v>
      </c>
      <c r="M154" s="13">
        <f t="shared" si="24"/>
        <v>1.8199670538597039E-7</v>
      </c>
      <c r="N154" s="13">
        <f t="shared" si="25"/>
        <v>1.5718664430805671</v>
      </c>
      <c r="O154" s="13">
        <v>1</v>
      </c>
    </row>
    <row r="155" spans="4:15" x14ac:dyDescent="0.4">
      <c r="D155" s="6">
        <v>1.72</v>
      </c>
      <c r="E155" s="7">
        <f t="shared" si="20"/>
        <v>-0.50072745405238062</v>
      </c>
      <c r="G155">
        <f t="shared" si="21"/>
        <v>3.760587157626718</v>
      </c>
      <c r="H155" s="10">
        <f t="shared" si="26"/>
        <v>-5.4323921490142775</v>
      </c>
      <c r="I155">
        <f t="shared" si="22"/>
        <v>3.8587895164186961</v>
      </c>
      <c r="J155" s="10">
        <f t="shared" si="23"/>
        <v>-5.2172295620079696</v>
      </c>
      <c r="K155">
        <f t="shared" si="18"/>
        <v>-5.4319418187161554</v>
      </c>
      <c r="L155">
        <f t="shared" si="19"/>
        <v>-6.4644644821854387</v>
      </c>
      <c r="M155" s="13">
        <f t="shared" si="24"/>
        <v>2.0279737740667267E-7</v>
      </c>
      <c r="N155" s="13">
        <f t="shared" si="25"/>
        <v>1.5555949461100975</v>
      </c>
      <c r="O155" s="13">
        <v>1</v>
      </c>
    </row>
    <row r="156" spans="4:15" x14ac:dyDescent="0.4">
      <c r="D156" s="6">
        <v>1.74</v>
      </c>
      <c r="E156" s="7">
        <f t="shared" si="20"/>
        <v>-0.49479558293467074</v>
      </c>
      <c r="G156">
        <f t="shared" si="21"/>
        <v>3.7724018419356415</v>
      </c>
      <c r="H156" s="10">
        <f t="shared" si="26"/>
        <v>-5.3680372792582434</v>
      </c>
      <c r="I156">
        <f t="shared" si="22"/>
        <v>3.8706719235097085</v>
      </c>
      <c r="J156" s="10">
        <f t="shared" si="23"/>
        <v>-5.1554236172712145</v>
      </c>
      <c r="K156">
        <f t="shared" si="18"/>
        <v>-5.3675631595811772</v>
      </c>
      <c r="L156">
        <f t="shared" si="19"/>
        <v>-6.3959883517385467</v>
      </c>
      <c r="M156" s="13">
        <f t="shared" si="24"/>
        <v>2.2478946818128235E-7</v>
      </c>
      <c r="N156" s="13">
        <f t="shared" si="25"/>
        <v>1.5390008604040026</v>
      </c>
      <c r="O156" s="13">
        <v>1</v>
      </c>
    </row>
    <row r="157" spans="4:15" x14ac:dyDescent="0.4">
      <c r="D157" s="6">
        <v>1.76</v>
      </c>
      <c r="E157" s="7">
        <f t="shared" si="20"/>
        <v>-0.48891307504432613</v>
      </c>
      <c r="G157">
        <f t="shared" si="21"/>
        <v>3.7842165262445642</v>
      </c>
      <c r="H157" s="10">
        <f t="shared" si="26"/>
        <v>-5.304217951155894</v>
      </c>
      <c r="I157">
        <f t="shared" si="22"/>
        <v>3.8825543306007209</v>
      </c>
      <c r="J157" s="10">
        <f t="shared" si="23"/>
        <v>-5.0941320028093466</v>
      </c>
      <c r="K157">
        <f t="shared" si="18"/>
        <v>-5.3037200098338104</v>
      </c>
      <c r="L157">
        <f t="shared" si="19"/>
        <v>-6.3278707475297722</v>
      </c>
      <c r="M157" s="13">
        <f t="shared" si="24"/>
        <v>2.4794556023834732E-7</v>
      </c>
      <c r="N157" s="13">
        <f t="shared" si="25"/>
        <v>1.5221112902243314</v>
      </c>
      <c r="O157" s="13">
        <v>1</v>
      </c>
    </row>
    <row r="158" spans="4:15" x14ac:dyDescent="0.4">
      <c r="D158" s="6">
        <v>1.78</v>
      </c>
      <c r="E158" s="7">
        <f t="shared" si="20"/>
        <v>-0.48308020933171086</v>
      </c>
      <c r="G158">
        <f t="shared" si="21"/>
        <v>3.7960312105534877</v>
      </c>
      <c r="H158" s="10">
        <f t="shared" si="26"/>
        <v>-5.2409371910397313</v>
      </c>
      <c r="I158">
        <f t="shared" si="22"/>
        <v>3.8944367376917324</v>
      </c>
      <c r="J158" s="10">
        <f t="shared" si="23"/>
        <v>-5.033357625089895</v>
      </c>
      <c r="K158">
        <f t="shared" si="18"/>
        <v>-5.240415433084765</v>
      </c>
      <c r="L158">
        <f t="shared" si="19"/>
        <v>-6.2601226398093903</v>
      </c>
      <c r="M158" s="13">
        <f t="shared" si="24"/>
        <v>2.7223136357065707E-7</v>
      </c>
      <c r="N158" s="13">
        <f t="shared" si="25"/>
        <v>1.5049524013397235</v>
      </c>
      <c r="O158" s="13">
        <v>1</v>
      </c>
    </row>
    <row r="159" spans="4:15" x14ac:dyDescent="0.4">
      <c r="D159" s="6">
        <v>1.8</v>
      </c>
      <c r="E159" s="7">
        <f t="shared" si="20"/>
        <v>-0.47729723376206667</v>
      </c>
      <c r="G159">
        <f t="shared" si="21"/>
        <v>3.8078458948624108</v>
      </c>
      <c r="H159" s="10">
        <f t="shared" si="26"/>
        <v>-5.1781976890846613</v>
      </c>
      <c r="I159">
        <f t="shared" si="22"/>
        <v>3.9063191447827452</v>
      </c>
      <c r="J159" s="10">
        <f t="shared" si="23"/>
        <v>-4.9731030677371013</v>
      </c>
      <c r="K159">
        <f t="shared" si="18"/>
        <v>-5.1776521564793843</v>
      </c>
      <c r="L159">
        <f t="shared" si="19"/>
        <v>-6.1927544241596806</v>
      </c>
      <c r="M159" s="13">
        <f t="shared" si="24"/>
        <v>2.9760582342032244E-7</v>
      </c>
      <c r="N159" s="13">
        <f t="shared" si="25"/>
        <v>1.4875494312234374</v>
      </c>
      <c r="O159" s="13">
        <v>1</v>
      </c>
    </row>
    <row r="160" spans="4:15" x14ac:dyDescent="0.4">
      <c r="D160" s="6">
        <v>1.82</v>
      </c>
      <c r="E160" s="7">
        <f t="shared" si="20"/>
        <v>-0.4715643664923832</v>
      </c>
      <c r="G160">
        <f t="shared" si="21"/>
        <v>3.8196605791713338</v>
      </c>
      <c r="H160" s="10">
        <f t="shared" si="26"/>
        <v>-5.1160018120758659</v>
      </c>
      <c r="I160">
        <f t="shared" si="22"/>
        <v>3.9182015518737572</v>
      </c>
      <c r="J160" s="10">
        <f t="shared" si="23"/>
        <v>-4.913370603794089</v>
      </c>
      <c r="K160">
        <f t="shared" si="18"/>
        <v>-5.1154325834155197</v>
      </c>
      <c r="L160">
        <f t="shared" si="19"/>
        <v>-6.1257759405608896</v>
      </c>
      <c r="M160" s="13">
        <f t="shared" si="24"/>
        <v>3.2402126775959199E-7</v>
      </c>
      <c r="N160" s="13">
        <f t="shared" si="25"/>
        <v>1.4699267006206191</v>
      </c>
      <c r="O160" s="13">
        <v>1</v>
      </c>
    </row>
    <row r="161" spans="4:15" x14ac:dyDescent="0.4">
      <c r="D161" s="6">
        <v>1.84</v>
      </c>
      <c r="E161" s="7">
        <f t="shared" si="20"/>
        <v>-0.46588179701169624</v>
      </c>
      <c r="G161">
        <f t="shared" si="21"/>
        <v>3.8314752634802569</v>
      </c>
      <c r="H161" s="10">
        <f t="shared" si="26"/>
        <v>-5.0543516157798924</v>
      </c>
      <c r="I161">
        <f t="shared" si="22"/>
        <v>3.9300839589647691</v>
      </c>
      <c r="J161" s="10">
        <f t="shared" si="23"/>
        <v>-4.8541622076039666</v>
      </c>
      <c r="K161">
        <f t="shared" si="18"/>
        <v>-5.0537588058671323</v>
      </c>
      <c r="L161">
        <f t="shared" si="19"/>
        <v>-6.0591964919027239</v>
      </c>
      <c r="M161" s="13">
        <f t="shared" si="24"/>
        <v>3.5142359266665777E-7</v>
      </c>
      <c r="N161" s="13">
        <f t="shared" si="25"/>
        <v>1.4521076263354185</v>
      </c>
      <c r="O161" s="13">
        <v>1</v>
      </c>
    </row>
    <row r="162" spans="4:15" x14ac:dyDescent="0.4">
      <c r="D162" s="6">
        <v>1.86</v>
      </c>
      <c r="E162" s="7">
        <f t="shared" si="20"/>
        <v>-0.46024968724586168</v>
      </c>
      <c r="G162">
        <f t="shared" si="21"/>
        <v>3.8432899477891804</v>
      </c>
      <c r="H162" s="10">
        <f t="shared" si="26"/>
        <v>-4.9932488569303537</v>
      </c>
      <c r="I162">
        <f t="shared" si="22"/>
        <v>3.9419663660557811</v>
      </c>
      <c r="J162" s="10">
        <f t="shared" si="23"/>
        <v>-4.7954795663208065</v>
      </c>
      <c r="K162">
        <f t="shared" si="18"/>
        <v>-4.9926326163249701</v>
      </c>
      <c r="L162">
        <f t="shared" si="19"/>
        <v>-5.9930248619567497</v>
      </c>
      <c r="M162" s="13">
        <f t="shared" si="24"/>
        <v>3.7975248372350479E-7</v>
      </c>
      <c r="N162" s="13">
        <f t="shared" si="25"/>
        <v>1.4341147350997785</v>
      </c>
      <c r="O162" s="13">
        <v>1</v>
      </c>
    </row>
    <row r="163" spans="4:15" x14ac:dyDescent="0.4">
      <c r="D163" s="6">
        <v>1.88</v>
      </c>
      <c r="E163" s="7">
        <f t="shared" si="20"/>
        <v>-0.45466817262782266</v>
      </c>
      <c r="G163">
        <f t="shared" si="21"/>
        <v>3.8551046320981031</v>
      </c>
      <c r="H163" s="10">
        <f t="shared" si="26"/>
        <v>-4.9326950048392479</v>
      </c>
      <c r="I163">
        <f t="shared" si="22"/>
        <v>3.9538487731467935</v>
      </c>
      <c r="J163" s="10">
        <f t="shared" si="23"/>
        <v>-4.7373240910610734</v>
      </c>
      <c r="K163">
        <f t="shared" si="18"/>
        <v>-4.9320555193652371</v>
      </c>
      <c r="L163">
        <f t="shared" si="19"/>
        <v>-5.9272693328244834</v>
      </c>
      <c r="M163" s="13">
        <f t="shared" si="24"/>
        <v>4.0894167147085056E-7</v>
      </c>
      <c r="N163" s="13">
        <f t="shared" si="25"/>
        <v>1.4159696783953803</v>
      </c>
      <c r="O163" s="13">
        <v>1</v>
      </c>
    </row>
    <row r="164" spans="4:15" x14ac:dyDescent="0.4">
      <c r="D164" s="6">
        <v>1.9</v>
      </c>
      <c r="E164" s="7">
        <f t="shared" si="20"/>
        <v>-0.44913736313436248</v>
      </c>
      <c r="G164">
        <f t="shared" si="21"/>
        <v>3.8669193164070261</v>
      </c>
      <c r="H164" s="10">
        <f t="shared" si="26"/>
        <v>-4.8726912526446986</v>
      </c>
      <c r="I164">
        <f t="shared" si="22"/>
        <v>3.9657311802378059</v>
      </c>
      <c r="J164" s="10">
        <f t="shared" si="23"/>
        <v>-4.6796969277058631</v>
      </c>
      <c r="K164">
        <f t="shared" si="18"/>
        <v>-4.872028742857049</v>
      </c>
      <c r="L164">
        <f t="shared" si="19"/>
        <v>-5.8619377018756262</v>
      </c>
      <c r="M164" s="13">
        <f t="shared" si="24"/>
        <v>4.3891921873150484E-7</v>
      </c>
      <c r="N164" s="13">
        <f t="shared" si="25"/>
        <v>1.397693248109521</v>
      </c>
      <c r="O164" s="13">
        <v>1</v>
      </c>
    </row>
    <row r="165" spans="4:15" x14ac:dyDescent="0.4">
      <c r="D165" s="6">
        <v>1.92</v>
      </c>
      <c r="E165" s="7">
        <f t="shared" si="20"/>
        <v>-0.44365734429030534</v>
      </c>
      <c r="G165">
        <f t="shared" si="21"/>
        <v>3.8787340007159496</v>
      </c>
      <c r="H165" s="10">
        <f t="shared" si="26"/>
        <v>-4.813238528205523</v>
      </c>
      <c r="I165">
        <f t="shared" si="22"/>
        <v>3.9776135873288174</v>
      </c>
      <c r="J165" s="10">
        <f t="shared" si="23"/>
        <v>-4.6225989673639782</v>
      </c>
      <c r="K165">
        <f t="shared" si="18"/>
        <v>-4.8125532488190856</v>
      </c>
      <c r="L165">
        <f t="shared" si="19"/>
        <v>-5.7970372981904887</v>
      </c>
      <c r="M165" s="13">
        <f t="shared" si="24"/>
        <v>4.6960783747597171E-7</v>
      </c>
      <c r="N165" s="13">
        <f t="shared" si="25"/>
        <v>1.3793053929145602</v>
      </c>
      <c r="O165" s="13">
        <v>1</v>
      </c>
    </row>
    <row r="166" spans="4:15" x14ac:dyDescent="0.4">
      <c r="D166" s="6">
        <v>1.94</v>
      </c>
      <c r="E166" s="7">
        <f t="shared" si="20"/>
        <v>-0.43822817814110249</v>
      </c>
      <c r="G166">
        <f t="shared" si="21"/>
        <v>3.8905486850248732</v>
      </c>
      <c r="H166" s="10">
        <f t="shared" si="26"/>
        <v>-4.7543375046528213</v>
      </c>
      <c r="I166">
        <f t="shared" si="22"/>
        <v>3.9894959944198303</v>
      </c>
      <c r="J166" s="10">
        <f t="shared" si="23"/>
        <v>-4.5660308565055887</v>
      </c>
      <c r="K166">
        <f t="shared" si="18"/>
        <v>-4.7536297439354973</v>
      </c>
      <c r="L166">
        <f t="shared" si="19"/>
        <v>-5.732574998520259</v>
      </c>
      <c r="M166" s="13">
        <f t="shared" si="24"/>
        <v>5.0092523298703287E-7</v>
      </c>
      <c r="N166" s="13">
        <f t="shared" si="25"/>
        <v>1.3608252352687431</v>
      </c>
      <c r="O166" s="13">
        <v>1</v>
      </c>
    </row>
    <row r="167" spans="4:15" x14ac:dyDescent="0.4">
      <c r="D167" s="6">
        <v>1.96</v>
      </c>
      <c r="E167" s="7">
        <f t="shared" si="20"/>
        <v>-0.43284990419471558</v>
      </c>
      <c r="G167">
        <f t="shared" si="21"/>
        <v>3.9023633693337962</v>
      </c>
      <c r="H167" s="10">
        <f t="shared" si="26"/>
        <v>-4.6959886106084703</v>
      </c>
      <c r="I167">
        <f t="shared" si="22"/>
        <v>4.0013784015108422</v>
      </c>
      <c r="J167" s="10">
        <f t="shared" si="23"/>
        <v>-4.5099930067759999</v>
      </c>
      <c r="K167">
        <f t="shared" si="18"/>
        <v>-4.6952586897409674</v>
      </c>
      <c r="L167">
        <f t="shared" si="19"/>
        <v>-5.6685572427785189</v>
      </c>
      <c r="M167" s="13">
        <f t="shared" si="24"/>
        <v>5.3278447281618295E-7</v>
      </c>
      <c r="N167" s="13">
        <f t="shared" si="25"/>
        <v>1.3422710889441005</v>
      </c>
      <c r="O167" s="13">
        <v>1</v>
      </c>
    </row>
    <row r="168" spans="4:15" x14ac:dyDescent="0.4">
      <c r="D168" s="6">
        <v>1.98</v>
      </c>
      <c r="E168" s="7">
        <f t="shared" si="20"/>
        <v>-0.42752254033368325</v>
      </c>
      <c r="G168">
        <f t="shared" si="21"/>
        <v>3.9141780536427189</v>
      </c>
      <c r="H168" s="10">
        <f t="shared" si="26"/>
        <v>-4.6381920400801304</v>
      </c>
      <c r="I168">
        <f t="shared" si="22"/>
        <v>4.0132608086018546</v>
      </c>
      <c r="J168" s="10">
        <f t="shared" si="23"/>
        <v>-4.4544856044987453</v>
      </c>
      <c r="K168">
        <f t="shared" si="18"/>
        <v>-4.6374403124844834</v>
      </c>
      <c r="L168">
        <f t="shared" si="19"/>
        <v>-5.6049900490768154</v>
      </c>
      <c r="M168" s="13">
        <f t="shared" si="24"/>
        <v>5.6509437805723691E-7</v>
      </c>
      <c r="N168" s="13">
        <f t="shared" si="25"/>
        <v>1.3236604769938936</v>
      </c>
      <c r="O168" s="13">
        <v>1</v>
      </c>
    </row>
    <row r="169" spans="4:15" x14ac:dyDescent="0.4">
      <c r="D169" s="6">
        <v>2</v>
      </c>
      <c r="E169" s="7">
        <f t="shared" si="20"/>
        <v>-0.42224608369823163</v>
      </c>
      <c r="G169">
        <f t="shared" si="21"/>
        <v>3.9259927379516424</v>
      </c>
      <c r="H169" s="10">
        <f t="shared" si="26"/>
        <v>-4.5809477620421148</v>
      </c>
      <c r="I169">
        <f t="shared" si="22"/>
        <v>4.0251432156928661</v>
      </c>
      <c r="J169" s="10">
        <f t="shared" si="23"/>
        <v>-4.3995086198769844</v>
      </c>
      <c r="K169">
        <f t="shared" si="18"/>
        <v>-4.5801746126810867</v>
      </c>
      <c r="L169">
        <f t="shared" si="19"/>
        <v>-5.5418790283170143</v>
      </c>
      <c r="M169" s="13">
        <f t="shared" si="24"/>
        <v>5.9775993445819765E-7</v>
      </c>
      <c r="N169" s="13">
        <f t="shared" si="25"/>
        <v>1.3050101500794407</v>
      </c>
      <c r="O169" s="13">
        <v>1</v>
      </c>
    </row>
    <row r="170" spans="4:15" x14ac:dyDescent="0.4">
      <c r="D170" s="6">
        <v>2.02</v>
      </c>
      <c r="E170" s="7">
        <f t="shared" si="20"/>
        <v>-0.41702051154126935</v>
      </c>
      <c r="G170">
        <f t="shared" si="21"/>
        <v>3.9378074222605659</v>
      </c>
      <c r="H170" s="10">
        <f t="shared" si="26"/>
        <v>-4.5242555297112306</v>
      </c>
      <c r="I170">
        <f t="shared" si="22"/>
        <v>4.0370256227838786</v>
      </c>
      <c r="J170" s="10">
        <f t="shared" si="23"/>
        <v>-4.3450618159019472</v>
      </c>
      <c r="K170">
        <f t="shared" si="18"/>
        <v>-4.5234613743607079</v>
      </c>
      <c r="L170">
        <f t="shared" si="19"/>
        <v>-5.4792293983526656</v>
      </c>
      <c r="M170" s="13">
        <f t="shared" si="24"/>
        <v>6.3068272076372053E-7</v>
      </c>
      <c r="N170" s="13">
        <f t="shared" si="25"/>
        <v>1.2863361050821074</v>
      </c>
      <c r="O170" s="13">
        <v>1</v>
      </c>
    </row>
    <row r="171" spans="4:15" x14ac:dyDescent="0.4">
      <c r="D171" s="6">
        <v>2.04</v>
      </c>
      <c r="E171" s="7">
        <f t="shared" si="20"/>
        <v>-0.41184578205607947</v>
      </c>
      <c r="G171">
        <f t="shared" si="21"/>
        <v>3.9496221065694885</v>
      </c>
      <c r="H171" s="10">
        <f t="shared" si="26"/>
        <v>-4.4681148895264062</v>
      </c>
      <c r="I171">
        <f t="shared" si="22"/>
        <v>4.048908029874891</v>
      </c>
      <c r="J171" s="10">
        <f t="shared" si="23"/>
        <v>-4.2911447569769088</v>
      </c>
      <c r="K171">
        <f t="shared" si="18"/>
        <v>-4.467300174022804</v>
      </c>
      <c r="L171">
        <f t="shared" si="19"/>
        <v>-5.4170459977312859</v>
      </c>
      <c r="M171" s="13">
        <f t="shared" si="24"/>
        <v>6.6376135180984649E-7</v>
      </c>
      <c r="N171" s="13">
        <f t="shared" si="25"/>
        <v>1.2676536039322459</v>
      </c>
      <c r="O171" s="13">
        <v>1</v>
      </c>
    </row>
    <row r="172" spans="4:15" x14ac:dyDescent="0.4">
      <c r="D172" s="6">
        <v>2.06</v>
      </c>
      <c r="E172" s="7">
        <f t="shared" si="20"/>
        <v>-0.40672183517750243</v>
      </c>
      <c r="G172">
        <f t="shared" si="21"/>
        <v>3.9614367908784116</v>
      </c>
      <c r="H172" s="10">
        <f t="shared" si="26"/>
        <v>-4.4125251898407241</v>
      </c>
      <c r="I172">
        <f t="shared" si="22"/>
        <v>4.0607904369659034</v>
      </c>
      <c r="J172" s="10">
        <f t="shared" si="23"/>
        <v>-4.2377568172649509</v>
      </c>
      <c r="K172">
        <f t="shared" si="18"/>
        <v>-4.411690389305388</v>
      </c>
      <c r="L172">
        <f t="shared" si="19"/>
        <v>-5.3553332990292315</v>
      </c>
      <c r="M172" s="13">
        <f t="shared" si="24"/>
        <v>6.9689193379730916E-7</v>
      </c>
      <c r="N172" s="13">
        <f t="shared" si="25"/>
        <v>1.2489771925926274</v>
      </c>
      <c r="O172" s="13">
        <v>1</v>
      </c>
    </row>
    <row r="173" spans="4:15" x14ac:dyDescent="0.4">
      <c r="D173" s="6">
        <v>2.08</v>
      </c>
      <c r="E173" s="7">
        <f t="shared" si="20"/>
        <v>-0.4016485933573794</v>
      </c>
      <c r="G173">
        <f t="shared" si="21"/>
        <v>3.9732514751873351</v>
      </c>
      <c r="H173" s="10">
        <f t="shared" si="26"/>
        <v>-4.3574855893342086</v>
      </c>
      <c r="I173">
        <f t="shared" si="22"/>
        <v>4.0726728440569158</v>
      </c>
      <c r="J173" s="10">
        <f t="shared" si="23"/>
        <v>-4.1848971887685424</v>
      </c>
      <c r="K173">
        <f t="shared" si="18"/>
        <v>-4.3566312073767675</v>
      </c>
      <c r="L173">
        <f t="shared" si="19"/>
        <v>-5.2940954217903986</v>
      </c>
      <c r="M173" s="13">
        <f t="shared" si="24"/>
        <v>7.2996852920095664E-7</v>
      </c>
      <c r="N173" s="13">
        <f t="shared" si="25"/>
        <v>1.230320720138808</v>
      </c>
      <c r="O173" s="13">
        <v>1</v>
      </c>
    </row>
    <row r="174" spans="4:15" x14ac:dyDescent="0.4">
      <c r="D174" s="6">
        <v>2.1</v>
      </c>
      <c r="E174" s="7">
        <f t="shared" si="20"/>
        <v>-0.39662596231500691</v>
      </c>
      <c r="G174">
        <f t="shared" si="21"/>
        <v>3.9850661594962586</v>
      </c>
      <c r="H174" s="10">
        <f t="shared" si="26"/>
        <v>-4.3029950651555096</v>
      </c>
      <c r="I174">
        <f t="shared" si="22"/>
        <v>4.0845552511479273</v>
      </c>
      <c r="J174" s="10">
        <f t="shared" si="23"/>
        <v>-4.1325648891487514</v>
      </c>
      <c r="K174">
        <f t="shared" si="18"/>
        <v>-4.3021216330580199</v>
      </c>
      <c r="L174">
        <f t="shared" si="19"/>
        <v>-5.233336145079857</v>
      </c>
      <c r="M174" s="13">
        <f t="shared" si="24"/>
        <v>7.6288362892523986E-7</v>
      </c>
      <c r="N174" s="13">
        <f t="shared" si="25"/>
        <v>1.2116973578841435</v>
      </c>
      <c r="O174" s="13">
        <v>1</v>
      </c>
    </row>
    <row r="175" spans="4:15" x14ac:dyDescent="0.4">
      <c r="D175" s="6">
        <v>2.12</v>
      </c>
      <c r="E175" s="7">
        <f t="shared" si="20"/>
        <v>-0.39165383176332913</v>
      </c>
      <c r="G175">
        <f t="shared" si="21"/>
        <v>3.9968808438051817</v>
      </c>
      <c r="H175" s="10">
        <f t="shared" si="26"/>
        <v>-4.2490524208003579</v>
      </c>
      <c r="I175">
        <f t="shared" si="22"/>
        <v>4.0964376582389397</v>
      </c>
      <c r="J175" s="10">
        <f t="shared" si="23"/>
        <v>-4.0807587692916547</v>
      </c>
      <c r="K175">
        <f t="shared" si="18"/>
        <v>-4.2481604966841013</v>
      </c>
      <c r="L175">
        <f t="shared" si="19"/>
        <v>-5.1730589196629637</v>
      </c>
      <c r="M175" s="13">
        <f t="shared" si="24"/>
        <v>7.9552862916012378E-7</v>
      </c>
      <c r="N175" s="13">
        <f t="shared" si="25"/>
        <v>1.1931196185011843</v>
      </c>
      <c r="O175" s="13">
        <v>1</v>
      </c>
    </row>
    <row r="176" spans="4:15" x14ac:dyDescent="0.4">
      <c r="D176" s="6">
        <v>2.14</v>
      </c>
      <c r="E176" s="7">
        <f t="shared" si="20"/>
        <v>-0.38673207611157817</v>
      </c>
      <c r="G176">
        <f t="shared" si="21"/>
        <v>4.0086955281141048</v>
      </c>
      <c r="H176" s="10">
        <f t="shared" si="26"/>
        <v>-4.1956562937345119</v>
      </c>
      <c r="I176">
        <f t="shared" si="22"/>
        <v>4.1083200653299521</v>
      </c>
      <c r="J176" s="10">
        <f t="shared" si="23"/>
        <v>-4.0294775206293663</v>
      </c>
      <c r="K176">
        <f t="shared" si="18"/>
        <v>-4.1947464617111994</v>
      </c>
      <c r="L176">
        <f t="shared" si="19"/>
        <v>-5.1132668798205554</v>
      </c>
      <c r="M176" s="13">
        <f t="shared" si="24"/>
        <v>8.277943106449501E-7</v>
      </c>
      <c r="N176" s="13">
        <f t="shared" si="25"/>
        <v>1.1745993750960484</v>
      </c>
      <c r="O176" s="13">
        <v>1</v>
      </c>
    </row>
    <row r="177" spans="4:15" x14ac:dyDescent="0.4">
      <c r="D177" s="6">
        <v>2.16</v>
      </c>
      <c r="E177" s="7">
        <f t="shared" si="20"/>
        <v>-0.38186055514504957</v>
      </c>
      <c r="G177">
        <f t="shared" si="21"/>
        <v>4.0205102124230274</v>
      </c>
      <c r="H177" s="10">
        <f t="shared" si="26"/>
        <v>-4.1428051627686431</v>
      </c>
      <c r="I177">
        <f t="shared" si="22"/>
        <v>4.1202024724209636</v>
      </c>
      <c r="J177" s="10">
        <f t="shared" si="23"/>
        <v>-3.9787196822228146</v>
      </c>
      <c r="K177">
        <f t="shared" si="18"/>
        <v>-4.1418780320777424</v>
      </c>
      <c r="L177">
        <f t="shared" si="19"/>
        <v>-5.0539628548102264</v>
      </c>
      <c r="M177" s="13">
        <f t="shared" si="24"/>
        <v>8.5957131800995044E-7</v>
      </c>
      <c r="N177" s="13">
        <f t="shared" si="25"/>
        <v>1.1561478801958427</v>
      </c>
      <c r="O177" s="13">
        <v>1</v>
      </c>
    </row>
    <row r="178" spans="4:15" x14ac:dyDescent="0.4">
      <c r="D178" s="6">
        <v>2.1800000000000002</v>
      </c>
      <c r="E178" s="7">
        <f t="shared" si="20"/>
        <v>-0.37703911468268309</v>
      </c>
      <c r="G178">
        <f t="shared" si="21"/>
        <v>4.0323248967319509</v>
      </c>
      <c r="H178" s="10">
        <f t="shared" si="26"/>
        <v>-4.0904973551924284</v>
      </c>
      <c r="I178">
        <f t="shared" si="22"/>
        <v>4.132084879511976</v>
      </c>
      <c r="J178" s="10">
        <f t="shared" si="23"/>
        <v>-3.9284836476132798</v>
      </c>
      <c r="K178">
        <f t="shared" si="18"/>
        <v>-4.0895535593262817</v>
      </c>
      <c r="L178">
        <f t="shared" si="19"/>
        <v>-4.9951493799835678</v>
      </c>
      <c r="M178" s="13">
        <f t="shared" si="24"/>
        <v>8.9075063695556083E-7</v>
      </c>
      <c r="N178" s="13">
        <f t="shared" si="25"/>
        <v>1.1377757846130427</v>
      </c>
      <c r="O178" s="13">
        <v>1</v>
      </c>
    </row>
    <row r="179" spans="4:15" x14ac:dyDescent="0.4">
      <c r="D179" s="6">
        <v>2.2000000000000002</v>
      </c>
      <c r="E179" s="7">
        <f t="shared" si="20"/>
        <v>-0.37226758721310038</v>
      </c>
      <c r="G179">
        <f t="shared" si="21"/>
        <v>4.0441395810408736</v>
      </c>
      <c r="H179" s="10">
        <f t="shared" si="26"/>
        <v>-4.0387310536749261</v>
      </c>
      <c r="I179">
        <f t="shared" si="22"/>
        <v>4.1439672866029884</v>
      </c>
      <c r="J179" s="10">
        <f t="shared" si="23"/>
        <v>-3.8787676714494563</v>
      </c>
      <c r="K179">
        <f t="shared" si="18"/>
        <v>-4.0377712494932947</v>
      </c>
      <c r="L179">
        <f t="shared" si="19"/>
        <v>-4.9368287075690596</v>
      </c>
      <c r="M179" s="13">
        <f t="shared" si="24"/>
        <v>9.2122406707719956E-7</v>
      </c>
      <c r="N179" s="13">
        <f t="shared" si="25"/>
        <v>1.1194931561544883</v>
      </c>
      <c r="O179" s="13">
        <v>1</v>
      </c>
    </row>
    <row r="180" spans="4:15" x14ac:dyDescent="0.4">
      <c r="D180" s="6">
        <v>2.2200000000000002</v>
      </c>
      <c r="E180" s="7">
        <f t="shared" si="20"/>
        <v>-0.36754579250973096</v>
      </c>
      <c r="G180">
        <f t="shared" si="21"/>
        <v>4.0559542653497971</v>
      </c>
      <c r="H180" s="10">
        <f t="shared" si="26"/>
        <v>-3.9875043029380715</v>
      </c>
      <c r="I180">
        <f t="shared" si="22"/>
        <v>4.1558496936940008</v>
      </c>
      <c r="J180" s="10">
        <f t="shared" si="23"/>
        <v>-3.8295698758966394</v>
      </c>
      <c r="K180">
        <f t="shared" si="18"/>
        <v>-3.9865291697735921</v>
      </c>
      <c r="L180">
        <f t="shared" si="19"/>
        <v>-4.8790028171298356</v>
      </c>
      <c r="M180" s="13">
        <f t="shared" si="24"/>
        <v>9.5088468846759195E-7</v>
      </c>
      <c r="N180" s="13">
        <f t="shared" si="25"/>
        <v>1.1013094981453571</v>
      </c>
      <c r="O180" s="13">
        <v>1</v>
      </c>
    </row>
    <row r="181" spans="4:15" x14ac:dyDescent="0.4">
      <c r="D181" s="6">
        <v>2.2400000000000002</v>
      </c>
      <c r="E181" s="7">
        <f t="shared" si="20"/>
        <v>-0.36287353822564333</v>
      </c>
      <c r="G181">
        <f t="shared" si="21"/>
        <v>4.0677689496587206</v>
      </c>
      <c r="H181" s="10">
        <f t="shared" si="26"/>
        <v>-3.9368150162100046</v>
      </c>
      <c r="I181">
        <f t="shared" si="22"/>
        <v>4.1677321007850123</v>
      </c>
      <c r="J181" s="10">
        <f t="shared" si="23"/>
        <v>-3.7808882568344457</v>
      </c>
      <c r="K181">
        <f t="shared" si="18"/>
        <v>-3.9358252549661614</v>
      </c>
      <c r="L181">
        <f t="shared" si="19"/>
        <v>-4.8216734257054856</v>
      </c>
      <c r="M181" s="13">
        <f t="shared" si="24"/>
        <v>9.7962731981404102E-7</v>
      </c>
      <c r="N181" s="13">
        <f t="shared" si="25"/>
        <v>1.083233767741919</v>
      </c>
      <c r="O181" s="13">
        <v>1</v>
      </c>
    </row>
    <row r="182" spans="4:15" x14ac:dyDescent="0.4">
      <c r="D182" s="6">
        <v>2.2599999999999998</v>
      </c>
      <c r="E182" s="7">
        <f t="shared" si="20"/>
        <v>-0.35825062046867751</v>
      </c>
      <c r="G182">
        <f t="shared" si="21"/>
        <v>4.0795836339676432</v>
      </c>
      <c r="H182" s="10">
        <f t="shared" si="26"/>
        <v>-3.886660981464682</v>
      </c>
      <c r="I182">
        <f t="shared" si="22"/>
        <v>4.1796145078760247</v>
      </c>
      <c r="J182" s="10">
        <f t="shared" si="23"/>
        <v>-3.7327206898492915</v>
      </c>
      <c r="K182">
        <f t="shared" si="18"/>
        <v>-3.8856573137076564</v>
      </c>
      <c r="L182">
        <f t="shared" si="19"/>
        <v>-4.7648419976466814</v>
      </c>
      <c r="M182" s="13">
        <f t="shared" si="24"/>
        <v>1.0073489664926768E-6</v>
      </c>
      <c r="N182" s="13">
        <f t="shared" si="25"/>
        <v>1.0652743940093943</v>
      </c>
      <c r="O182" s="13">
        <v>1</v>
      </c>
    </row>
    <row r="183" spans="4:15" x14ac:dyDescent="0.4">
      <c r="D183" s="6">
        <v>2.2799999999999998</v>
      </c>
      <c r="E183" s="7">
        <f t="shared" si="20"/>
        <v>-0.35367682435746262</v>
      </c>
      <c r="G183">
        <f t="shared" si="21"/>
        <v>4.0913983182765667</v>
      </c>
      <c r="H183" s="10">
        <f t="shared" si="26"/>
        <v>-3.837039867454112</v>
      </c>
      <c r="I183">
        <f t="shared" si="22"/>
        <v>4.1914969149670371</v>
      </c>
      <c r="J183" s="10">
        <f t="shared" si="23"/>
        <v>-3.6850649360277101</v>
      </c>
      <c r="K183">
        <f t="shared" si="18"/>
        <v>-3.8360230344999451</v>
      </c>
      <c r="L183">
        <f t="shared" si="19"/>
        <v>-4.7085097541513159</v>
      </c>
      <c r="M183" s="13">
        <f t="shared" si="24"/>
        <v>1.0339492566797436E-6</v>
      </c>
      <c r="N183" s="13">
        <f t="shared" si="25"/>
        <v>1.0474392957440606</v>
      </c>
      <c r="O183" s="13">
        <v>1</v>
      </c>
    </row>
    <row r="184" spans="4:15" x14ac:dyDescent="0.4">
      <c r="D184" s="6">
        <v>2.2999999999999998</v>
      </c>
      <c r="E184" s="7">
        <f t="shared" si="20"/>
        <v>-0.34915192455888266</v>
      </c>
      <c r="G184">
        <f t="shared" si="21"/>
        <v>4.1032130025854903</v>
      </c>
      <c r="H184" s="10">
        <f t="shared" si="26"/>
        <v>-3.787949229539318</v>
      </c>
      <c r="I184">
        <f t="shared" si="22"/>
        <v>4.2033793220580487</v>
      </c>
      <c r="J184" s="10">
        <f t="shared" si="23"/>
        <v>-3.6379186475563663</v>
      </c>
      <c r="K184">
        <f t="shared" si="18"/>
        <v>-3.7869199915377396</v>
      </c>
      <c r="L184">
        <f t="shared" si="19"/>
        <v>-4.6526776825104248</v>
      </c>
      <c r="M184" s="13">
        <f t="shared" si="24"/>
        <v>1.0593308638930819E-6</v>
      </c>
      <c r="N184" s="13">
        <f t="shared" si="25"/>
        <v>1.029735899020892</v>
      </c>
      <c r="O184" s="13">
        <v>1</v>
      </c>
    </row>
    <row r="185" spans="4:15" x14ac:dyDescent="0.4">
      <c r="D185" s="6">
        <v>2.3199999999999998</v>
      </c>
      <c r="E185" s="7">
        <f t="shared" si="20"/>
        <v>-0.34467568580754099</v>
      </c>
      <c r="G185">
        <f t="shared" si="21"/>
        <v>4.1150276868944129</v>
      </c>
      <c r="H185" s="10">
        <f t="shared" si="26"/>
        <v>-3.7393865153260122</v>
      </c>
      <c r="I185">
        <f t="shared" si="22"/>
        <v>4.2152617291490611</v>
      </c>
      <c r="J185" s="10">
        <f t="shared" si="23"/>
        <v>-3.5912793731345118</v>
      </c>
      <c r="K185">
        <f t="shared" si="18"/>
        <v>-3.7383456503422208</v>
      </c>
      <c r="L185">
        <f t="shared" si="19"/>
        <v>-4.5973465450720772</v>
      </c>
      <c r="M185" s="13">
        <f t="shared" si="24"/>
        <v>1.0833999144830961E-6</v>
      </c>
      <c r="N185" s="13">
        <f t="shared" si="25"/>
        <v>1.0121711544504506</v>
      </c>
      <c r="O185" s="13">
        <v>1</v>
      </c>
    </row>
    <row r="186" spans="4:15" x14ac:dyDescent="0.4">
      <c r="D186" s="6">
        <v>2.34</v>
      </c>
      <c r="E186" s="7">
        <f t="shared" si="20"/>
        <v>-0.34024786340775726</v>
      </c>
      <c r="G186">
        <f t="shared" si="21"/>
        <v>4.1268423712033364</v>
      </c>
      <c r="H186" s="10">
        <f t="shared" si="26"/>
        <v>-3.6913490701107587</v>
      </c>
      <c r="I186">
        <f t="shared" si="22"/>
        <v>4.2271441362400735</v>
      </c>
      <c r="J186" s="10">
        <f t="shared" si="23"/>
        <v>-3.5451445632044449</v>
      </c>
      <c r="K186">
        <f t="shared" si="18"/>
        <v>-3.690297373206362</v>
      </c>
      <c r="L186">
        <f t="shared" si="19"/>
        <v>-4.5425168879311979</v>
      </c>
      <c r="M186" s="13">
        <f t="shared" si="24"/>
        <v>1.10606637871775E-6</v>
      </c>
      <c r="N186" s="13">
        <f t="shared" si="25"/>
        <v>0.99475155413084759</v>
      </c>
      <c r="O186" s="13">
        <v>1</v>
      </c>
    </row>
    <row r="187" spans="4:15" x14ac:dyDescent="0.4">
      <c r="D187" s="6">
        <v>2.36</v>
      </c>
      <c r="E187" s="7">
        <f t="shared" si="20"/>
        <v>-0.33586820371861592</v>
      </c>
      <c r="G187">
        <f t="shared" si="21"/>
        <v>4.138657055512259</v>
      </c>
      <c r="H187" s="10">
        <f t="shared" si="26"/>
        <v>-3.6438341421432643</v>
      </c>
      <c r="I187">
        <f t="shared" si="22"/>
        <v>4.2390265433310859</v>
      </c>
      <c r="J187" s="10">
        <f t="shared" si="23"/>
        <v>-3.4995115750053745</v>
      </c>
      <c r="K187">
        <f t="shared" si="18"/>
        <v>-3.6427724244576458</v>
      </c>
      <c r="L187">
        <f t="shared" si="19"/>
        <v>-4.4881890493529779</v>
      </c>
      <c r="M187" s="13">
        <f t="shared" si="24"/>
        <v>1.127244443955037E-6</v>
      </c>
      <c r="N187" s="13">
        <f t="shared" si="25"/>
        <v>0.97748314828235605</v>
      </c>
      <c r="O187" s="13">
        <v>1</v>
      </c>
    </row>
    <row r="188" spans="4:15" x14ac:dyDescent="0.4">
      <c r="D188" s="6">
        <v>2.38</v>
      </c>
      <c r="E188" s="7">
        <f t="shared" si="20"/>
        <v>-0.33153644462257059</v>
      </c>
      <c r="G188">
        <f t="shared" si="21"/>
        <v>4.1504717398211826</v>
      </c>
      <c r="H188" s="10">
        <f t="shared" si="26"/>
        <v>-3.5968388877102688</v>
      </c>
      <c r="I188">
        <f t="shared" si="22"/>
        <v>4.2509089504220974</v>
      </c>
      <c r="J188" s="10">
        <f t="shared" si="23"/>
        <v>-3.4543776774559496</v>
      </c>
      <c r="K188">
        <f t="shared" si="18"/>
        <v>-3.5957679755434375</v>
      </c>
      <c r="L188">
        <f t="shared" si="19"/>
        <v>-4.4343631679373736</v>
      </c>
      <c r="M188" s="13">
        <f t="shared" si="24"/>
        <v>1.1468528690673228E-6</v>
      </c>
      <c r="N188" s="13">
        <f t="shared" si="25"/>
        <v>0.96037156155411718</v>
      </c>
      <c r="O188" s="13">
        <v>1</v>
      </c>
    </row>
    <row r="189" spans="4:15" x14ac:dyDescent="0.4">
      <c r="D189" s="6">
        <v>2.4</v>
      </c>
      <c r="E189" s="7">
        <f t="shared" si="20"/>
        <v>-0.32725231597809512</v>
      </c>
      <c r="G189">
        <f t="shared" si="21"/>
        <v>4.1622864241301061</v>
      </c>
      <c r="H189" s="10">
        <f t="shared" si="26"/>
        <v>-3.5503603760463536</v>
      </c>
      <c r="I189">
        <f t="shared" si="22"/>
        <v>4.2627913575131098</v>
      </c>
      <c r="J189" s="10">
        <f t="shared" si="23"/>
        <v>-3.4097400558705662</v>
      </c>
      <c r="K189">
        <f t="shared" si="18"/>
        <v>-3.5492811099444421</v>
      </c>
      <c r="L189">
        <f t="shared" si="19"/>
        <v>-4.3810391905320296</v>
      </c>
      <c r="M189" s="13">
        <f t="shared" si="24"/>
        <v>1.1648153187351297E-6</v>
      </c>
      <c r="N189" s="13">
        <f t="shared" si="25"/>
        <v>0.94342200899410766</v>
      </c>
      <c r="O189" s="13">
        <v>1</v>
      </c>
    </row>
    <row r="190" spans="4:15" x14ac:dyDescent="0.4">
      <c r="D190" s="6">
        <v>2.42</v>
      </c>
      <c r="E190" s="7">
        <f t="shared" si="20"/>
        <v>-0.32301554005685745</v>
      </c>
      <c r="G190">
        <f t="shared" si="21"/>
        <v>4.1741011084390287</v>
      </c>
      <c r="H190" s="10">
        <f t="shared" si="26"/>
        <v>-3.5043955940768461</v>
      </c>
      <c r="I190">
        <f t="shared" si="22"/>
        <v>4.2746737646041222</v>
      </c>
      <c r="J190" s="10">
        <f t="shared" si="23"/>
        <v>-3.3655958165144142</v>
      </c>
      <c r="K190">
        <f t="shared" si="18"/>
        <v>-3.5033088279212512</v>
      </c>
      <c r="L190">
        <f t="shared" si="19"/>
        <v>-4.3282168799007223</v>
      </c>
      <c r="M190" s="13">
        <f t="shared" si="24"/>
        <v>1.1810606769464904E-6</v>
      </c>
      <c r="N190" s="13">
        <f t="shared" si="25"/>
        <v>0.9266393116749867</v>
      </c>
      <c r="O190" s="13">
        <v>1</v>
      </c>
    </row>
    <row r="191" spans="4:15" x14ac:dyDescent="0.4">
      <c r="D191" s="6">
        <v>2.44</v>
      </c>
      <c r="E191" s="7">
        <f t="shared" si="20"/>
        <v>-0.31882583196587999</v>
      </c>
      <c r="G191">
        <f t="shared" si="21"/>
        <v>4.1859157927479522</v>
      </c>
      <c r="H191" s="10">
        <f t="shared" si="26"/>
        <v>-3.4589414509978318</v>
      </c>
      <c r="I191">
        <f t="shared" si="22"/>
        <v>4.2865561716951337</v>
      </c>
      <c r="J191" s="10">
        <f t="shared" si="23"/>
        <v>-3.3219419910020931</v>
      </c>
      <c r="K191">
        <f t="shared" si="18"/>
        <v>-3.4578480510990182</v>
      </c>
      <c r="L191">
        <f t="shared" si="19"/>
        <v>-4.2758958221541867</v>
      </c>
      <c r="M191" s="13">
        <f t="shared" si="24"/>
        <v>1.1955233387256552E-6</v>
      </c>
      <c r="N191" s="13">
        <f t="shared" si="25"/>
        <v>0.91002791196975719</v>
      </c>
      <c r="O191" s="13">
        <v>1</v>
      </c>
    </row>
    <row r="192" spans="4:15" x14ac:dyDescent="0.4">
      <c r="D192" s="6">
        <v>2.46</v>
      </c>
      <c r="E192" s="7">
        <f t="shared" si="20"/>
        <v>-0.31468290005513622</v>
      </c>
      <c r="G192">
        <f t="shared" si="21"/>
        <v>4.1977304770568757</v>
      </c>
      <c r="H192" s="10">
        <f t="shared" si="26"/>
        <v>-3.4139947826981727</v>
      </c>
      <c r="I192">
        <f t="shared" si="22"/>
        <v>4.298438578786147</v>
      </c>
      <c r="J192" s="10">
        <f t="shared" si="23"/>
        <v>-3.2787755405444803</v>
      </c>
      <c r="K192">
        <f t="shared" si="18"/>
        <v>-3.4128956268950881</v>
      </c>
      <c r="L192">
        <f t="shared" si="19"/>
        <v>-4.2240754339500652</v>
      </c>
      <c r="M192" s="13">
        <f t="shared" si="24"/>
        <v>1.2081434794545897E-6</v>
      </c>
      <c r="N192" s="13">
        <f t="shared" si="25"/>
        <v>0.89359188847261029</v>
      </c>
      <c r="O192" s="13">
        <v>1</v>
      </c>
    </row>
    <row r="193" spans="4:15" x14ac:dyDescent="0.4">
      <c r="D193" s="6">
        <v>2.48</v>
      </c>
      <c r="E193" s="7">
        <f t="shared" si="20"/>
        <v>-0.31058644631102139</v>
      </c>
      <c r="G193">
        <f t="shared" si="21"/>
        <v>4.2095451613657984</v>
      </c>
      <c r="H193" s="10">
        <f t="shared" si="26"/>
        <v>-3.369552356028271</v>
      </c>
      <c r="I193">
        <f t="shared" si="22"/>
        <v>4.3103209858771585</v>
      </c>
      <c r="J193" s="10">
        <f t="shared" si="23"/>
        <v>-3.2360933600484252</v>
      </c>
      <c r="K193">
        <f t="shared" si="18"/>
        <v>-3.3684483327942889</v>
      </c>
      <c r="L193">
        <f t="shared" si="19"/>
        <v>-4.1727549694685999</v>
      </c>
      <c r="M193" s="13">
        <f t="shared" si="24"/>
        <v>1.2188673011722185E-6</v>
      </c>
      <c r="N193" s="13">
        <f t="shared" si="25"/>
        <v>0.87733497056159193</v>
      </c>
      <c r="O193" s="13">
        <v>1</v>
      </c>
    </row>
    <row r="194" spans="4:15" x14ac:dyDescent="0.4">
      <c r="D194" s="6">
        <v>2.5</v>
      </c>
      <c r="E194" s="7">
        <f t="shared" si="20"/>
        <v>-0.30653616673612211</v>
      </c>
      <c r="G194">
        <f t="shared" si="21"/>
        <v>4.2213598456747219</v>
      </c>
      <c r="H194" s="10">
        <f t="shared" si="26"/>
        <v>-3.3256108729201888</v>
      </c>
      <c r="I194">
        <f t="shared" si="22"/>
        <v>4.3222033929681709</v>
      </c>
      <c r="J194" s="10">
        <f t="shared" si="23"/>
        <v>-3.1938922820736768</v>
      </c>
      <c r="K194">
        <f t="shared" si="18"/>
        <v>-3.3245028804763836</v>
      </c>
      <c r="L194">
        <f t="shared" si="19"/>
        <v>-4.1219335271702491</v>
      </c>
      <c r="M194" s="13">
        <f t="shared" si="24"/>
        <v>1.2276472555292106E-6</v>
      </c>
      <c r="N194" s="13">
        <f t="shared" si="25"/>
        <v>0.86126055260039613</v>
      </c>
      <c r="O194" s="13">
        <v>1</v>
      </c>
    </row>
    <row r="195" spans="4:15" x14ac:dyDescent="0.4">
      <c r="D195" s="6">
        <v>2.52</v>
      </c>
      <c r="E195" s="7">
        <f t="shared" si="20"/>
        <v>-0.30253175171569852</v>
      </c>
      <c r="G195">
        <f t="shared" si="21"/>
        <v>4.2331745299836445</v>
      </c>
      <c r="H195" s="10">
        <f t="shared" si="26"/>
        <v>-3.282166974363613</v>
      </c>
      <c r="I195">
        <f t="shared" si="22"/>
        <v>4.3340858000591824</v>
      </c>
      <c r="J195" s="10">
        <f t="shared" si="23"/>
        <v>-3.1521690806513774</v>
      </c>
      <c r="K195">
        <f t="shared" si="18"/>
        <v>-3.2810559198002807</v>
      </c>
      <c r="L195">
        <f t="shared" si="19"/>
        <v>-4.0716100563416147</v>
      </c>
      <c r="M195" s="13">
        <f t="shared" si="24"/>
        <v>1.2344422427017076E-6</v>
      </c>
      <c r="N195" s="13">
        <f t="shared" si="25"/>
        <v>0.84537170777821558</v>
      </c>
      <c r="O195" s="13">
        <v>1</v>
      </c>
    </row>
    <row r="196" spans="4:15" x14ac:dyDescent="0.4">
      <c r="D196" s="6">
        <v>2.54</v>
      </c>
      <c r="E196" s="7">
        <f t="shared" si="20"/>
        <v>-0.29857288637127993</v>
      </c>
      <c r="G196">
        <f t="shared" si="21"/>
        <v>4.244989214292568</v>
      </c>
      <c r="H196" s="10">
        <f t="shared" si="26"/>
        <v>-3.2392172442420164</v>
      </c>
      <c r="I196">
        <f t="shared" si="22"/>
        <v>4.3459682071501948</v>
      </c>
      <c r="J196" s="10">
        <f t="shared" si="23"/>
        <v>-3.1109204749682768</v>
      </c>
      <c r="K196">
        <f t="shared" si="18"/>
        <v>-3.2381040426491059</v>
      </c>
      <c r="L196">
        <f t="shared" si="19"/>
        <v>-4.0217833634355413</v>
      </c>
      <c r="M196" s="13">
        <f t="shared" si="24"/>
        <v>1.2392177864584893E-6</v>
      </c>
      <c r="N196" s="13">
        <f t="shared" si="25"/>
        <v>0.82967120158692831</v>
      </c>
      <c r="O196" s="13">
        <v>1</v>
      </c>
    </row>
    <row r="197" spans="4:15" x14ac:dyDescent="0.4">
      <c r="D197" s="6">
        <v>2.56</v>
      </c>
      <c r="E197" s="7">
        <f t="shared" si="20"/>
        <v>-0.2946592509017647</v>
      </c>
      <c r="G197">
        <f t="shared" si="21"/>
        <v>4.2568038986014916</v>
      </c>
      <c r="H197" s="10">
        <f t="shared" si="26"/>
        <v>-3.1967582130332453</v>
      </c>
      <c r="I197">
        <f t="shared" si="22"/>
        <v>4.3578506142412072</v>
      </c>
      <c r="J197" s="10">
        <f t="shared" si="23"/>
        <v>-3.0701431329207569</v>
      </c>
      <c r="K197">
        <f t="shared" si="18"/>
        <v>-3.1956437866405185</v>
      </c>
      <c r="L197">
        <f t="shared" si="19"/>
        <v>-3.9724521182113754</v>
      </c>
      <c r="M197" s="13">
        <f t="shared" si="24"/>
        <v>1.241946184805938E-6</v>
      </c>
      <c r="N197" s="13">
        <f t="shared" si="25"/>
        <v>0.81416150493618566</v>
      </c>
      <c r="O197" s="13">
        <v>1</v>
      </c>
    </row>
    <row r="198" spans="4:15" x14ac:dyDescent="0.4">
      <c r="D198" s="6">
        <v>2.58</v>
      </c>
      <c r="E198" s="7">
        <f t="shared" si="20"/>
        <v>-0.29079052091240259</v>
      </c>
      <c r="G198">
        <f t="shared" si="21"/>
        <v>4.2686185829104142</v>
      </c>
      <c r="H198" s="10">
        <f t="shared" si="26"/>
        <v>-3.154786361378656</v>
      </c>
      <c r="I198">
        <f t="shared" si="22"/>
        <v>4.3697330213322187</v>
      </c>
      <c r="J198" s="10">
        <f t="shared" si="23"/>
        <v>-3.0298336745425964</v>
      </c>
      <c r="K198">
        <f t="shared" si="18"/>
        <v>-3.1536716387062151</v>
      </c>
      <c r="L198">
        <f t="shared" si="19"/>
        <v>-3.9236148596809297</v>
      </c>
      <c r="M198" s="13">
        <f t="shared" si="24"/>
        <v>1.242606636453643E-6</v>
      </c>
      <c r="N198" s="13">
        <f t="shared" si="25"/>
        <v>0.79884480690728354</v>
      </c>
      <c r="O198" s="13">
        <v>1</v>
      </c>
    </row>
    <row r="199" spans="4:15" x14ac:dyDescent="0.4">
      <c r="D199" s="6">
        <v>2.6</v>
      </c>
      <c r="E199" s="7">
        <f t="shared" si="20"/>
        <v>-0.28696636773202894</v>
      </c>
      <c r="G199">
        <f t="shared" si="21"/>
        <v>4.2804332672193377</v>
      </c>
      <c r="H199" s="10">
        <f t="shared" si="26"/>
        <v>-3.1132981235247823</v>
      </c>
      <c r="I199">
        <f t="shared" si="22"/>
        <v>4.381615428423232</v>
      </c>
      <c r="J199" s="10">
        <f t="shared" si="23"/>
        <v>-2.9899886753103293</v>
      </c>
      <c r="K199">
        <f t="shared" si="18"/>
        <v>-3.1121840385446298</v>
      </c>
      <c r="L199">
        <f t="shared" si="19"/>
        <v>-3.8752700018658501</v>
      </c>
      <c r="M199" s="13">
        <f t="shared" si="24"/>
        <v>1.241185343001463E-6</v>
      </c>
      <c r="N199" s="13">
        <f t="shared" si="25"/>
        <v>0.78372302714790276</v>
      </c>
      <c r="O199" s="13">
        <v>1</v>
      </c>
    </row>
    <row r="200" spans="4:15" x14ac:dyDescent="0.4">
      <c r="D200" s="6">
        <v>2.62</v>
      </c>
      <c r="E200" s="7">
        <f t="shared" si="20"/>
        <v>-0.28318645871890796</v>
      </c>
      <c r="G200">
        <f t="shared" si="21"/>
        <v>4.2922479515282612</v>
      </c>
      <c r="H200" s="10">
        <f t="shared" si="26"/>
        <v>-3.0722898906414322</v>
      </c>
      <c r="I200">
        <f t="shared" si="22"/>
        <v>4.3934978355142436</v>
      </c>
      <c r="J200" s="10">
        <f t="shared" si="23"/>
        <v>-2.9506046693299175</v>
      </c>
      <c r="K200">
        <f t="shared" si="18"/>
        <v>-3.0711773819506734</v>
      </c>
      <c r="L200">
        <f t="shared" si="19"/>
        <v>-3.8274158393716666</v>
      </c>
      <c r="M200" s="13">
        <f t="shared" si="24"/>
        <v>1.237675587013973E-6</v>
      </c>
      <c r="N200" s="13">
        <f t="shared" si="25"/>
        <v>0.76879782790998108</v>
      </c>
      <c r="O200" s="13">
        <v>1</v>
      </c>
    </row>
    <row r="201" spans="4:15" x14ac:dyDescent="0.4">
      <c r="D201" s="6">
        <v>2.64</v>
      </c>
      <c r="E201" s="7">
        <f t="shared" si="20"/>
        <v>-0.27945045755553272</v>
      </c>
      <c r="G201">
        <f t="shared" si="21"/>
        <v>4.3040626358371838</v>
      </c>
      <c r="H201" s="10">
        <f t="shared" si="26"/>
        <v>-3.031758014019974</v>
      </c>
      <c r="I201">
        <f t="shared" si="22"/>
        <v>4.405380242605256</v>
      </c>
      <c r="J201" s="10">
        <f t="shared" si="23"/>
        <v>-2.9116781524083617</v>
      </c>
      <c r="K201">
        <f t="shared" si="18"/>
        <v>-3.0306480240262412</v>
      </c>
      <c r="L201">
        <f t="shared" si="19"/>
        <v>-3.7800505527838024</v>
      </c>
      <c r="M201" s="13">
        <f t="shared" si="24"/>
        <v>1.2320777861869329E-6</v>
      </c>
      <c r="N201" s="13">
        <f t="shared" si="25"/>
        <v>0.75407062573380468</v>
      </c>
      <c r="O201" s="13">
        <v>1</v>
      </c>
    </row>
    <row r="202" spans="4:15" x14ac:dyDescent="0.4">
      <c r="D202" s="6">
        <v>2.66</v>
      </c>
      <c r="E202" s="7">
        <f t="shared" si="20"/>
        <v>-0.2757580245327203</v>
      </c>
      <c r="G202">
        <f t="shared" si="21"/>
        <v>4.3158773201461074</v>
      </c>
      <c r="H202" s="10">
        <f t="shared" si="26"/>
        <v>-2.9916988081554825</v>
      </c>
      <c r="I202">
        <f t="shared" si="22"/>
        <v>4.4172626496962684</v>
      </c>
      <c r="J202" s="10">
        <f t="shared" si="23"/>
        <v>-2.8732055850137721</v>
      </c>
      <c r="K202">
        <f t="shared" si="18"/>
        <v>-2.9905922822750926</v>
      </c>
      <c r="L202">
        <f t="shared" si="19"/>
        <v>-3.7331722138906693</v>
      </c>
      <c r="M202" s="13">
        <f t="shared" si="24"/>
        <v>1.2243995239727595E-6</v>
      </c>
      <c r="N202" s="13">
        <f t="shared" si="25"/>
        <v>0.7395426027818951</v>
      </c>
      <c r="O202" s="13">
        <v>1</v>
      </c>
    </row>
    <row r="203" spans="4:15" x14ac:dyDescent="0.4">
      <c r="D203" s="6">
        <v>2.68</v>
      </c>
      <c r="E203" s="7">
        <f t="shared" si="20"/>
        <v>-0.27210881682332971</v>
      </c>
      <c r="G203">
        <f t="shared" si="21"/>
        <v>4.32769200445503</v>
      </c>
      <c r="H203" s="10">
        <f t="shared" si="26"/>
        <v>-2.9521085537163043</v>
      </c>
      <c r="I203">
        <f t="shared" si="22"/>
        <v>4.4291450567872799</v>
      </c>
      <c r="J203" s="10">
        <f t="shared" si="23"/>
        <v>-2.8351833951273191</v>
      </c>
      <c r="K203">
        <f t="shared" si="18"/>
        <v>-2.9510064395856794</v>
      </c>
      <c r="L203">
        <f t="shared" si="19"/>
        <v>-3.6867787907387708</v>
      </c>
      <c r="M203" s="13">
        <f t="shared" si="24"/>
        <v>1.2146555569230509E-6</v>
      </c>
      <c r="N203" s="13">
        <f t="shared" si="25"/>
        <v>0.72521471782662494</v>
      </c>
      <c r="O203" s="13">
        <v>1</v>
      </c>
    </row>
    <row r="204" spans="4:15" x14ac:dyDescent="0.4">
      <c r="D204" s="6">
        <v>2.7</v>
      </c>
      <c r="E204" s="7">
        <f t="shared" si="20"/>
        <v>-0.26850248874592153</v>
      </c>
      <c r="G204">
        <f t="shared" si="21"/>
        <v>4.3395066887639535</v>
      </c>
      <c r="H204" s="10">
        <f t="shared" si="26"/>
        <v>-2.9129835004045024</v>
      </c>
      <c r="I204">
        <f t="shared" si="22"/>
        <v>4.4410274638782932</v>
      </c>
      <c r="J204" s="10">
        <f t="shared" si="23"/>
        <v>-2.7976079809903802</v>
      </c>
      <c r="K204">
        <f t="shared" si="18"/>
        <v>-2.9118867471052896</v>
      </c>
      <c r="L204">
        <f t="shared" si="19"/>
        <v>-3.6408681525246309</v>
      </c>
      <c r="M204" s="13">
        <f t="shared" si="24"/>
        <v>1.2028677993340992E-6</v>
      </c>
      <c r="N204" s="13">
        <f t="shared" si="25"/>
        <v>0.71108771689597394</v>
      </c>
      <c r="O204" s="13">
        <v>1</v>
      </c>
    </row>
    <row r="205" spans="4:15" x14ac:dyDescent="0.4">
      <c r="D205" s="6">
        <v>2.72</v>
      </c>
      <c r="E205" s="7">
        <f t="shared" si="20"/>
        <v>-0.2649386920186696</v>
      </c>
      <c r="G205">
        <f t="shared" si="21"/>
        <v>4.351321373072877</v>
      </c>
      <c r="H205" s="10">
        <f t="shared" si="26"/>
        <v>-2.8743198697105465</v>
      </c>
      <c r="I205">
        <f t="shared" si="22"/>
        <v>4.4529098709693047</v>
      </c>
      <c r="J205" s="10">
        <f t="shared" si="23"/>
        <v>-2.7604757137501243</v>
      </c>
      <c r="K205">
        <f t="shared" si="18"/>
        <v>-2.8732294270088841</v>
      </c>
      <c r="L205">
        <f t="shared" si="19"/>
        <v>-3.5954380743283334</v>
      </c>
      <c r="M205" s="13">
        <f t="shared" si="24"/>
        <v>1.1890652856089578E-6</v>
      </c>
      <c r="N205" s="13">
        <f t="shared" si="25"/>
        <v>0.69716214358233519</v>
      </c>
      <c r="O205" s="13">
        <v>1</v>
      </c>
    </row>
    <row r="206" spans="4:15" x14ac:dyDescent="0.4">
      <c r="D206" s="6">
        <v>2.74</v>
      </c>
      <c r="E206" s="7">
        <f t="shared" si="20"/>
        <v>-0.2614170760038248</v>
      </c>
      <c r="G206">
        <f t="shared" si="21"/>
        <v>4.3631360573817997</v>
      </c>
      <c r="H206" s="10">
        <f t="shared" si="26"/>
        <v>-2.8361138575654956</v>
      </c>
      <c r="I206">
        <f t="shared" si="22"/>
        <v>4.4647922780603171</v>
      </c>
      <c r="J206" s="10">
        <f t="shared" si="23"/>
        <v>-2.723782940006652</v>
      </c>
      <c r="K206">
        <f t="shared" si="18"/>
        <v>-2.8350306751658132</v>
      </c>
      <c r="L206">
        <f t="shared" si="19"/>
        <v>-3.5504862416930623</v>
      </c>
      <c r="M206" s="13">
        <f t="shared" si="24"/>
        <v>1.1732841109817531E-6</v>
      </c>
      <c r="N206" s="13">
        <f t="shared" si="25"/>
        <v>0.68343834901921185</v>
      </c>
      <c r="O206" s="13">
        <v>1</v>
      </c>
    </row>
    <row r="207" spans="4:15" x14ac:dyDescent="0.4">
      <c r="D207" s="6">
        <v>2.76</v>
      </c>
      <c r="E207" s="7">
        <f t="shared" si="20"/>
        <v>-0.25793728794302406</v>
      </c>
      <c r="G207">
        <f t="shared" si="21"/>
        <v>4.3749507416907223</v>
      </c>
      <c r="H207" s="10">
        <f t="shared" si="26"/>
        <v>-2.7983616368938682</v>
      </c>
      <c r="I207">
        <f t="shared" si="22"/>
        <v>4.4766746851513286</v>
      </c>
      <c r="J207" s="10">
        <f t="shared" si="23"/>
        <v>-2.687525984264751</v>
      </c>
      <c r="K207">
        <f t="shared" si="18"/>
        <v>-2.7972866637075824</v>
      </c>
      <c r="L207">
        <f t="shared" si="19"/>
        <v>-3.5060102550552861</v>
      </c>
      <c r="M207" s="13">
        <f t="shared" si="24"/>
        <v>1.1555673512334436E-6</v>
      </c>
      <c r="N207" s="13">
        <f t="shared" si="25"/>
        <v>0.66991650153151394</v>
      </c>
      <c r="O207" s="13">
        <v>1</v>
      </c>
    </row>
    <row r="208" spans="4:15" x14ac:dyDescent="0.4">
      <c r="D208" s="6">
        <v>2.78</v>
      </c>
      <c r="E208" s="7">
        <f t="shared" si="20"/>
        <v>-0.25449897318372727</v>
      </c>
      <c r="G208">
        <f t="shared" si="21"/>
        <v>4.3867654259996458</v>
      </c>
      <c r="H208" s="10">
        <f t="shared" si="26"/>
        <v>-2.7610593600702571</v>
      </c>
      <c r="I208">
        <f t="shared" si="22"/>
        <v>4.488557092242341</v>
      </c>
      <c r="J208" s="10">
        <f t="shared" si="23"/>
        <v>-2.6517011512932092</v>
      </c>
      <c r="K208">
        <f t="shared" si="18"/>
        <v>-2.7599935434997032</v>
      </c>
      <c r="L208">
        <f t="shared" si="19"/>
        <v>-3.4620076340297352</v>
      </c>
      <c r="M208" s="13">
        <f t="shared" si="24"/>
        <v>1.1359649620673503E-6</v>
      </c>
      <c r="N208" s="13">
        <f t="shared" si="25"/>
        <v>0.65659659596483999</v>
      </c>
      <c r="O208" s="13">
        <v>1</v>
      </c>
    </row>
    <row r="209" spans="4:15" x14ac:dyDescent="0.4">
      <c r="D209" s="6">
        <v>2.8</v>
      </c>
      <c r="E209" s="7">
        <f t="shared" si="20"/>
        <v>-0.25110177539706002</v>
      </c>
      <c r="G209">
        <f t="shared" si="21"/>
        <v>4.3985801103085693</v>
      </c>
      <c r="H209" s="10">
        <f t="shared" si="26"/>
        <v>-2.7242031612827042</v>
      </c>
      <c r="I209">
        <f t="shared" si="22"/>
        <v>4.5004394993333534</v>
      </c>
      <c r="J209" s="10">
        <f t="shared" si="23"/>
        <v>-2.6163047283945877</v>
      </c>
      <c r="K209">
        <f t="shared" si="18"/>
        <v>-2.7231474465206</v>
      </c>
      <c r="L209">
        <f t="shared" si="19"/>
        <v>-3.4184758215534914</v>
      </c>
      <c r="M209" s="13">
        <f t="shared" si="24"/>
        <v>1.1145336589247243E-6</v>
      </c>
      <c r="N209" s="13">
        <f t="shared" si="25"/>
        <v>0.64347846269975051</v>
      </c>
      <c r="O209" s="13">
        <v>1</v>
      </c>
    </row>
    <row r="210" spans="4:15" x14ac:dyDescent="0.4">
      <c r="D210" s="6">
        <v>2.82</v>
      </c>
      <c r="E210" s="7">
        <f t="shared" si="20"/>
        <v>-0.24774533678732785</v>
      </c>
      <c r="G210">
        <f t="shared" si="21"/>
        <v>4.410394794617492</v>
      </c>
      <c r="H210" s="10">
        <f t="shared" si="26"/>
        <v>-2.6877891588057201</v>
      </c>
      <c r="I210">
        <f t="shared" si="22"/>
        <v>4.5123219064243649</v>
      </c>
      <c r="J210" s="10">
        <f t="shared" si="23"/>
        <v>-2.5813329875882052</v>
      </c>
      <c r="K210">
        <f t="shared" si="18"/>
        <v>-2.6867444881504419</v>
      </c>
      <c r="L210">
        <f t="shared" si="19"/>
        <v>-3.3754121878931831</v>
      </c>
      <c r="M210" s="13">
        <f t="shared" si="24"/>
        <v>1.0913367779994795E-6</v>
      </c>
      <c r="N210" s="13">
        <f t="shared" si="25"/>
        <v>0.63056177635699329</v>
      </c>
      <c r="O210" s="13">
        <v>1</v>
      </c>
    </row>
    <row r="211" spans="4:15" x14ac:dyDescent="0.4">
      <c r="D211" s="6">
        <v>2.84</v>
      </c>
      <c r="E211" s="7">
        <f t="shared" si="20"/>
        <v>-0.2444292982934628</v>
      </c>
      <c r="G211">
        <f t="shared" si="21"/>
        <v>4.4222094789264155</v>
      </c>
      <c r="H211" s="10">
        <f t="shared" si="26"/>
        <v>-2.6518134571857779</v>
      </c>
      <c r="I211">
        <f t="shared" si="22"/>
        <v>4.5242043135153782</v>
      </c>
      <c r="J211" s="10">
        <f t="shared" si="23"/>
        <v>-2.546782187709077</v>
      </c>
      <c r="K211">
        <f t="shared" ref="K211:K274" si="27">$E$6*$O$6*EXP(-$O$15*(G211/$E$4-1))-SQRT($E$6)*$O$5*EXP(-$O$4*(G211/$E$4-1))</f>
        <v>-2.6507807693726662</v>
      </c>
      <c r="L211">
        <f t="shared" ref="L211:L274" si="28">$K$6*$O$6*EXP(-$O$15*(I211/$K$4-1))-SQRT($K$6)*$O$5*EXP(-$O$4*(I211/$K$4-1))</f>
        <v>-3.3328140345193171</v>
      </c>
      <c r="M211" s="13">
        <f t="shared" si="24"/>
        <v>1.0664441193494692E-6</v>
      </c>
      <c r="N211" s="13">
        <f t="shared" si="25"/>
        <v>0.61784606419991672</v>
      </c>
      <c r="O211" s="13">
        <v>1</v>
      </c>
    </row>
    <row r="212" spans="4:15" x14ac:dyDescent="0.4">
      <c r="D212" s="6">
        <v>2.86</v>
      </c>
      <c r="E212" s="7">
        <f t="shared" ref="E212:E275" si="29">-(1+D212+$E$5*D212^3)*EXP(-D212)</f>
        <v>-0.24115329978265615</v>
      </c>
      <c r="G212">
        <f t="shared" ref="G212:G275" si="30">$E$11*(D212/$E$12+1)</f>
        <v>4.4340241632353381</v>
      </c>
      <c r="H212" s="10">
        <f t="shared" si="26"/>
        <v>-2.6162721493420369</v>
      </c>
      <c r="I212">
        <f t="shared" ref="I212:I275" si="31">$K$11*(D212/$K$12+1)</f>
        <v>4.5360867206063897</v>
      </c>
      <c r="J212" s="10">
        <f t="shared" ref="J212:J275" si="32">-(-$H$4)*(1+D212+$K$5*D212^3)*EXP(-D212)</f>
        <v>-2.5126485764254296</v>
      </c>
      <c r="K212">
        <f t="shared" si="27"/>
        <v>-2.6152523788909989</v>
      </c>
      <c r="L212">
        <f t="shared" si="28"/>
        <v>-3.2906785978516173</v>
      </c>
      <c r="M212" s="13">
        <f t="shared" ref="M212:M275" si="33">(K212-H212)^2*O212</f>
        <v>1.0399317728101646E-6</v>
      </c>
      <c r="N212" s="13">
        <f t="shared" ref="N212:N275" si="34">(L212-J212)^2*O212</f>
        <v>0.60533071424043416</v>
      </c>
      <c r="O212" s="13">
        <v>1</v>
      </c>
    </row>
    <row r="213" spans="4:15" x14ac:dyDescent="0.4">
      <c r="D213" s="6">
        <v>2.88</v>
      </c>
      <c r="E213" s="7">
        <f t="shared" si="29"/>
        <v>-0.23791698023642099</v>
      </c>
      <c r="G213">
        <f t="shared" si="30"/>
        <v>4.4458388475442616</v>
      </c>
      <c r="H213" s="10">
        <f t="shared" ref="H213:H276" si="35">-(-$B$4)*(1+D213+$E$5*D213^3)*EXP(-D213)</f>
        <v>-2.5811613185849316</v>
      </c>
      <c r="I213">
        <f t="shared" si="31"/>
        <v>4.5479691276974021</v>
      </c>
      <c r="J213" s="10">
        <f t="shared" si="32"/>
        <v>-2.4789283921773415</v>
      </c>
      <c r="K213">
        <f t="shared" si="27"/>
        <v>-2.580155395164478</v>
      </c>
      <c r="L213">
        <f t="shared" si="28"/>
        <v>-3.2490030528790323</v>
      </c>
      <c r="M213" s="13">
        <f t="shared" si="33"/>
        <v>1.011881927817031E-6</v>
      </c>
      <c r="N213" s="13">
        <f t="shared" si="34"/>
        <v>0.59301498305482425</v>
      </c>
      <c r="O213" s="13">
        <v>1</v>
      </c>
    </row>
    <row r="214" spans="4:15" x14ac:dyDescent="0.4">
      <c r="D214" s="6">
        <v>2.9</v>
      </c>
      <c r="E214" s="7">
        <f t="shared" si="29"/>
        <v>-0.23471997792932395</v>
      </c>
      <c r="G214">
        <f t="shared" si="30"/>
        <v>4.4576535318531851</v>
      </c>
      <c r="H214" s="10">
        <f t="shared" si="35"/>
        <v>-2.5464770405552355</v>
      </c>
      <c r="I214">
        <f t="shared" si="31"/>
        <v>4.5598515347884137</v>
      </c>
      <c r="J214" s="10">
        <f t="shared" si="32"/>
        <v>-2.4456178660390049</v>
      </c>
      <c r="K214">
        <f t="shared" si="27"/>
        <v>-2.5454858883631521</v>
      </c>
      <c r="L214">
        <f t="shared" si="28"/>
        <v>-3.2077845166582279</v>
      </c>
      <c r="M214" s="13">
        <f t="shared" si="33"/>
        <v>9.8238266787161874E-7</v>
      </c>
      <c r="N214" s="13">
        <f t="shared" si="34"/>
        <v>0.58089800331612484</v>
      </c>
      <c r="O214" s="13">
        <v>1</v>
      </c>
    </row>
    <row r="215" spans="4:15" x14ac:dyDescent="0.4">
      <c r="D215" s="6">
        <v>2.92</v>
      </c>
      <c r="E215" s="7">
        <f t="shared" si="29"/>
        <v>-0.23156193060061728</v>
      </c>
      <c r="G215">
        <f t="shared" si="30"/>
        <v>4.4694682161621078</v>
      </c>
      <c r="H215" s="10">
        <f t="shared" si="35"/>
        <v>-2.5122153850860971</v>
      </c>
      <c r="I215">
        <f t="shared" si="31"/>
        <v>4.5717339418794261</v>
      </c>
      <c r="J215" s="10">
        <f t="shared" si="32"/>
        <v>-2.4127132235070112</v>
      </c>
      <c r="K215">
        <f t="shared" si="27"/>
        <v>-2.51123992224688</v>
      </c>
      <c r="L215">
        <f t="shared" si="28"/>
        <v>-3.167020051693934</v>
      </c>
      <c r="M215" s="13">
        <f t="shared" si="33"/>
        <v>9.5152775069353024E-7</v>
      </c>
      <c r="N215" s="13">
        <f t="shared" si="34"/>
        <v>0.56897879104941573</v>
      </c>
      <c r="O215" s="13">
        <v>1</v>
      </c>
    </row>
    <row r="216" spans="4:15" x14ac:dyDescent="0.4">
      <c r="D216" s="6">
        <v>2.94</v>
      </c>
      <c r="E216" s="7">
        <f t="shared" si="29"/>
        <v>-0.22844247561899617</v>
      </c>
      <c r="G216">
        <f t="shared" si="30"/>
        <v>4.4812829004710313</v>
      </c>
      <c r="H216" s="10">
        <f t="shared" si="35"/>
        <v>-2.4783724179904896</v>
      </c>
      <c r="I216">
        <f t="shared" si="31"/>
        <v>4.5836163489704385</v>
      </c>
      <c r="J216" s="10">
        <f t="shared" si="32"/>
        <v>-2.3802106862170067</v>
      </c>
      <c r="K216">
        <f t="shared" si="27"/>
        <v>-2.4774135559696497</v>
      </c>
      <c r="L216">
        <f t="shared" si="28"/>
        <v>-3.1267066692047707</v>
      </c>
      <c r="M216" s="13">
        <f t="shared" si="33"/>
        <v>9.1941637500905144E-7</v>
      </c>
      <c r="N216" s="13">
        <f t="shared" si="34"/>
        <v>0.55725625261686806</v>
      </c>
      <c r="O216" s="13">
        <v>1</v>
      </c>
    </row>
    <row r="217" spans="4:15" x14ac:dyDescent="0.4">
      <c r="D217" s="6">
        <v>2.96</v>
      </c>
      <c r="E217" s="7">
        <f t="shared" si="29"/>
        <v>-0.22536125014069894</v>
      </c>
      <c r="G217">
        <f t="shared" si="30"/>
        <v>4.4930975847799548</v>
      </c>
      <c r="H217" s="10">
        <f t="shared" si="35"/>
        <v>-2.4449442027764428</v>
      </c>
      <c r="I217">
        <f t="shared" si="31"/>
        <v>4.59549875606145</v>
      </c>
      <c r="J217" s="10">
        <f t="shared" si="32"/>
        <v>-2.3481064735909847</v>
      </c>
      <c r="K217">
        <f t="shared" si="27"/>
        <v>-2.4440028458117924</v>
      </c>
      <c r="L217">
        <f t="shared" si="28"/>
        <v>-3.0868413322777797</v>
      </c>
      <c r="M217" s="13">
        <f t="shared" si="33"/>
        <v>8.8615293489574648E-7</v>
      </c>
      <c r="N217" s="13">
        <f t="shared" si="34"/>
        <v>0.54572919143899901</v>
      </c>
      <c r="O217" s="13">
        <v>1</v>
      </c>
    </row>
    <row r="218" spans="4:15" x14ac:dyDescent="0.4">
      <c r="D218" s="6">
        <v>2.98</v>
      </c>
      <c r="E218" s="7">
        <f t="shared" si="29"/>
        <v>-0.22231789126116291</v>
      </c>
      <c r="G218">
        <f t="shared" si="30"/>
        <v>4.5049122690888774</v>
      </c>
      <c r="H218" s="10">
        <f t="shared" si="35"/>
        <v>-2.4119268022923563</v>
      </c>
      <c r="I218">
        <f t="shared" si="31"/>
        <v>4.6073811631524633</v>
      </c>
      <c r="J218" s="10">
        <f t="shared" si="32"/>
        <v>-2.3163968044174346</v>
      </c>
      <c r="K218">
        <f t="shared" si="27"/>
        <v>-2.41100384684235</v>
      </c>
      <c r="L218">
        <f t="shared" si="28"/>
        <v>-3.0474209589149828</v>
      </c>
      <c r="M218" s="13">
        <f t="shared" si="33"/>
        <v>8.518467626963559E-7</v>
      </c>
      <c r="N218" s="13">
        <f t="shared" si="34"/>
        <v>0.53439631445885527</v>
      </c>
      <c r="O218" s="13">
        <v>1</v>
      </c>
    </row>
    <row r="219" spans="4:15" x14ac:dyDescent="0.4">
      <c r="D219" s="6">
        <v>3</v>
      </c>
      <c r="E219" s="7">
        <f t="shared" si="29"/>
        <v>-0.21931203616044068</v>
      </c>
      <c r="G219">
        <f t="shared" si="30"/>
        <v>4.5167269533978009</v>
      </c>
      <c r="H219" s="10">
        <f t="shared" si="35"/>
        <v>-2.3793162803046211</v>
      </c>
      <c r="I219">
        <f t="shared" si="31"/>
        <v>4.6192635702434748</v>
      </c>
      <c r="J219" s="10">
        <f t="shared" si="32"/>
        <v>-2.2850778983664797</v>
      </c>
      <c r="K219">
        <f t="shared" si="27"/>
        <v>-2.3784126145137621</v>
      </c>
      <c r="L219">
        <f t="shared" si="28"/>
        <v>-3.0084424249752071</v>
      </c>
      <c r="M219" s="13">
        <f t="shared" si="33"/>
        <v>8.1661186156879901E-7</v>
      </c>
      <c r="N219" s="13">
        <f t="shared" si="34"/>
        <v>0.52325623835586832</v>
      </c>
      <c r="O219" s="13">
        <v>1</v>
      </c>
    </row>
    <row r="220" spans="4:15" x14ac:dyDescent="0.4">
      <c r="D220" s="6">
        <v>3.02</v>
      </c>
      <c r="E220" s="7">
        <f t="shared" si="29"/>
        <v>-0.21634332224257738</v>
      </c>
      <c r="G220">
        <f t="shared" si="30"/>
        <v>4.5285416377067236</v>
      </c>
      <c r="H220" s="10">
        <f t="shared" si="35"/>
        <v>-2.347108703009722</v>
      </c>
      <c r="I220">
        <f t="shared" si="31"/>
        <v>4.6311459773344872</v>
      </c>
      <c r="J220" s="10">
        <f t="shared" si="32"/>
        <v>-2.2541459774420867</v>
      </c>
      <c r="K220">
        <f t="shared" si="27"/>
        <v>-2.3462252061911308</v>
      </c>
      <c r="L220">
        <f t="shared" si="28"/>
        <v>-2.9699025670141044</v>
      </c>
      <c r="M220" s="13">
        <f t="shared" si="33"/>
        <v>7.8056662846063563E-7</v>
      </c>
      <c r="N220" s="13">
        <f t="shared" si="34"/>
        <v>0.51230749551576582</v>
      </c>
      <c r="O220" s="13">
        <v>1</v>
      </c>
    </row>
    <row r="221" spans="4:15" x14ac:dyDescent="0.4">
      <c r="D221" s="6">
        <v>3.04</v>
      </c>
      <c r="E221" s="7">
        <f t="shared" si="29"/>
        <v>-0.21341138726914244</v>
      </c>
      <c r="G221">
        <f t="shared" si="30"/>
        <v>4.5403563220156471</v>
      </c>
      <c r="H221" s="10">
        <f t="shared" si="35"/>
        <v>-2.3153001404829263</v>
      </c>
      <c r="I221">
        <f t="shared" si="31"/>
        <v>4.6430283844254996</v>
      </c>
      <c r="J221" s="10">
        <f t="shared" si="32"/>
        <v>-2.2235972673733757</v>
      </c>
      <c r="K221">
        <f t="shared" si="27"/>
        <v>-2.314437682618018</v>
      </c>
      <c r="L221">
        <f t="shared" si="28"/>
        <v>-2.9317981850255501</v>
      </c>
      <c r="M221" s="13">
        <f t="shared" si="33"/>
        <v>7.438335687422702E-7</v>
      </c>
      <c r="N221" s="13">
        <f t="shared" si="34"/>
        <v>0.50154853976338187</v>
      </c>
      <c r="O221" s="13">
        <v>1</v>
      </c>
    </row>
    <row r="222" spans="4:15" x14ac:dyDescent="0.4">
      <c r="D222" s="6">
        <v>3.06</v>
      </c>
      <c r="E222" s="7">
        <f t="shared" si="29"/>
        <v>-0.21051586948710374</v>
      </c>
      <c r="G222">
        <f t="shared" si="30"/>
        <v>4.5521710063245706</v>
      </c>
      <c r="H222" s="10">
        <f t="shared" si="35"/>
        <v>-2.2838866680655885</v>
      </c>
      <c r="I222">
        <f t="shared" si="31"/>
        <v>4.6549107915165111</v>
      </c>
      <c r="J222" s="10">
        <f t="shared" si="32"/>
        <v>-2.19342799894698</v>
      </c>
      <c r="K222">
        <f t="shared" si="27"/>
        <v>-2.2830461093208965</v>
      </c>
      <c r="L222">
        <f t="shared" si="28"/>
        <v>-2.8941260450872166</v>
      </c>
      <c r="M222" s="13">
        <f t="shared" si="33"/>
        <v>7.0653900327822699E-7</v>
      </c>
      <c r="N222" s="13">
        <f t="shared" si="34"/>
        <v>0.49097775186474507</v>
      </c>
      <c r="O222" s="13">
        <v>1</v>
      </c>
    </row>
    <row r="223" spans="4:15" x14ac:dyDescent="0.4">
      <c r="D223" s="6">
        <v>3.08</v>
      </c>
      <c r="E223" s="7">
        <f t="shared" si="29"/>
        <v>-0.20765640775122812</v>
      </c>
      <c r="G223">
        <f t="shared" si="30"/>
        <v>4.5639856906334932</v>
      </c>
      <c r="H223" s="10">
        <f t="shared" si="35"/>
        <v>-2.252864367693074</v>
      </c>
      <c r="I223">
        <f t="shared" si="31"/>
        <v>4.6667931986075244</v>
      </c>
      <c r="J223" s="10">
        <f t="shared" si="32"/>
        <v>-2.1636344092823712</v>
      </c>
      <c r="K223">
        <f t="shared" si="27"/>
        <v>-2.2520465579541735</v>
      </c>
      <c r="L223">
        <f t="shared" si="28"/>
        <v>-2.8568828819131902</v>
      </c>
      <c r="M223" s="13">
        <f t="shared" si="33"/>
        <v>6.6881276904041163E-7</v>
      </c>
      <c r="N223" s="13">
        <f t="shared" si="34"/>
        <v>0.48059344480496341</v>
      </c>
      <c r="O223" s="13">
        <v>1</v>
      </c>
    </row>
    <row r="224" spans="4:15" x14ac:dyDescent="0.4">
      <c r="D224" s="6">
        <v>3.1</v>
      </c>
      <c r="E224" s="7">
        <f t="shared" si="29"/>
        <v>-0.20483264164118417</v>
      </c>
      <c r="G224">
        <f t="shared" si="30"/>
        <v>4.5758003749424168</v>
      </c>
      <c r="H224" s="10">
        <f t="shared" si="35"/>
        <v>-2.2222293291652071</v>
      </c>
      <c r="I224">
        <f t="shared" si="31"/>
        <v>4.678675605698535</v>
      </c>
      <c r="J224" s="10">
        <f t="shared" si="32"/>
        <v>-2.1342127430519899</v>
      </c>
      <c r="K224">
        <f t="shared" si="27"/>
        <v>-2.221435107587693</v>
      </c>
      <c r="L224">
        <f t="shared" si="28"/>
        <v>-2.8200654013164654</v>
      </c>
      <c r="M224" s="13">
        <f t="shared" si="33"/>
        <v>6.3078791418894738E-7</v>
      </c>
      <c r="N224" s="13">
        <f t="shared" si="34"/>
        <v>0.47039386884844742</v>
      </c>
      <c r="O224" s="13">
        <v>1</v>
      </c>
    </row>
    <row r="225" spans="4:15" x14ac:dyDescent="0.4">
      <c r="D225" s="6">
        <v>3.12</v>
      </c>
      <c r="E225" s="7">
        <f t="shared" si="29"/>
        <v>-0.20204421157352059</v>
      </c>
      <c r="G225">
        <f t="shared" si="30"/>
        <v>4.5876150592513394</v>
      </c>
      <c r="H225" s="10">
        <f t="shared" si="35"/>
        <v>-2.1919776513611251</v>
      </c>
      <c r="I225">
        <f t="shared" si="31"/>
        <v>4.6905580127895483</v>
      </c>
      <c r="J225" s="10">
        <f t="shared" si="32"/>
        <v>-2.1051592536479831</v>
      </c>
      <c r="K225">
        <f t="shared" si="27"/>
        <v>-2.1912078459386009</v>
      </c>
      <c r="L225">
        <f t="shared" si="28"/>
        <v>-2.7836702825838313</v>
      </c>
      <c r="M225" s="13">
        <f t="shared" si="33"/>
        <v>5.9260038854773923E-7</v>
      </c>
      <c r="N225" s="13">
        <f t="shared" si="34"/>
        <v>0.4603772163875835</v>
      </c>
      <c r="O225" s="13">
        <v>1</v>
      </c>
    </row>
    <row r="226" spans="4:15" x14ac:dyDescent="0.4">
      <c r="D226" s="6">
        <v>3.14</v>
      </c>
      <c r="E226" s="7">
        <f t="shared" si="29"/>
        <v>-0.19929075890868675</v>
      </c>
      <c r="G226">
        <f t="shared" si="30"/>
        <v>4.5994297435602629</v>
      </c>
      <c r="H226" s="10">
        <f t="shared" si="35"/>
        <v>-2.1621054434003426</v>
      </c>
      <c r="I226">
        <f t="shared" si="31"/>
        <v>4.7024404198805598</v>
      </c>
      <c r="J226" s="10">
        <f t="shared" si="32"/>
        <v>-2.0764702042972796</v>
      </c>
      <c r="K226">
        <f t="shared" si="27"/>
        <v>-2.161360870549331</v>
      </c>
      <c r="L226">
        <f t="shared" si="28"/>
        <v>-2.7476941807659996</v>
      </c>
      <c r="M226" s="13">
        <f t="shared" si="33"/>
        <v>5.5438873046353246E-7</v>
      </c>
      <c r="N226" s="13">
        <f t="shared" si="34"/>
        <v>0.45054162658648078</v>
      </c>
      <c r="O226" s="13">
        <v>1</v>
      </c>
    </row>
    <row r="227" spans="4:15" x14ac:dyDescent="0.4">
      <c r="D227" s="6">
        <v>3.16</v>
      </c>
      <c r="E227" s="7">
        <f t="shared" si="29"/>
        <v>-0.19657192605325785</v>
      </c>
      <c r="G227">
        <f t="shared" si="30"/>
        <v>4.6112444278691864</v>
      </c>
      <c r="H227" s="10">
        <f t="shared" si="35"/>
        <v>-2.1326088257517943</v>
      </c>
      <c r="I227">
        <f t="shared" si="31"/>
        <v>4.7143228269715722</v>
      </c>
      <c r="J227" s="10">
        <f t="shared" si="32"/>
        <v>-2.0481418691267095</v>
      </c>
      <c r="K227">
        <f t="shared" si="27"/>
        <v>-2.1318902899134984</v>
      </c>
      <c r="L227">
        <f t="shared" si="28"/>
        <v>-2.712133728885243</v>
      </c>
      <c r="M227" s="13">
        <f t="shared" si="33"/>
        <v>5.1629375091566763E-7</v>
      </c>
      <c r="N227" s="13">
        <f t="shared" si="34"/>
        <v>0.44088518982559599</v>
      </c>
      <c r="O227" s="13">
        <v>1</v>
      </c>
    </row>
    <row r="228" spans="4:15" x14ac:dyDescent="0.4">
      <c r="D228" s="6">
        <v>3.18</v>
      </c>
      <c r="E228" s="7">
        <f t="shared" si="29"/>
        <v>-0.19388735655752246</v>
      </c>
      <c r="G228">
        <f t="shared" si="30"/>
        <v>4.6230591121781091</v>
      </c>
      <c r="H228" s="10">
        <f t="shared" si="35"/>
        <v>-2.1034839312925611</v>
      </c>
      <c r="I228">
        <f t="shared" si="31"/>
        <v>4.7262052340625846</v>
      </c>
      <c r="J228" s="10">
        <f t="shared" si="32"/>
        <v>-2.0201705341797935</v>
      </c>
      <c r="K228">
        <f t="shared" si="27"/>
        <v>-2.1027922245513508</v>
      </c>
      <c r="L228">
        <f t="shared" si="28"/>
        <v>-2.6769855400632587</v>
      </c>
      <c r="M228" s="13">
        <f t="shared" si="33"/>
        <v>4.7845821583566015E-7</v>
      </c>
      <c r="N228" s="13">
        <f t="shared" si="34"/>
        <v>0.43140595195369641</v>
      </c>
      <c r="O228" s="13">
        <v>1</v>
      </c>
    </row>
    <row r="229" spans="4:15" x14ac:dyDescent="0.4">
      <c r="D229" s="6">
        <v>3.2</v>
      </c>
      <c r="E229" s="7">
        <f t="shared" si="29"/>
        <v>-0.19123669520858466</v>
      </c>
      <c r="G229">
        <f t="shared" si="30"/>
        <v>4.6348737964870326</v>
      </c>
      <c r="H229" s="10">
        <f t="shared" si="35"/>
        <v>-2.0747269063179354</v>
      </c>
      <c r="I229">
        <f t="shared" si="31"/>
        <v>4.7380876411535962</v>
      </c>
      <c r="J229" s="10">
        <f t="shared" si="32"/>
        <v>-1.9925524983868064</v>
      </c>
      <c r="K229">
        <f t="shared" si="27"/>
        <v>-2.0740628080364467</v>
      </c>
      <c r="L229">
        <f t="shared" si="28"/>
        <v>-2.6422462095714536</v>
      </c>
      <c r="M229" s="13">
        <f t="shared" si="33"/>
        <v>4.4102652747627527E-7</v>
      </c>
      <c r="N229" s="13">
        <f t="shared" si="34"/>
        <v>0.42210191835287986</v>
      </c>
      <c r="O229" s="13">
        <v>1</v>
      </c>
    </row>
    <row r="230" spans="4:15" x14ac:dyDescent="0.4">
      <c r="D230" s="6">
        <v>3.22</v>
      </c>
      <c r="E230" s="7">
        <f t="shared" si="29"/>
        <v>-0.18861958811912904</v>
      </c>
      <c r="G230">
        <f t="shared" si="30"/>
        <v>4.6466884807959561</v>
      </c>
      <c r="H230" s="10">
        <f t="shared" si="35"/>
        <v>-2.0463339115044312</v>
      </c>
      <c r="I230">
        <f t="shared" si="31"/>
        <v>4.7499700482446094</v>
      </c>
      <c r="J230" s="10">
        <f t="shared" si="32"/>
        <v>-1.9652840744896414</v>
      </c>
      <c r="K230">
        <f t="shared" si="27"/>
        <v>-2.0456981879751797</v>
      </c>
      <c r="L230">
        <f t="shared" si="28"/>
        <v>-2.6079123168061153</v>
      </c>
      <c r="M230" s="13">
        <f t="shared" si="33"/>
        <v>4.0414440564406406E-7</v>
      </c>
      <c r="N230" s="13">
        <f t="shared" si="34"/>
        <v>0.41297105782276078</v>
      </c>
      <c r="O230" s="13">
        <v>1</v>
      </c>
    </row>
    <row r="231" spans="4:15" x14ac:dyDescent="0.4">
      <c r="D231" s="6">
        <v>3.24</v>
      </c>
      <c r="E231" s="7">
        <f t="shared" si="29"/>
        <v>-0.18603568281199392</v>
      </c>
      <c r="G231">
        <f t="shared" si="30"/>
        <v>4.6585031651048787</v>
      </c>
      <c r="H231" s="10">
        <f t="shared" si="35"/>
        <v>-2.0183011228273222</v>
      </c>
      <c r="I231">
        <f t="shared" si="31"/>
        <v>4.761852455335621</v>
      </c>
      <c r="J231" s="10">
        <f t="shared" si="32"/>
        <v>-1.9383615899230084</v>
      </c>
      <c r="K231">
        <f t="shared" si="27"/>
        <v>-2.0176945269406463</v>
      </c>
      <c r="L231">
        <f t="shared" si="28"/>
        <v>-2.5739804271906848</v>
      </c>
      <c r="M231" s="13">
        <f t="shared" si="33"/>
        <v>3.6795856973210547E-7</v>
      </c>
      <c r="N231" s="13">
        <f t="shared" si="34"/>
        <v>0.40401130628951276</v>
      </c>
      <c r="O231" s="13">
        <v>1</v>
      </c>
    </row>
    <row r="232" spans="4:15" x14ac:dyDescent="0.4">
      <c r="D232" s="6">
        <v>3.26</v>
      </c>
      <c r="E232" s="7">
        <f t="shared" si="29"/>
        <v>-0.18348462830069018</v>
      </c>
      <c r="G232">
        <f t="shared" si="30"/>
        <v>4.6703178494138022</v>
      </c>
      <c r="H232" s="10">
        <f t="shared" si="35"/>
        <v>-1.9906247324341879</v>
      </c>
      <c r="I232">
        <f t="shared" si="31"/>
        <v>4.7737348624266334</v>
      </c>
      <c r="J232" s="10">
        <f t="shared" si="32"/>
        <v>-1.9117813876533813</v>
      </c>
      <c r="K232">
        <f t="shared" si="27"/>
        <v>-1.9900480033623877</v>
      </c>
      <c r="L232">
        <f t="shared" si="28"/>
        <v>-2.5404470940073036</v>
      </c>
      <c r="M232" s="13">
        <f t="shared" si="33"/>
        <v>3.3261642225949136E-7</v>
      </c>
      <c r="N232" s="13">
        <f t="shared" si="34"/>
        <v>0.39522057034547603</v>
      </c>
      <c r="O232" s="13">
        <v>1</v>
      </c>
    </row>
    <row r="233" spans="4:15" x14ac:dyDescent="0.4">
      <c r="D233" s="6">
        <v>3.28</v>
      </c>
      <c r="E233" s="7">
        <f t="shared" si="29"/>
        <v>-0.18096607516600299</v>
      </c>
      <c r="G233">
        <f t="shared" si="30"/>
        <v>4.6821325337227249</v>
      </c>
      <c r="H233" s="10">
        <f t="shared" si="35"/>
        <v>-1.9633009494759663</v>
      </c>
      <c r="I233">
        <f t="shared" si="31"/>
        <v>4.7856172695176458</v>
      </c>
      <c r="J233" s="10">
        <f t="shared" si="32"/>
        <v>-1.8855398269771348</v>
      </c>
      <c r="K233">
        <f t="shared" si="27"/>
        <v>-1.9627548123734986</v>
      </c>
      <c r="L233">
        <f t="shared" si="28"/>
        <v>-2.5073088601598439</v>
      </c>
      <c r="M233" s="13">
        <f t="shared" si="33"/>
        <v>2.9826573469187903E-7</v>
      </c>
      <c r="N233" s="13">
        <f t="shared" si="34"/>
        <v>0.38659673062496075</v>
      </c>
      <c r="O233" s="13">
        <v>1</v>
      </c>
    </row>
    <row r="234" spans="4:15" x14ac:dyDescent="0.4">
      <c r="D234" s="6">
        <v>3.3</v>
      </c>
      <c r="E234" s="7">
        <f t="shared" si="29"/>
        <v>-0.17847967562880751</v>
      </c>
      <c r="G234">
        <f t="shared" si="30"/>
        <v>4.6939472180316484</v>
      </c>
      <c r="H234" s="10">
        <f t="shared" si="35"/>
        <v>-1.9363260008969325</v>
      </c>
      <c r="I234">
        <f t="shared" si="31"/>
        <v>4.7974996766086573</v>
      </c>
      <c r="J234" s="10">
        <f t="shared" si="32"/>
        <v>-1.859633284279234</v>
      </c>
      <c r="K234">
        <f t="shared" si="27"/>
        <v>-1.9358111666164306</v>
      </c>
      <c r="L234">
        <f t="shared" si="28"/>
        <v>-2.4745622598704458</v>
      </c>
      <c r="M234" s="13">
        <f t="shared" si="33"/>
        <v>2.6505433637992865E-7</v>
      </c>
      <c r="N234" s="13">
        <f t="shared" si="34"/>
        <v>0.37813764502165709</v>
      </c>
      <c r="O234" s="13">
        <v>1</v>
      </c>
    </row>
    <row r="235" spans="4:15" x14ac:dyDescent="0.4">
      <c r="D235" s="6">
        <v>3.32</v>
      </c>
      <c r="E235" s="7">
        <f t="shared" si="29"/>
        <v>-0.17602508361922545</v>
      </c>
      <c r="G235">
        <f t="shared" si="30"/>
        <v>4.705761902340571</v>
      </c>
      <c r="H235" s="10">
        <f t="shared" si="35"/>
        <v>-1.909696132184977</v>
      </c>
      <c r="I235">
        <f t="shared" si="31"/>
        <v>4.8093820836996697</v>
      </c>
      <c r="J235" s="10">
        <f t="shared" si="32"/>
        <v>-1.8340581537537959</v>
      </c>
      <c r="K235">
        <f t="shared" si="27"/>
        <v>-1.9092132970089841</v>
      </c>
      <c r="L235">
        <f t="shared" si="28"/>
        <v>-2.4422038203115921</v>
      </c>
      <c r="M235" s="13">
        <f t="shared" si="33"/>
        <v>2.3312980717609636E-7</v>
      </c>
      <c r="N235" s="13">
        <f t="shared" si="34"/>
        <v>0.36984115175302629</v>
      </c>
      <c r="O235" s="13">
        <v>1</v>
      </c>
    </row>
    <row r="236" spans="4:15" x14ac:dyDescent="0.4">
      <c r="D236" s="6">
        <v>3.34</v>
      </c>
      <c r="E236" s="7">
        <f t="shared" si="29"/>
        <v>-0.17360195484224727</v>
      </c>
      <c r="G236">
        <f t="shared" si="30"/>
        <v>4.7175765866494945</v>
      </c>
      <c r="H236" s="10">
        <f t="shared" si="35"/>
        <v>-1.8834076080835407</v>
      </c>
      <c r="I236">
        <f t="shared" si="31"/>
        <v>4.8212644907906812</v>
      </c>
      <c r="J236" s="10">
        <f t="shared" si="32"/>
        <v>-1.8088108480878271</v>
      </c>
      <c r="K236">
        <f t="shared" si="27"/>
        <v>-1.8829574534717004</v>
      </c>
      <c r="L236">
        <f t="shared" si="28"/>
        <v>-2.4102300631757339</v>
      </c>
      <c r="M236" s="13">
        <f t="shared" si="33"/>
        <v>2.0263917456107411E-7</v>
      </c>
      <c r="N236" s="13">
        <f t="shared" si="34"/>
        <v>0.36170507227695381</v>
      </c>
      <c r="O236" s="13">
        <v>1</v>
      </c>
    </row>
    <row r="237" spans="4:15" x14ac:dyDescent="0.4">
      <c r="D237" s="6">
        <v>3.36</v>
      </c>
      <c r="E237" s="7">
        <f t="shared" si="29"/>
        <v>-0.17120994683993912</v>
      </c>
      <c r="G237">
        <f t="shared" si="30"/>
        <v>4.7293912709584172</v>
      </c>
      <c r="H237" s="10">
        <f t="shared" si="35"/>
        <v>-1.8574567132664996</v>
      </c>
      <c r="I237">
        <f t="shared" si="31"/>
        <v>4.8331468978816945</v>
      </c>
      <c r="J237" s="10">
        <f t="shared" si="32"/>
        <v>-1.7838877991093778</v>
      </c>
      <c r="K237">
        <f t="shared" si="27"/>
        <v>-1.8570399056180482</v>
      </c>
      <c r="L237">
        <f t="shared" si="28"/>
        <v>-2.3786375061842908</v>
      </c>
      <c r="M237" s="13">
        <f t="shared" si="33"/>
        <v>1.7372861580760477E-7</v>
      </c>
      <c r="N237" s="13">
        <f t="shared" si="34"/>
        <v>0.35372721406569485</v>
      </c>
      <c r="O237" s="13">
        <v>1</v>
      </c>
    </row>
    <row r="238" spans="4:15" x14ac:dyDescent="0.4">
      <c r="D238" s="6">
        <v>3.38</v>
      </c>
      <c r="E238" s="7">
        <f t="shared" si="29"/>
        <v>-0.16884871905035195</v>
      </c>
      <c r="G238">
        <f t="shared" si="30"/>
        <v>4.7412059552673416</v>
      </c>
      <c r="H238" s="10">
        <f t="shared" si="35"/>
        <v>-1.8318397529772683</v>
      </c>
      <c r="I238">
        <f t="shared" si="31"/>
        <v>4.845029304972706</v>
      </c>
      <c r="J238" s="10">
        <f t="shared" si="32"/>
        <v>-1.759285458401332</v>
      </c>
      <c r="K238">
        <f t="shared" si="27"/>
        <v>-1.8314569434085943</v>
      </c>
      <c r="L238">
        <f t="shared" si="28"/>
        <v>-2.3474226645379899</v>
      </c>
      <c r="M238" s="13">
        <f t="shared" si="33"/>
        <v>1.4654316586835918E-7</v>
      </c>
      <c r="N238" s="13">
        <f t="shared" si="34"/>
        <v>0.34590537324223358</v>
      </c>
      <c r="O238" s="13">
        <v>1</v>
      </c>
    </row>
    <row r="239" spans="4:15" x14ac:dyDescent="0.4">
      <c r="D239" s="6">
        <v>3.4</v>
      </c>
      <c r="E239" s="7">
        <f t="shared" si="29"/>
        <v>-0.16651793286324459</v>
      </c>
      <c r="G239">
        <f t="shared" si="30"/>
        <v>4.7530206395762642</v>
      </c>
      <c r="H239" s="10">
        <f t="shared" si="35"/>
        <v>-1.8065530536333405</v>
      </c>
      <c r="I239">
        <f t="shared" si="31"/>
        <v>4.8569117120637184</v>
      </c>
      <c r="J239" s="10">
        <f t="shared" si="32"/>
        <v>-1.7350002978820043</v>
      </c>
      <c r="K239">
        <f t="shared" si="27"/>
        <v>-1.8062048777704203</v>
      </c>
      <c r="L239">
        <f t="shared" si="28"/>
        <v>-2.3165820523102227</v>
      </c>
      <c r="M239" s="13">
        <f t="shared" si="33"/>
        <v>1.2122643152025471E-7</v>
      </c>
      <c r="N239" s="13">
        <f t="shared" si="34"/>
        <v>0.3382373370838046</v>
      </c>
      <c r="O239" s="13">
        <v>1</v>
      </c>
    </row>
    <row r="240" spans="4:15" x14ac:dyDescent="0.4">
      <c r="D240" s="6">
        <v>3.42</v>
      </c>
      <c r="E240" s="7">
        <f t="shared" si="29"/>
        <v>-0.16421725167273216</v>
      </c>
      <c r="G240">
        <f t="shared" si="30"/>
        <v>4.7648353238851877</v>
      </c>
      <c r="H240" s="10">
        <f t="shared" si="35"/>
        <v>-1.7815929633974712</v>
      </c>
      <c r="I240">
        <f t="shared" si="31"/>
        <v>4.8687941191547308</v>
      </c>
      <c r="J240" s="10">
        <f t="shared" si="32"/>
        <v>-1.7110288103536981</v>
      </c>
      <c r="K240">
        <f t="shared" si="27"/>
        <v>-1.781280041182923</v>
      </c>
      <c r="L240">
        <f t="shared" si="28"/>
        <v>-2.2861121837852991</v>
      </c>
      <c r="M240" s="13">
        <f t="shared" si="33"/>
        <v>9.7920312357718596E-8</v>
      </c>
      <c r="N240" s="13">
        <f t="shared" si="34"/>
        <v>0.33072088639747022</v>
      </c>
      <c r="O240" s="13">
        <v>1</v>
      </c>
    </row>
    <row r="241" spans="4:15" x14ac:dyDescent="0.4">
      <c r="D241" s="6">
        <v>3.44</v>
      </c>
      <c r="E241" s="7">
        <f t="shared" si="29"/>
        <v>-0.16194634092696369</v>
      </c>
      <c r="G241">
        <f t="shared" si="30"/>
        <v>4.7766500081941103</v>
      </c>
      <c r="H241" s="10">
        <f t="shared" si="35"/>
        <v>-1.7569558527166291</v>
      </c>
      <c r="I241">
        <f t="shared" si="31"/>
        <v>4.8806765262457423</v>
      </c>
      <c r="J241" s="10">
        <f t="shared" si="32"/>
        <v>-1.6873675100203127</v>
      </c>
      <c r="K241">
        <f t="shared" si="27"/>
        <v>-1.7566787882312056</v>
      </c>
      <c r="L241">
        <f t="shared" si="28"/>
        <v>-2.2560095747432141</v>
      </c>
      <c r="M241" s="13">
        <f t="shared" si="33"/>
        <v>7.6764729083004487E-8</v>
      </c>
      <c r="N241" s="13">
        <f t="shared" si="34"/>
        <v>0.32335379777232431</v>
      </c>
      <c r="O241" s="13">
        <v>1</v>
      </c>
    </row>
    <row r="242" spans="4:15" x14ac:dyDescent="0.4">
      <c r="D242" s="6">
        <v>3.46</v>
      </c>
      <c r="E242" s="7">
        <f t="shared" si="29"/>
        <v>-0.15970486817493482</v>
      </c>
      <c r="G242">
        <f t="shared" si="30"/>
        <v>4.788464692503033</v>
      </c>
      <c r="H242" s="10">
        <f t="shared" si="35"/>
        <v>-1.7326381148298677</v>
      </c>
      <c r="I242">
        <f t="shared" si="31"/>
        <v>4.8925589333367556</v>
      </c>
      <c r="J242" s="10">
        <f t="shared" si="32"/>
        <v>-1.6640129329750981</v>
      </c>
      <c r="K242">
        <f t="shared" si="27"/>
        <v>-1.7323974961280948</v>
      </c>
      <c r="L242">
        <f t="shared" si="28"/>
        <v>-2.2262707436925981</v>
      </c>
      <c r="M242" s="13">
        <f t="shared" si="33"/>
        <v>5.7897359642896635E-8</v>
      </c>
      <c r="N242" s="13">
        <f t="shared" si="34"/>
        <v>0.31613384571283609</v>
      </c>
      <c r="O242" s="13">
        <v>1</v>
      </c>
    </row>
    <row r="243" spans="4:15" x14ac:dyDescent="0.4">
      <c r="D243" s="6">
        <v>3.48</v>
      </c>
      <c r="E243" s="7">
        <f t="shared" si="29"/>
        <v>-0.15749250311053253</v>
      </c>
      <c r="G243">
        <f t="shared" si="30"/>
        <v>4.8002793768119565</v>
      </c>
      <c r="H243" s="10">
        <f t="shared" si="35"/>
        <v>-1.7086361662461675</v>
      </c>
      <c r="I243">
        <f t="shared" si="31"/>
        <v>4.9044413404277671</v>
      </c>
      <c r="J243" s="10">
        <f t="shared" si="32"/>
        <v>-1.6409616376595717</v>
      </c>
      <c r="K243">
        <f t="shared" si="27"/>
        <v>-1.7084325652059473</v>
      </c>
      <c r="L243">
        <f t="shared" si="28"/>
        <v>-2.19689221305353</v>
      </c>
      <c r="M243" s="13">
        <f t="shared" si="33"/>
        <v>4.1453383578753096E-8</v>
      </c>
      <c r="N243" s="13">
        <f t="shared" si="34"/>
        <v>0.30905880465785757</v>
      </c>
      <c r="O243" s="13">
        <v>1</v>
      </c>
    </row>
    <row r="244" spans="4:15" x14ac:dyDescent="0.4">
      <c r="D244" s="6">
        <v>3.5</v>
      </c>
      <c r="E244" s="7">
        <f t="shared" si="29"/>
        <v>-0.15530891761391183</v>
      </c>
      <c r="G244">
        <f t="shared" si="30"/>
        <v>4.81209406112088</v>
      </c>
      <c r="H244" s="10">
        <f t="shared" si="35"/>
        <v>-1.6849464471933295</v>
      </c>
      <c r="I244">
        <f t="shared" si="31"/>
        <v>4.9163237475187795</v>
      </c>
      <c r="J244" s="10">
        <f t="shared" si="32"/>
        <v>-1.6182102052946314</v>
      </c>
      <c r="K244">
        <f t="shared" si="27"/>
        <v>-1.6847804193792295</v>
      </c>
      <c r="L244">
        <f t="shared" si="28"/>
        <v>-2.1678705102916416</v>
      </c>
      <c r="M244" s="13">
        <f t="shared" si="33"/>
        <v>2.756523505483168E-8</v>
      </c>
      <c r="N244" s="13">
        <f t="shared" si="34"/>
        <v>0.30212645088940621</v>
      </c>
      <c r="O244" s="13">
        <v>1</v>
      </c>
    </row>
    <row r="245" spans="4:15" x14ac:dyDescent="0.4">
      <c r="D245" s="6">
        <v>3.52</v>
      </c>
      <c r="E245" s="7">
        <f t="shared" si="29"/>
        <v>-0.15315378579029615</v>
      </c>
      <c r="G245">
        <f t="shared" si="30"/>
        <v>4.8239087454298026</v>
      </c>
      <c r="H245" s="10">
        <f t="shared" si="35"/>
        <v>-1.6615654220389231</v>
      </c>
      <c r="I245">
        <f t="shared" si="31"/>
        <v>4.9282061546097911</v>
      </c>
      <c r="J245" s="10">
        <f t="shared" si="32"/>
        <v>-1.5957552402848327</v>
      </c>
      <c r="K245">
        <f t="shared" si="27"/>
        <v>-1.6614375065789062</v>
      </c>
      <c r="L245">
        <f t="shared" si="28"/>
        <v>-2.1392021690051775</v>
      </c>
      <c r="M245" s="13">
        <f t="shared" si="33"/>
        <v>1.6362364911333073E-8</v>
      </c>
      <c r="N245" s="13">
        <f t="shared" si="34"/>
        <v>0.29533456433557542</v>
      </c>
      <c r="O245" s="13">
        <v>1</v>
      </c>
    </row>
    <row r="246" spans="4:15" x14ac:dyDescent="0.4">
      <c r="D246" s="6">
        <v>3.54</v>
      </c>
      <c r="E246" s="7">
        <f t="shared" si="29"/>
        <v>-0.15102678400629374</v>
      </c>
      <c r="G246">
        <f t="shared" si="30"/>
        <v>4.835723429738727</v>
      </c>
      <c r="H246" s="10">
        <f t="shared" si="35"/>
        <v>-1.6384895796842811</v>
      </c>
      <c r="I246">
        <f t="shared" si="31"/>
        <v>4.9400885617008035</v>
      </c>
      <c r="J246" s="10">
        <f t="shared" si="32"/>
        <v>-1.5735933705967764</v>
      </c>
      <c r="K246">
        <f t="shared" si="27"/>
        <v>-1.638400299159626</v>
      </c>
      <c r="L246">
        <f t="shared" si="28"/>
        <v>-2.1108837299663814</v>
      </c>
      <c r="M246" s="13">
        <f t="shared" si="33"/>
        <v>7.9710120826839429E-9</v>
      </c>
      <c r="N246" s="13">
        <f t="shared" si="34"/>
        <v>0.28868093027151931</v>
      </c>
      <c r="O246" s="13">
        <v>1</v>
      </c>
    </row>
    <row r="247" spans="4:15" x14ac:dyDescent="0.4">
      <c r="D247" s="6">
        <v>3.56</v>
      </c>
      <c r="E247" s="7">
        <f t="shared" si="29"/>
        <v>-0.14892759092381794</v>
      </c>
      <c r="G247">
        <f t="shared" si="30"/>
        <v>4.8475381140476497</v>
      </c>
      <c r="H247" s="10">
        <f t="shared" si="35"/>
        <v>-1.6157154339325006</v>
      </c>
      <c r="I247">
        <f t="shared" si="31"/>
        <v>4.9519709687918159</v>
      </c>
      <c r="J247" s="10">
        <f t="shared" si="32"/>
        <v>-1.551721248112536</v>
      </c>
      <c r="K247">
        <f t="shared" si="27"/>
        <v>-1.6156652942806782</v>
      </c>
      <c r="L247">
        <f t="shared" si="28"/>
        <v>-2.0829117421187062</v>
      </c>
      <c r="M247" s="13">
        <f t="shared" si="33"/>
        <v>2.5139846848749052E-9</v>
      </c>
      <c r="N247" s="13">
        <f t="shared" si="34"/>
        <v>0.28216334092251921</v>
      </c>
      <c r="O247" s="13">
        <v>1</v>
      </c>
    </row>
    <row r="248" spans="4:15" x14ac:dyDescent="0.4">
      <c r="D248" s="6">
        <v>3.58</v>
      </c>
      <c r="E248" s="7">
        <f t="shared" si="29"/>
        <v>-0.14685588753169734</v>
      </c>
      <c r="G248">
        <f t="shared" si="30"/>
        <v>4.8593527983565732</v>
      </c>
      <c r="H248" s="10">
        <f t="shared" si="35"/>
        <v>-1.5932395238313846</v>
      </c>
      <c r="I248">
        <f t="shared" si="31"/>
        <v>4.9638533758828274</v>
      </c>
      <c r="J248" s="10">
        <f t="shared" si="32"/>
        <v>-1.5301355489590143</v>
      </c>
      <c r="K248">
        <f t="shared" si="27"/>
        <v>-1.5932290142615786</v>
      </c>
      <c r="L248">
        <f t="shared" si="28"/>
        <v>-2.0552827635311886</v>
      </c>
      <c r="M248" s="13">
        <f t="shared" si="33"/>
        <v>1.1045105750659967E-10</v>
      </c>
      <c r="N248" s="13">
        <f t="shared" si="34"/>
        <v>0.27577959697291327</v>
      </c>
      <c r="O248" s="13">
        <v>1</v>
      </c>
    </row>
    <row r="249" spans="4:15" x14ac:dyDescent="0.4">
      <c r="D249" s="6">
        <v>3.6</v>
      </c>
      <c r="E249" s="7">
        <f t="shared" si="29"/>
        <v>-0.144811357175059</v>
      </c>
      <c r="G249">
        <f t="shared" si="30"/>
        <v>4.8711674826654958</v>
      </c>
      <c r="H249" s="10">
        <f t="shared" si="35"/>
        <v>-1.5710584139922148</v>
      </c>
      <c r="I249">
        <f t="shared" si="31"/>
        <v>4.9757357829738407</v>
      </c>
      <c r="J249" s="10">
        <f t="shared" si="32"/>
        <v>-1.508832973814092</v>
      </c>
      <c r="K249">
        <f t="shared" si="27"/>
        <v>-1.5710880069132913</v>
      </c>
      <c r="L249">
        <f t="shared" si="28"/>
        <v>-2.0279933623113884</v>
      </c>
      <c r="M249" s="13">
        <f t="shared" si="33"/>
        <v>8.7574097784087925E-10</v>
      </c>
      <c r="N249" s="13">
        <f t="shared" si="34"/>
        <v>0.26952750898466371</v>
      </c>
      <c r="O249" s="13">
        <v>1</v>
      </c>
    </row>
    <row r="250" spans="4:15" x14ac:dyDescent="0.4">
      <c r="D250" s="6">
        <v>3.62</v>
      </c>
      <c r="E250" s="7">
        <f t="shared" si="29"/>
        <v>-0.14279368558256431</v>
      </c>
      <c r="G250">
        <f t="shared" si="30"/>
        <v>4.8829821669744184</v>
      </c>
      <c r="H250" s="10">
        <f t="shared" si="35"/>
        <v>-1.5491686948852403</v>
      </c>
      <c r="I250">
        <f t="shared" si="31"/>
        <v>4.9876181900648522</v>
      </c>
      <c r="J250" s="10">
        <f t="shared" si="32"/>
        <v>-1.4878102481904125</v>
      </c>
      <c r="K250">
        <f t="shared" si="27"/>
        <v>-1.549238845845843</v>
      </c>
      <c r="L250">
        <f t="shared" si="28"/>
        <v>-2.0010401174781927</v>
      </c>
      <c r="M250" s="13">
        <f t="shared" si="33"/>
        <v>4.9211572734815031E-9</v>
      </c>
      <c r="N250" s="13">
        <f t="shared" si="34"/>
        <v>0.2634048987291519</v>
      </c>
      <c r="O250" s="13">
        <v>1</v>
      </c>
    </row>
    <row r="251" spans="4:15" x14ac:dyDescent="0.4">
      <c r="D251" s="6">
        <v>3.64</v>
      </c>
      <c r="E251" s="7">
        <f t="shared" si="29"/>
        <v>-0.14080256089157689</v>
      </c>
      <c r="G251">
        <f t="shared" si="30"/>
        <v>4.894796851283342</v>
      </c>
      <c r="H251" s="10">
        <f t="shared" si="35"/>
        <v>-1.5275669831127179</v>
      </c>
      <c r="I251">
        <f t="shared" si="31"/>
        <v>4.9995005971558646</v>
      </c>
      <c r="J251" s="10">
        <f t="shared" si="32"/>
        <v>-1.4670641226976071</v>
      </c>
      <c r="K251">
        <f t="shared" si="27"/>
        <v>-1.5276781307532561</v>
      </c>
      <c r="L251">
        <f t="shared" si="28"/>
        <v>-1.974419619795734</v>
      </c>
      <c r="M251" s="13">
        <f t="shared" si="33"/>
        <v>1.2353797997211519E-8</v>
      </c>
      <c r="N251" s="13">
        <f t="shared" si="34"/>
        <v>0.25740960043568745</v>
      </c>
      <c r="O251" s="13">
        <v>1</v>
      </c>
    </row>
    <row r="252" spans="4:15" x14ac:dyDescent="0.4">
      <c r="D252" s="6">
        <v>3.66</v>
      </c>
      <c r="E252" s="7">
        <f t="shared" si="29"/>
        <v>-0.13883767367133709</v>
      </c>
      <c r="G252">
        <f t="shared" si="30"/>
        <v>4.9066115355922655</v>
      </c>
      <c r="H252" s="10">
        <f t="shared" si="35"/>
        <v>-1.5062499216603362</v>
      </c>
      <c r="I252">
        <f t="shared" si="31"/>
        <v>5.011383004246877</v>
      </c>
      <c r="J252" s="10">
        <f t="shared" si="32"/>
        <v>-1.4465913732837625</v>
      </c>
      <c r="K252">
        <f t="shared" si="27"/>
        <v>-1.5064024876765938</v>
      </c>
      <c r="L252">
        <f t="shared" si="28"/>
        <v>-1.9481284725697081</v>
      </c>
      <c r="M252" s="13">
        <f t="shared" si="33"/>
        <v>2.3276389316705567E-8</v>
      </c>
      <c r="N252" s="13">
        <f t="shared" si="34"/>
        <v>0.25153946196016042</v>
      </c>
      <c r="O252" s="13">
        <v>1</v>
      </c>
    </row>
    <row r="253" spans="4:15" x14ac:dyDescent="0.4">
      <c r="D253" s="6">
        <v>3.68</v>
      </c>
      <c r="E253" s="7">
        <f t="shared" si="29"/>
        <v>-0.13689871694421701</v>
      </c>
      <c r="G253">
        <f t="shared" si="30"/>
        <v>4.9184262199011881</v>
      </c>
      <c r="H253" s="10">
        <f t="shared" si="35"/>
        <v>-1.4852141801278103</v>
      </c>
      <c r="I253">
        <f t="shared" si="31"/>
        <v>5.0232654113378885</v>
      </c>
      <c r="J253" s="10">
        <f t="shared" si="32"/>
        <v>-1.4263888014568802</v>
      </c>
      <c r="K253">
        <f t="shared" si="27"/>
        <v>-1.4854085692458903</v>
      </c>
      <c r="L253">
        <f t="shared" si="28"/>
        <v>-1.9221632924072696</v>
      </c>
      <c r="M253" s="13">
        <f t="shared" si="33"/>
        <v>3.7787129227923005E-8</v>
      </c>
      <c r="N253" s="13">
        <f t="shared" si="34"/>
        <v>0.24579234587711773</v>
      </c>
      <c r="O253" s="13">
        <v>1</v>
      </c>
    </row>
    <row r="254" spans="4:15" x14ac:dyDescent="0.4">
      <c r="D254" s="6">
        <v>3.7</v>
      </c>
      <c r="E254" s="7">
        <f t="shared" si="29"/>
        <v>-0.13498538620512665</v>
      </c>
      <c r="G254">
        <f t="shared" si="30"/>
        <v>4.9302409042101125</v>
      </c>
      <c r="H254" s="10">
        <f t="shared" si="35"/>
        <v>-1.4644564549394192</v>
      </c>
      <c r="I254">
        <f t="shared" si="31"/>
        <v>5.0351478184289018</v>
      </c>
      <c r="J254" s="10">
        <f t="shared" si="32"/>
        <v>-1.4064532344870762</v>
      </c>
      <c r="K254">
        <f t="shared" si="27"/>
        <v>-1.4646930549017632</v>
      </c>
      <c r="L254">
        <f t="shared" si="28"/>
        <v>-1.8965207099416708</v>
      </c>
      <c r="M254" s="13">
        <f t="shared" si="33"/>
        <v>5.5979542181149459E-8</v>
      </c>
      <c r="N254" s="13">
        <f t="shared" si="34"/>
        <v>0.24016613049843968</v>
      </c>
      <c r="O254" s="13">
        <v>1</v>
      </c>
    </row>
    <row r="255" spans="4:15" x14ac:dyDescent="0.4">
      <c r="D255" s="6">
        <v>3.72</v>
      </c>
      <c r="E255" s="7">
        <f t="shared" si="29"/>
        <v>-0.13309737943914038</v>
      </c>
      <c r="G255">
        <f t="shared" si="30"/>
        <v>4.9420555885190351</v>
      </c>
      <c r="H255" s="10">
        <f t="shared" si="35"/>
        <v>-1.443973469535234</v>
      </c>
      <c r="I255">
        <f t="shared" si="31"/>
        <v>5.0470302255199124</v>
      </c>
      <c r="J255" s="10">
        <f t="shared" si="32"/>
        <v>-1.3867815255902354</v>
      </c>
      <c r="K255">
        <f t="shared" si="27"/>
        <v>-1.4442526510974583</v>
      </c>
      <c r="L255">
        <f t="shared" si="28"/>
        <v>-1.8711973705228211</v>
      </c>
      <c r="M255" s="13">
        <f t="shared" si="33"/>
        <v>7.7942344685991961E-8</v>
      </c>
      <c r="N255" s="13">
        <f t="shared" si="34"/>
        <v>0.23465871082175094</v>
      </c>
      <c r="O255" s="13">
        <v>1</v>
      </c>
    </row>
    <row r="256" spans="4:15" x14ac:dyDescent="0.4">
      <c r="D256" s="6">
        <v>3.74</v>
      </c>
      <c r="E256" s="7">
        <f t="shared" si="29"/>
        <v>-0.13123439713741036</v>
      </c>
      <c r="G256">
        <f t="shared" si="30"/>
        <v>4.9538702728279578</v>
      </c>
      <c r="H256" s="10">
        <f t="shared" si="35"/>
        <v>-1.4237619745437651</v>
      </c>
      <c r="I256">
        <f t="shared" si="31"/>
        <v>5.0589126326109257</v>
      </c>
      <c r="J256" s="10">
        <f t="shared" si="32"/>
        <v>-1.3673705540938199</v>
      </c>
      <c r="K256">
        <f t="shared" si="27"/>
        <v>-1.4240840914820057</v>
      </c>
      <c r="L256">
        <f t="shared" si="28"/>
        <v>-1.8461899348747874</v>
      </c>
      <c r="M256" s="13">
        <f t="shared" si="33"/>
        <v>1.0375932190148546E-7</v>
      </c>
      <c r="N256" s="13">
        <f t="shared" si="34"/>
        <v>0.22926799941146916</v>
      </c>
      <c r="O256" s="13">
        <v>1</v>
      </c>
    </row>
    <row r="257" spans="4:15" x14ac:dyDescent="0.4">
      <c r="D257" s="6">
        <v>3.76</v>
      </c>
      <c r="E257" s="7">
        <f t="shared" si="29"/>
        <v>-0.12939614231143148</v>
      </c>
      <c r="G257">
        <f t="shared" si="30"/>
        <v>4.9656849571368813</v>
      </c>
      <c r="H257" s="10">
        <f t="shared" si="35"/>
        <v>-1.4038187479367201</v>
      </c>
      <c r="I257">
        <f t="shared" si="31"/>
        <v>5.0707950397019372</v>
      </c>
      <c r="J257" s="10">
        <f t="shared" si="32"/>
        <v>-1.3482172255854981</v>
      </c>
      <c r="K257">
        <f t="shared" si="27"/>
        <v>-1.4041841370652464</v>
      </c>
      <c r="L257">
        <f t="shared" si="28"/>
        <v>-1.821495079721442</v>
      </c>
      <c r="M257" s="13">
        <f t="shared" si="33"/>
        <v>1.3350921524516436E-7</v>
      </c>
      <c r="N257" s="13">
        <f t="shared" si="34"/>
        <v>0.2239919272155238</v>
      </c>
      <c r="O257" s="13">
        <v>1</v>
      </c>
    </row>
    <row r="258" spans="4:15" x14ac:dyDescent="0.4">
      <c r="D258" s="6">
        <v>3.78</v>
      </c>
      <c r="E258" s="7">
        <f t="shared" si="29"/>
        <v>-0.12758232050571996</v>
      </c>
      <c r="G258">
        <f t="shared" si="30"/>
        <v>4.9774996414458039</v>
      </c>
      <c r="H258" s="10">
        <f t="shared" si="35"/>
        <v>-1.3841405951665557</v>
      </c>
      <c r="I258">
        <f t="shared" si="31"/>
        <v>5.0826774467929496</v>
      </c>
      <c r="J258" s="10">
        <f t="shared" si="32"/>
        <v>-1.329318472045248</v>
      </c>
      <c r="K258">
        <f t="shared" si="27"/>
        <v>-1.3845495763653828</v>
      </c>
      <c r="L258">
        <f t="shared" si="28"/>
        <v>-1.7971094983811362</v>
      </c>
      <c r="M258" s="13">
        <f t="shared" si="33"/>
        <v>1.6726562099400355E-7</v>
      </c>
      <c r="N258" s="13">
        <f t="shared" si="34"/>
        <v>0.21882844432038365</v>
      </c>
      <c r="O258" s="13">
        <v>1</v>
      </c>
    </row>
    <row r="259" spans="4:15" x14ac:dyDescent="0.4">
      <c r="D259" s="6">
        <v>3.8</v>
      </c>
      <c r="E259" s="7">
        <f t="shared" si="29"/>
        <v>-0.12579263980896765</v>
      </c>
      <c r="G259">
        <f t="shared" si="30"/>
        <v>4.9893143257547266</v>
      </c>
      <c r="H259" s="10">
        <f t="shared" si="35"/>
        <v>-1.3647243492874903</v>
      </c>
      <c r="I259">
        <f t="shared" si="31"/>
        <v>5.094559853883962</v>
      </c>
      <c r="J259" s="10">
        <f t="shared" si="32"/>
        <v>-1.3106712519615766</v>
      </c>
      <c r="K259">
        <f t="shared" si="27"/>
        <v>-1.3651772255396768</v>
      </c>
      <c r="L259">
        <f t="shared" si="28"/>
        <v>-1.7730299013315611</v>
      </c>
      <c r="M259" s="13">
        <f t="shared" si="33"/>
        <v>2.0509689979447662E-7</v>
      </c>
      <c r="N259" s="13">
        <f t="shared" si="34"/>
        <v>0.21377552064723626</v>
      </c>
      <c r="O259" s="13">
        <v>1</v>
      </c>
    </row>
    <row r="260" spans="4:15" x14ac:dyDescent="0.4">
      <c r="D260" s="6">
        <v>3.82</v>
      </c>
      <c r="E260" s="7">
        <f t="shared" si="29"/>
        <v>-0.12402681086372896</v>
      </c>
      <c r="G260">
        <f t="shared" si="30"/>
        <v>5.001129010063651</v>
      </c>
      <c r="H260" s="10">
        <f t="shared" si="35"/>
        <v>-1.3455668710605955</v>
      </c>
      <c r="I260">
        <f t="shared" si="31"/>
        <v>5.1064422609749736</v>
      </c>
      <c r="J260" s="10">
        <f t="shared" si="32"/>
        <v>-1.2922725504324513</v>
      </c>
      <c r="K260">
        <f t="shared" si="27"/>
        <v>-1.3460639284990059</v>
      </c>
      <c r="L260">
        <f t="shared" si="28"/>
        <v>-1.7492530167456706</v>
      </c>
      <c r="M260" s="13">
        <f t="shared" si="33"/>
        <v>2.4706609707915039E-7</v>
      </c>
      <c r="N260" s="13">
        <f t="shared" si="34"/>
        <v>0.20883114659184737</v>
      </c>
      <c r="O260" s="13">
        <v>1</v>
      </c>
    </row>
    <row r="261" spans="4:15" x14ac:dyDescent="0.4">
      <c r="D261" s="6">
        <v>3.84</v>
      </c>
      <c r="E261" s="7">
        <f t="shared" si="29"/>
        <v>-0.12228454687469872</v>
      </c>
      <c r="G261">
        <f t="shared" si="30"/>
        <v>5.0129436943725736</v>
      </c>
      <c r="H261" s="10">
        <f t="shared" si="35"/>
        <v>-1.3266650490436065</v>
      </c>
      <c r="I261">
        <f t="shared" si="31"/>
        <v>5.118324668065986</v>
      </c>
      <c r="J261" s="10">
        <f t="shared" si="32"/>
        <v>-1.2741193792515484</v>
      </c>
      <c r="K261">
        <f t="shared" si="27"/>
        <v>-1.3272065570068401</v>
      </c>
      <c r="L261">
        <f t="shared" si="28"/>
        <v>-1.7257755909996813</v>
      </c>
      <c r="M261" s="13">
        <f t="shared" si="33"/>
        <v>2.9323087424540258E-7</v>
      </c>
      <c r="N261" s="13">
        <f t="shared" si="34"/>
        <v>0.20399333361067423</v>
      </c>
      <c r="O261" s="13">
        <v>1</v>
      </c>
    </row>
    <row r="262" spans="4:15" x14ac:dyDescent="0.4">
      <c r="D262" s="6">
        <v>3.86</v>
      </c>
      <c r="E262" s="7">
        <f t="shared" si="29"/>
        <v>-0.12056556361563549</v>
      </c>
      <c r="G262">
        <f t="shared" si="30"/>
        <v>5.0247583786814971</v>
      </c>
      <c r="H262" s="10">
        <f t="shared" si="35"/>
        <v>-1.3080157996660293</v>
      </c>
      <c r="I262">
        <f t="shared" si="31"/>
        <v>5.1302070751569984</v>
      </c>
      <c r="J262" s="10">
        <f t="shared" si="32"/>
        <v>-1.2562087769803909</v>
      </c>
      <c r="K262">
        <f t="shared" si="27"/>
        <v>-1.3086020107632417</v>
      </c>
      <c r="L262">
        <f t="shared" si="28"/>
        <v>-1.7025943891540538</v>
      </c>
      <c r="M262" s="13">
        <f t="shared" si="33"/>
        <v>3.4364345049491012E-7</v>
      </c>
      <c r="N262" s="13">
        <f t="shared" si="34"/>
        <v>0.19926011475565578</v>
      </c>
      <c r="O262" s="13">
        <v>1</v>
      </c>
    </row>
    <row r="263" spans="4:15" x14ac:dyDescent="0.4">
      <c r="D263" s="6">
        <v>3.88</v>
      </c>
      <c r="E263" s="7">
        <f t="shared" si="29"/>
        <v>-0.1188695794349837</v>
      </c>
      <c r="G263">
        <f t="shared" si="30"/>
        <v>5.0365730629904206</v>
      </c>
      <c r="H263" s="10">
        <f t="shared" si="35"/>
        <v>-1.2896160672901382</v>
      </c>
      <c r="I263">
        <f t="shared" si="31"/>
        <v>5.1420894822480108</v>
      </c>
      <c r="J263" s="10">
        <f t="shared" si="32"/>
        <v>-1.2385378090069257</v>
      </c>
      <c r="K263">
        <f t="shared" si="27"/>
        <v>-1.2902472174745039</v>
      </c>
      <c r="L263">
        <f t="shared" si="28"/>
        <v>-1.6797061954083554</v>
      </c>
      <c r="M263" s="13">
        <f t="shared" si="33"/>
        <v>3.9835055522480484E-7</v>
      </c>
      <c r="N263" s="13">
        <f t="shared" si="34"/>
        <v>0.19462954516004122</v>
      </c>
      <c r="O263" s="13">
        <v>1</v>
      </c>
    </row>
    <row r="264" spans="4:15" x14ac:dyDescent="0.4">
      <c r="D264" s="6">
        <v>3.9</v>
      </c>
      <c r="E264" s="7">
        <f t="shared" si="29"/>
        <v>-0.11719631526024658</v>
      </c>
      <c r="G264">
        <f t="shared" si="30"/>
        <v>5.0483877472993433</v>
      </c>
      <c r="H264" s="10">
        <f t="shared" si="35"/>
        <v>-1.2714628242584152</v>
      </c>
      <c r="I264">
        <f t="shared" si="31"/>
        <v>5.1539718893390223</v>
      </c>
      <c r="J264" s="10">
        <f t="shared" si="32"/>
        <v>-1.2211035675910871</v>
      </c>
      <c r="K264">
        <f t="shared" si="27"/>
        <v>-1.2721391329089577</v>
      </c>
      <c r="L264">
        <f t="shared" si="28"/>
        <v>-1.6571078135308701</v>
      </c>
      <c r="M264" s="13">
        <f t="shared" si="33"/>
        <v>4.573933907987237E-7</v>
      </c>
      <c r="N264" s="13">
        <f t="shared" si="34"/>
        <v>0.19009970247751881</v>
      </c>
      <c r="O264" s="13">
        <v>1</v>
      </c>
    </row>
    <row r="265" spans="4:15" x14ac:dyDescent="0.4">
      <c r="D265" s="6">
        <v>3.92</v>
      </c>
      <c r="E265" s="7">
        <f t="shared" si="29"/>
        <v>-0.11554549460115944</v>
      </c>
      <c r="G265">
        <f t="shared" si="30"/>
        <v>5.0602024316082668</v>
      </c>
      <c r="H265" s="10">
        <f t="shared" si="35"/>
        <v>-1.2535530709279787</v>
      </c>
      <c r="I265">
        <f t="shared" si="31"/>
        <v>5.1658542964300347</v>
      </c>
      <c r="J265" s="10">
        <f t="shared" si="32"/>
        <v>-1.2039031718978606</v>
      </c>
      <c r="K265">
        <f t="shared" si="27"/>
        <v>-1.2542747409394874</v>
      </c>
      <c r="L265">
        <f t="shared" si="28"/>
        <v>-1.6347960672638226</v>
      </c>
      <c r="M265" s="13">
        <f t="shared" si="33"/>
        <v>5.2080760551095347E-7</v>
      </c>
      <c r="N265" s="13">
        <f t="shared" si="34"/>
        <v>0.18566868727686195</v>
      </c>
      <c r="O265" s="13">
        <v>1</v>
      </c>
    </row>
    <row r="266" spans="4:15" x14ac:dyDescent="0.4">
      <c r="D266" s="6">
        <v>3.94</v>
      </c>
      <c r="E266" s="7">
        <f t="shared" si="29"/>
        <v>-0.11391684355171239</v>
      </c>
      <c r="G266">
        <f t="shared" si="30"/>
        <v>5.0720171159171894</v>
      </c>
      <c r="H266" s="10">
        <f t="shared" si="35"/>
        <v>-1.2358838356925277</v>
      </c>
      <c r="I266">
        <f t="shared" si="31"/>
        <v>5.1777367035210471</v>
      </c>
      <c r="J266" s="10">
        <f t="shared" si="32"/>
        <v>-1.1869337680183567</v>
      </c>
      <c r="K266">
        <f t="shared" si="27"/>
        <v>-1.2366510535733286</v>
      </c>
      <c r="L266">
        <f t="shared" si="28"/>
        <v>-1.6127678007050328</v>
      </c>
      <c r="M266" s="13">
        <f t="shared" si="33"/>
        <v>5.8862327662065303E-7</v>
      </c>
      <c r="N266" s="13">
        <f t="shared" si="34"/>
        <v>0.18133462339419712</v>
      </c>
      <c r="O266" s="13">
        <v>1</v>
      </c>
    </row>
    <row r="267" spans="4:15" x14ac:dyDescent="0.4">
      <c r="D267" s="6">
        <v>3.96</v>
      </c>
      <c r="E267" s="7">
        <f t="shared" si="29"/>
        <v>-0.11231009079106873</v>
      </c>
      <c r="G267">
        <f t="shared" si="30"/>
        <v>5.083831800226112</v>
      </c>
      <c r="H267" s="10">
        <f t="shared" si="35"/>
        <v>-1.2184521749923047</v>
      </c>
      <c r="I267">
        <f t="shared" si="31"/>
        <v>5.1896191106120586</v>
      </c>
      <c r="J267" s="10">
        <f t="shared" si="32"/>
        <v>-1.1701925289793824</v>
      </c>
      <c r="K267">
        <f t="shared" si="27"/>
        <v>-1.2192651109695929</v>
      </c>
      <c r="L267">
        <f t="shared" si="28"/>
        <v>-1.5910198786667764</v>
      </c>
      <c r="M267" s="13">
        <f t="shared" si="33"/>
        <v>6.6086490316944592E-7</v>
      </c>
      <c r="N267" s="13">
        <f t="shared" si="34"/>
        <v>0.17709565824491619</v>
      </c>
      <c r="O267" s="13">
        <v>1</v>
      </c>
    </row>
    <row r="268" spans="4:15" x14ac:dyDescent="0.4">
      <c r="D268" s="6">
        <v>3.98</v>
      </c>
      <c r="E268" s="7">
        <f t="shared" si="29"/>
        <v>-0.11072496758342493</v>
      </c>
      <c r="G268">
        <f t="shared" si="30"/>
        <v>5.0956464845350364</v>
      </c>
      <c r="H268" s="10">
        <f t="shared" si="35"/>
        <v>-1.2012551733125769</v>
      </c>
      <c r="I268">
        <f t="shared" si="31"/>
        <v>5.2015015177030719</v>
      </c>
      <c r="J268" s="10">
        <f t="shared" si="32"/>
        <v>-1.1536766547419792</v>
      </c>
      <c r="K268">
        <f t="shared" si="27"/>
        <v>-1.2021139814450637</v>
      </c>
      <c r="L268">
        <f t="shared" si="28"/>
        <v>-1.5695491870126594</v>
      </c>
      <c r="M268" s="13">
        <f t="shared" si="33"/>
        <v>7.3755140842534909E-7</v>
      </c>
      <c r="N268" s="13">
        <f t="shared" si="34"/>
        <v>0.17294996309722796</v>
      </c>
      <c r="O268" s="13">
        <v>1</v>
      </c>
    </row>
    <row r="269" spans="4:15" x14ac:dyDescent="0.4">
      <c r="D269" s="6">
        <v>4</v>
      </c>
      <c r="E269" s="7">
        <f t="shared" si="29"/>
        <v>-0.1091612077768557</v>
      </c>
      <c r="G269">
        <f t="shared" si="30"/>
        <v>5.1074611688439591</v>
      </c>
      <c r="H269" s="10">
        <f t="shared" si="35"/>
        <v>-1.1842899431711074</v>
      </c>
      <c r="I269">
        <f t="shared" si="31"/>
        <v>5.2133839247940834</v>
      </c>
      <c r="J269" s="10">
        <f t="shared" si="32"/>
        <v>-1.1373833721893927</v>
      </c>
      <c r="K269">
        <f t="shared" si="27"/>
        <v>-1.1851947614687379</v>
      </c>
      <c r="L269">
        <f t="shared" si="28"/>
        <v>-1.5483526329732522</v>
      </c>
      <c r="M269" s="13">
        <f t="shared" si="33"/>
        <v>8.1869615172706609E-7</v>
      </c>
      <c r="N269" s="13">
        <f t="shared" si="34"/>
        <v>0.16889573330923194</v>
      </c>
      <c r="O269" s="13">
        <v>1</v>
      </c>
    </row>
    <row r="270" spans="4:15" x14ac:dyDescent="0.4">
      <c r="D270" s="6">
        <v>4.0199999999999996</v>
      </c>
      <c r="E270" s="7">
        <f t="shared" si="29"/>
        <v>-0.1076185478011874</v>
      </c>
      <c r="G270">
        <f t="shared" si="30"/>
        <v>5.1192758531528817</v>
      </c>
      <c r="H270" s="10">
        <f t="shared" si="35"/>
        <v>-1.1675536250950822</v>
      </c>
      <c r="I270">
        <f t="shared" si="31"/>
        <v>5.2252663318850958</v>
      </c>
      <c r="J270" s="10">
        <f t="shared" si="32"/>
        <v>-1.1213099351049118</v>
      </c>
      <c r="K270">
        <f t="shared" si="27"/>
        <v>-1.1685045756455363</v>
      </c>
      <c r="L270">
        <f t="shared" si="28"/>
        <v>-1.5274271454411819</v>
      </c>
      <c r="M270" s="13">
        <f t="shared" si="33"/>
        <v>9.04306949409018E-7</v>
      </c>
      <c r="N270" s="13">
        <f t="shared" si="34"/>
        <v>0.16493118853131419</v>
      </c>
      <c r="O270" s="13">
        <v>1</v>
      </c>
    </row>
    <row r="271" spans="4:15" x14ac:dyDescent="0.4">
      <c r="D271" s="6">
        <v>4.04</v>
      </c>
      <c r="E271" s="7">
        <f t="shared" si="29"/>
        <v>-0.10609672666493954</v>
      </c>
      <c r="G271">
        <f t="shared" si="30"/>
        <v>5.1310905374618061</v>
      </c>
      <c r="H271" s="10">
        <f t="shared" si="35"/>
        <v>-1.1510433875879289</v>
      </c>
      <c r="I271">
        <f t="shared" si="31"/>
        <v>5.2371487389761082</v>
      </c>
      <c r="J271" s="10">
        <f t="shared" si="32"/>
        <v>-1.1054536241400046</v>
      </c>
      <c r="K271">
        <f t="shared" si="27"/>
        <v>-1.1520405766896837</v>
      </c>
      <c r="L271">
        <f t="shared" si="28"/>
        <v>-1.5067696752464448</v>
      </c>
      <c r="M271" s="13">
        <f t="shared" si="33"/>
        <v>9.9438610465861719E-7</v>
      </c>
      <c r="N271" s="13">
        <f t="shared" si="34"/>
        <v>0.16105457287566691</v>
      </c>
      <c r="O271" s="13">
        <v>1</v>
      </c>
    </row>
    <row r="272" spans="4:15" x14ac:dyDescent="0.4">
      <c r="D272" s="6">
        <v>4.0599999999999996</v>
      </c>
      <c r="E272" s="7">
        <f t="shared" si="29"/>
        <v>-0.10459548595137622</v>
      </c>
      <c r="G272">
        <f t="shared" si="30"/>
        <v>5.1429052217707287</v>
      </c>
      <c r="H272" s="10">
        <f t="shared" si="35"/>
        <v>-1.1347564270864807</v>
      </c>
      <c r="I272">
        <f t="shared" si="31"/>
        <v>5.2490311460671197</v>
      </c>
      <c r="J272" s="10">
        <f t="shared" si="32"/>
        <v>-1.0898117467731743</v>
      </c>
      <c r="K272">
        <f t="shared" si="27"/>
        <v>-1.1357999453881731</v>
      </c>
      <c r="L272">
        <f t="shared" si="28"/>
        <v>-1.4863771954125833</v>
      </c>
      <c r="M272" s="13">
        <f t="shared" si="33"/>
        <v>1.0889304459669047E-6</v>
      </c>
      <c r="N272" s="13">
        <f t="shared" si="34"/>
        <v>0.15726415505457575</v>
      </c>
      <c r="O272" s="13">
        <v>1</v>
      </c>
    </row>
    <row r="273" spans="4:15" x14ac:dyDescent="0.4">
      <c r="D273" s="6">
        <v>4.08</v>
      </c>
      <c r="E273" s="7">
        <f t="shared" si="29"/>
        <v>-0.10311456981370383</v>
      </c>
      <c r="G273">
        <f t="shared" si="30"/>
        <v>5.1547199060796514</v>
      </c>
      <c r="H273" s="10">
        <f t="shared" si="35"/>
        <v>-1.1186899679088729</v>
      </c>
      <c r="I273">
        <f t="shared" si="31"/>
        <v>5.2609135531581321</v>
      </c>
      <c r="J273" s="10">
        <f t="shared" si="32"/>
        <v>-1.0743816372599244</v>
      </c>
      <c r="K273">
        <f t="shared" si="27"/>
        <v>-1.1197798905547049</v>
      </c>
      <c r="L273">
        <f t="shared" si="28"/>
        <v>-1.4662467013944069</v>
      </c>
      <c r="M273" s="13">
        <f t="shared" si="33"/>
        <v>1.1879313738975918E-6</v>
      </c>
      <c r="N273" s="13">
        <f t="shared" si="34"/>
        <v>0.15355822848912209</v>
      </c>
      <c r="O273" s="13">
        <v>1</v>
      </c>
    </row>
    <row r="274" spans="4:15" x14ac:dyDescent="0.4">
      <c r="D274" s="6">
        <v>4.0999999999999996</v>
      </c>
      <c r="E274" s="7">
        <f t="shared" si="29"/>
        <v>-0.1016537249694542</v>
      </c>
      <c r="G274">
        <f t="shared" si="30"/>
        <v>5.1665345903885749</v>
      </c>
      <c r="H274" s="10">
        <f t="shared" si="35"/>
        <v>-1.1028412621936086</v>
      </c>
      <c r="I274">
        <f t="shared" si="31"/>
        <v>5.2727959602491437</v>
      </c>
      <c r="J274" s="10">
        <f t="shared" si="32"/>
        <v>-1.0591606565742342</v>
      </c>
      <c r="K274">
        <f t="shared" si="27"/>
        <v>-1.1039776489745678</v>
      </c>
      <c r="L274">
        <f t="shared" si="28"/>
        <v>-1.4463752112979247</v>
      </c>
      <c r="M274" s="13">
        <f t="shared" si="33"/>
        <v>1.2913749159390093E-6</v>
      </c>
      <c r="N274" s="13">
        <f t="shared" si="34"/>
        <v>0.1499351113898659</v>
      </c>
      <c r="O274" s="13">
        <v>1</v>
      </c>
    </row>
    <row r="275" spans="4:15" x14ac:dyDescent="0.4">
      <c r="D275" s="6">
        <v>4.12</v>
      </c>
      <c r="E275" s="7">
        <f t="shared" si="29"/>
        <v>-0.10021270069408755</v>
      </c>
      <c r="G275">
        <f t="shared" si="30"/>
        <v>5.1783492746974975</v>
      </c>
      <c r="H275" s="10">
        <f t="shared" si="35"/>
        <v>-1.0872075898301559</v>
      </c>
      <c r="I275">
        <f t="shared" si="31"/>
        <v>5.2846783673401569</v>
      </c>
      <c r="J275" s="10">
        <f t="shared" si="32"/>
        <v>-1.0441461923419064</v>
      </c>
      <c r="K275">
        <f t="shared" ref="K275:K338" si="36">$E$6*$O$6*EXP(-$O$15*(G275/$E$4-1))-SQRT($E$6)*$O$5*EXP(-$O$4*(G275/$E$4-1))</f>
        <v>-1.08839048534081</v>
      </c>
      <c r="L275">
        <f t="shared" ref="L275:L338" si="37">$K$6*$O$6*EXP(-$O$15*(I275/$K$4-1))-SQRT($K$6)*$O$5*EXP(-$O$4*(I275/$K$4-1))</f>
        <v>-1.4267597660830822</v>
      </c>
      <c r="M275" s="13">
        <f t="shared" si="33"/>
        <v>1.3992417891256044E-6</v>
      </c>
      <c r="N275" s="13">
        <f t="shared" si="34"/>
        <v>0.14639314681099416</v>
      </c>
      <c r="O275" s="13">
        <v>1</v>
      </c>
    </row>
    <row r="276" spans="4:15" x14ac:dyDescent="0.4">
      <c r="D276" s="6">
        <v>4.1399999999999997</v>
      </c>
      <c r="E276" s="7">
        <f t="shared" ref="E276:E339" si="38">-(1+D276+$E$5*D276^3)*EXP(-D276)</f>
        <v>-9.879124881385197E-2</v>
      </c>
      <c r="G276">
        <f t="shared" ref="G276:G339" si="39">$E$11*(D276/$E$12+1)</f>
        <v>5.190163959006421</v>
      </c>
      <c r="H276" s="10">
        <f t="shared" si="35"/>
        <v>-1.0717862583814801</v>
      </c>
      <c r="I276">
        <f t="shared" ref="I276:I339" si="40">$K$11*(D276/$K$12+1)</f>
        <v>5.2965607744311685</v>
      </c>
      <c r="J276" s="10">
        <f t="shared" ref="J276:J339" si="41">-(-$H$4)*(1+D276+$K$5*D276^3)*EXP(-D276)</f>
        <v>-1.0293356587661679</v>
      </c>
      <c r="K276">
        <f t="shared" si="36"/>
        <v>-1.0730156921820797</v>
      </c>
      <c r="L276">
        <f t="shared" si="37"/>
        <v>-1.4073974297499596</v>
      </c>
      <c r="M276" s="13">
        <f t="shared" ref="M276:M339" si="42">(K276-H276)^2*O276</f>
        <v>1.5115074700567491E-6</v>
      </c>
      <c r="N276" s="13">
        <f t="shared" ref="N276:N339" si="43">(L276-J276)^2*O276</f>
        <v>0.14293070267940094</v>
      </c>
      <c r="O276" s="13">
        <v>1</v>
      </c>
    </row>
    <row r="277" spans="4:15" x14ac:dyDescent="0.4">
      <c r="D277" s="6">
        <v>4.16</v>
      </c>
      <c r="E277" s="7">
        <f t="shared" si="38"/>
        <v>-9.7389123697930818E-2</v>
      </c>
      <c r="G277">
        <f t="shared" si="39"/>
        <v>5.2019786433153445</v>
      </c>
      <c r="H277" s="10">
        <f t="shared" ref="H277:H340" si="44">-(-$B$4)*(1+D277+$E$5*D277^3)*EXP(-D277)</f>
        <v>-1.0565746029988516</v>
      </c>
      <c r="I277">
        <f t="shared" si="40"/>
        <v>5.3084431815221809</v>
      </c>
      <c r="J277" s="10">
        <f t="shared" si="41"/>
        <v>-1.0147264965458507</v>
      </c>
      <c r="K277">
        <f t="shared" si="36"/>
        <v>-1.0578505897825543</v>
      </c>
      <c r="L277">
        <f t="shared" si="37"/>
        <v>-1.3882852895089568</v>
      </c>
      <c r="M277" s="13">
        <f t="shared" si="42"/>
        <v>1.6281422721838717E-6</v>
      </c>
      <c r="N277" s="13">
        <f t="shared" si="43"/>
        <v>0.1395461718000528</v>
      </c>
      <c r="O277" s="13">
        <v>1</v>
      </c>
    </row>
    <row r="278" spans="4:15" x14ac:dyDescent="0.4">
      <c r="D278" s="6">
        <v>4.1800000000000104</v>
      </c>
      <c r="E278" s="7">
        <f t="shared" si="38"/>
        <v>-9.6006082249912653E-2</v>
      </c>
      <c r="G278">
        <f t="shared" si="39"/>
        <v>5.2137933276242743</v>
      </c>
      <c r="H278" s="10">
        <f t="shared" si="44"/>
        <v>-1.0415699863293022</v>
      </c>
      <c r="I278">
        <f t="shared" si="40"/>
        <v>5.3203255886131986</v>
      </c>
      <c r="J278" s="10">
        <f t="shared" si="41"/>
        <v>-1.0003161727865149</v>
      </c>
      <c r="K278">
        <f t="shared" si="36"/>
        <v>-1.0428925260942368</v>
      </c>
      <c r="L278">
        <f t="shared" si="37"/>
        <v>-1.3694204559356093</v>
      </c>
      <c r="M278" s="13">
        <f t="shared" si="42"/>
        <v>1.749111429833192E-6</v>
      </c>
      <c r="N278" s="13">
        <f t="shared" si="43"/>
        <v>0.13623797183900693</v>
      </c>
      <c r="O278" s="13">
        <v>1</v>
      </c>
    </row>
    <row r="279" spans="4:15" x14ac:dyDescent="0.4">
      <c r="D279" s="6">
        <v>4.2</v>
      </c>
      <c r="E279" s="7">
        <f t="shared" si="38"/>
        <v>-9.4641883898617343E-2</v>
      </c>
      <c r="G279">
        <f t="shared" si="39"/>
        <v>5.2256080119331916</v>
      </c>
      <c r="H279" s="10">
        <f t="shared" si="44"/>
        <v>-1.0267697984160997</v>
      </c>
      <c r="I279">
        <f t="shared" si="40"/>
        <v>5.3322079957042048</v>
      </c>
      <c r="J279" s="10">
        <f t="shared" si="41"/>
        <v>-0.98610218090486379</v>
      </c>
      <c r="K279">
        <f t="shared" si="36"/>
        <v>-1.0281388766420783</v>
      </c>
      <c r="L279">
        <f t="shared" si="37"/>
        <v>-1.3508000631105874</v>
      </c>
      <c r="M279" s="13">
        <f t="shared" si="42"/>
        <v>1.8743751888485388E-6</v>
      </c>
      <c r="N279" s="13">
        <f t="shared" si="43"/>
        <v>0.13300454528533986</v>
      </c>
      <c r="O279" s="13">
        <v>1</v>
      </c>
    </row>
    <row r="280" spans="4:15" x14ac:dyDescent="0.4">
      <c r="D280" s="6">
        <v>4.22</v>
      </c>
      <c r="E280" s="7">
        <f t="shared" si="38"/>
        <v>-9.3296290588296485E-2</v>
      </c>
      <c r="G280">
        <f t="shared" si="39"/>
        <v>5.2374226962421142</v>
      </c>
      <c r="H280" s="10">
        <f t="shared" si="44"/>
        <v>-1.0121714565924287</v>
      </c>
      <c r="I280">
        <f t="shared" si="40"/>
        <v>5.3440904027952172</v>
      </c>
      <c r="J280" s="10">
        <f t="shared" si="41"/>
        <v>-0.97208204052663749</v>
      </c>
      <c r="K280">
        <f t="shared" si="36"/>
        <v>-1.0135870444220638</v>
      </c>
      <c r="L280">
        <f t="shared" si="37"/>
        <v>-1.3324212687452666</v>
      </c>
      <c r="M280" s="13">
        <f t="shared" si="42"/>
        <v>2.0038889034111101E-6</v>
      </c>
      <c r="N280" s="13">
        <f t="shared" si="43"/>
        <v>0.12984435939319725</v>
      </c>
      <c r="O280" s="13">
        <v>1</v>
      </c>
    </row>
    <row r="281" spans="4:15" x14ac:dyDescent="0.4">
      <c r="D281" s="6">
        <v>4.24</v>
      </c>
      <c r="E281" s="7">
        <f t="shared" si="38"/>
        <v>-9.196906676826036E-2</v>
      </c>
      <c r="G281">
        <f t="shared" si="39"/>
        <v>5.2492373805510368</v>
      </c>
      <c r="H281" s="10">
        <f t="shared" si="44"/>
        <v>-0.9977724053688567</v>
      </c>
      <c r="I281">
        <f t="shared" si="40"/>
        <v>5.3559728098862296</v>
      </c>
      <c r="J281" s="10">
        <f t="shared" si="41"/>
        <v>-0.95825329737853526</v>
      </c>
      <c r="K281">
        <f t="shared" si="36"/>
        <v>-0.99923445979286774</v>
      </c>
      <c r="L281">
        <f t="shared" si="37"/>
        <v>-1.3142812542937024</v>
      </c>
      <c r="M281" s="13">
        <f t="shared" si="42"/>
        <v>2.1376031387702509E-6</v>
      </c>
      <c r="N281" s="13">
        <f t="shared" si="43"/>
        <v>0.12675590610518808</v>
      </c>
      <c r="O281" s="13">
        <v>1</v>
      </c>
    </row>
    <row r="282" spans="4:15" x14ac:dyDescent="0.4">
      <c r="D282" s="6">
        <v>4.2600000000000096</v>
      </c>
      <c r="E282" s="7">
        <f t="shared" si="38"/>
        <v>-9.0659979381936179E-2</v>
      </c>
      <c r="G282">
        <f t="shared" si="39"/>
        <v>5.2610520648599657</v>
      </c>
      <c r="H282" s="10">
        <f t="shared" si="44"/>
        <v>-0.98357011631462554</v>
      </c>
      <c r="I282">
        <f t="shared" si="40"/>
        <v>5.3678552169772473</v>
      </c>
      <c r="J282" s="10">
        <f t="shared" si="41"/>
        <v>-0.94461352317420766</v>
      </c>
      <c r="K282">
        <f t="shared" si="36"/>
        <v>-0.98507858036111162</v>
      </c>
      <c r="L282">
        <f t="shared" si="37"/>
        <v>-1.2963772250511862</v>
      </c>
      <c r="M282" s="13">
        <f t="shared" si="42"/>
        <v>2.2754637795411584E-6</v>
      </c>
      <c r="N282" s="13">
        <f t="shared" si="43"/>
        <v>0.12373770195819586</v>
      </c>
      <c r="O282" s="13">
        <v>1</v>
      </c>
    </row>
    <row r="283" spans="4:15" x14ac:dyDescent="0.4">
      <c r="D283" s="6">
        <v>4.28</v>
      </c>
      <c r="E283" s="7">
        <f t="shared" si="38"/>
        <v>-8.9368797855402582E-2</v>
      </c>
      <c r="G283">
        <f t="shared" si="39"/>
        <v>5.272866749168883</v>
      </c>
      <c r="H283" s="10">
        <f t="shared" si="44"/>
        <v>-0.9695620879332626</v>
      </c>
      <c r="I283">
        <f t="shared" si="40"/>
        <v>5.3797376240682544</v>
      </c>
      <c r="J283" s="10">
        <f t="shared" si="41"/>
        <v>-0.93116031549479616</v>
      </c>
      <c r="K283">
        <f t="shared" si="36"/>
        <v>-0.97111689086074215</v>
      </c>
      <c r="L283">
        <f t="shared" si="37"/>
        <v>-1.2787064102401231</v>
      </c>
      <c r="M283" s="13">
        <f t="shared" si="42"/>
        <v>2.4174121432990082E-6</v>
      </c>
      <c r="N283" s="13">
        <f t="shared" si="43"/>
        <v>0.12078828797272777</v>
      </c>
      <c r="O283" s="13">
        <v>1</v>
      </c>
    </row>
    <row r="284" spans="4:15" x14ac:dyDescent="0.4">
      <c r="D284" s="6">
        <v>4.3</v>
      </c>
      <c r="E284" s="7">
        <f t="shared" si="38"/>
        <v>-8.8095294085410836E-2</v>
      </c>
      <c r="G284">
        <f t="shared" si="39"/>
        <v>5.2846814334778065</v>
      </c>
      <c r="H284" s="10">
        <f t="shared" si="44"/>
        <v>-0.95574584553262221</v>
      </c>
      <c r="I284">
        <f t="shared" si="40"/>
        <v>5.3916200311592659</v>
      </c>
      <c r="J284" s="10">
        <f t="shared" si="41"/>
        <v>-0.91789129766412103</v>
      </c>
      <c r="K284">
        <f t="shared" si="36"/>
        <v>-0.95734690302661307</v>
      </c>
      <c r="L284">
        <f t="shared" si="37"/>
        <v>-1.2612660630834851</v>
      </c>
      <c r="M284" s="13">
        <f t="shared" si="42"/>
        <v>2.563385099064309E-6</v>
      </c>
      <c r="N284" s="13">
        <f t="shared" si="43"/>
        <v>0.1179062295268033</v>
      </c>
      <c r="O284" s="13">
        <v>1</v>
      </c>
    </row>
    <row r="285" spans="4:15" x14ac:dyDescent="0.4">
      <c r="D285" s="6">
        <v>4.32</v>
      </c>
      <c r="E285" s="7">
        <f t="shared" si="38"/>
        <v>-8.6839242426939009E-2</v>
      </c>
      <c r="G285">
        <f t="shared" si="39"/>
        <v>5.29649611778673</v>
      </c>
      <c r="H285" s="10">
        <f t="shared" si="44"/>
        <v>-0.94211894108986127</v>
      </c>
      <c r="I285">
        <f t="shared" si="40"/>
        <v>5.4035024382502783</v>
      </c>
      <c r="J285" s="10">
        <f t="shared" si="41"/>
        <v>-0.90480411861900556</v>
      </c>
      <c r="K285">
        <f t="shared" si="36"/>
        <v>-0.94376615546280007</v>
      </c>
      <c r="L285">
        <f t="shared" si="37"/>
        <v>-1.244053460866581</v>
      </c>
      <c r="M285" s="13">
        <f t="shared" si="42"/>
        <v>2.7133151904161606E-6</v>
      </c>
      <c r="N285" s="13">
        <f t="shared" si="43"/>
        <v>0.11509011621541256</v>
      </c>
      <c r="O285" s="13">
        <v>1</v>
      </c>
    </row>
    <row r="286" spans="4:15" x14ac:dyDescent="0.4">
      <c r="D286" s="6">
        <v>4.3400000000000096</v>
      </c>
      <c r="E286" s="7">
        <f t="shared" si="38"/>
        <v>-8.5600419680283438E-2</v>
      </c>
      <c r="G286">
        <f t="shared" si="39"/>
        <v>5.3083108020956589</v>
      </c>
      <c r="H286" s="10">
        <f t="shared" si="44"/>
        <v>-0.92867895311139514</v>
      </c>
      <c r="I286">
        <f t="shared" si="40"/>
        <v>5.415384845341296</v>
      </c>
      <c r="J286" s="10">
        <f t="shared" si="41"/>
        <v>-0.89189645277477725</v>
      </c>
      <c r="K286">
        <f t="shared" si="36"/>
        <v>-0.93037221350569388</v>
      </c>
      <c r="L286">
        <f t="shared" si="37"/>
        <v>-1.2270659049873198</v>
      </c>
      <c r="M286" s="13">
        <f t="shared" si="42"/>
        <v>2.8671307629007061E-6</v>
      </c>
      <c r="N286" s="13">
        <f t="shared" si="43"/>
        <v>0.11233856169645585</v>
      </c>
      <c r="O286" s="13">
        <v>1</v>
      </c>
    </row>
    <row r="287" spans="4:15" x14ac:dyDescent="0.4">
      <c r="D287" s="6">
        <v>4.3600000000000003</v>
      </c>
      <c r="E287" s="7">
        <f t="shared" si="38"/>
        <v>-8.4378605077726709E-2</v>
      </c>
      <c r="G287">
        <f t="shared" si="39"/>
        <v>5.3201254864045762</v>
      </c>
      <c r="H287" s="10">
        <f t="shared" si="44"/>
        <v>-0.91542348648825711</v>
      </c>
      <c r="I287">
        <f t="shared" si="40"/>
        <v>5.4272672524323031</v>
      </c>
      <c r="J287" s="10">
        <f t="shared" si="41"/>
        <v>-0.8791659998863578</v>
      </c>
      <c r="K287">
        <f t="shared" si="36"/>
        <v>-0.91716266908230115</v>
      </c>
      <c r="L287">
        <f t="shared" si="37"/>
        <v>-1.2103007209956087</v>
      </c>
      <c r="M287" s="13">
        <f t="shared" si="42"/>
        <v>3.0247560954257627E-6</v>
      </c>
      <c r="N287" s="13">
        <f t="shared" si="43"/>
        <v>0.10965020352410138</v>
      </c>
      <c r="O287" s="13">
        <v>1</v>
      </c>
    </row>
    <row r="288" spans="4:15" x14ac:dyDescent="0.4">
      <c r="D288" s="6">
        <v>4.38</v>
      </c>
      <c r="E288" s="7">
        <f t="shared" si="38"/>
        <v>-8.317358026979034E-2</v>
      </c>
      <c r="G288">
        <f t="shared" si="39"/>
        <v>5.3319401707134997</v>
      </c>
      <c r="H288" s="10">
        <f t="shared" si="44"/>
        <v>-0.90235017234695547</v>
      </c>
      <c r="I288">
        <f t="shared" si="40"/>
        <v>5.4391496595233146</v>
      </c>
      <c r="J288" s="10">
        <f t="shared" si="41"/>
        <v>-0.86661048490502646</v>
      </c>
      <c r="K288">
        <f t="shared" si="36"/>
        <v>-0.90413514056383582</v>
      </c>
      <c r="L288">
        <f t="shared" si="37"/>
        <v>-1.193755258622099</v>
      </c>
      <c r="M288" s="13">
        <f t="shared" si="42"/>
        <v>3.1861115352729982E-6</v>
      </c>
      <c r="N288" s="13">
        <f t="shared" si="43"/>
        <v>0.10702370297039458</v>
      </c>
      <c r="O288" s="13">
        <v>1</v>
      </c>
    </row>
    <row r="289" spans="4:15" x14ac:dyDescent="0.4">
      <c r="D289" s="6">
        <v>4.4000000000000004</v>
      </c>
      <c r="E289" s="7">
        <f t="shared" si="38"/>
        <v>-8.1985129311114291E-2</v>
      </c>
      <c r="G289">
        <f t="shared" si="39"/>
        <v>5.3437548550224223</v>
      </c>
      <c r="H289" s="10">
        <f t="shared" si="44"/>
        <v>-0.88945666789627886</v>
      </c>
      <c r="I289">
        <f t="shared" si="40"/>
        <v>5.451032066614327</v>
      </c>
      <c r="J289" s="10">
        <f t="shared" si="41"/>
        <v>-0.85422765783129306</v>
      </c>
      <c r="K289">
        <f t="shared" si="36"/>
        <v>-0.89128727261508833</v>
      </c>
      <c r="L289">
        <f t="shared" si="37"/>
        <v>-1.1774268917969635</v>
      </c>
      <c r="M289" s="13">
        <f t="shared" si="42"/>
        <v>3.3511136365274981E-6</v>
      </c>
      <c r="N289" s="13">
        <f t="shared" si="43"/>
        <v>0.10445774483599617</v>
      </c>
      <c r="O289" s="13">
        <v>1</v>
      </c>
    </row>
    <row r="290" spans="4:15" x14ac:dyDescent="0.4">
      <c r="D290" s="6">
        <v>4.4200000000000097</v>
      </c>
      <c r="E290" s="7">
        <f t="shared" si="38"/>
        <v>-8.0813038645964785E-2</v>
      </c>
      <c r="G290">
        <f t="shared" si="39"/>
        <v>5.3555695393313512</v>
      </c>
      <c r="H290" s="10">
        <f t="shared" si="44"/>
        <v>-0.87674065627007192</v>
      </c>
      <c r="I290">
        <f t="shared" si="40"/>
        <v>5.4629144737053448</v>
      </c>
      <c r="J290" s="10">
        <f t="shared" si="41"/>
        <v>-0.84201529356390092</v>
      </c>
      <c r="K290">
        <f t="shared" si="36"/>
        <v>-0.87861673603954726</v>
      </c>
      <c r="L290">
        <f t="shared" si="37"/>
        <v>-1.1613130186588356</v>
      </c>
      <c r="M290" s="13">
        <f t="shared" si="42"/>
        <v>3.5196753014346724E-6</v>
      </c>
      <c r="N290" s="13">
        <f t="shared" si="43"/>
        <v>0.1019510372508005</v>
      </c>
      <c r="O290" s="13">
        <v>1</v>
      </c>
    </row>
    <row r="291" spans="4:15" x14ac:dyDescent="0.4">
      <c r="D291" s="6">
        <v>4.4400000000000004</v>
      </c>
      <c r="E291" s="7">
        <f t="shared" si="38"/>
        <v>-7.9657097093406598E-2</v>
      </c>
      <c r="G291">
        <f t="shared" si="39"/>
        <v>5.3673842236402685</v>
      </c>
      <c r="H291" s="10">
        <f t="shared" si="44"/>
        <v>-0.86419984636636815</v>
      </c>
      <c r="I291">
        <f t="shared" si="40"/>
        <v>5.474796880796351</v>
      </c>
      <c r="J291" s="10">
        <f t="shared" si="41"/>
        <v>-0.82997119174533129</v>
      </c>
      <c r="K291">
        <f t="shared" si="36"/>
        <v>-0.86612122762072685</v>
      </c>
      <c r="L291">
        <f t="shared" si="37"/>
        <v>-1.1454110615544886</v>
      </c>
      <c r="M291" s="13">
        <f t="shared" si="42"/>
        <v>3.6917059246010136E-6</v>
      </c>
      <c r="N291" s="13">
        <f t="shared" si="43"/>
        <v>9.9502311465218096E-2</v>
      </c>
      <c r="O291" s="13">
        <v>1</v>
      </c>
    </row>
    <row r="292" spans="4:15" x14ac:dyDescent="0.4">
      <c r="D292" s="6">
        <v>4.46</v>
      </c>
      <c r="E292" s="7">
        <f t="shared" si="38"/>
        <v>-7.8517095832144917E-2</v>
      </c>
      <c r="G292">
        <f t="shared" si="39"/>
        <v>5.379198907949192</v>
      </c>
      <c r="H292" s="10">
        <f t="shared" si="44"/>
        <v>-0.85183197268294031</v>
      </c>
      <c r="I292">
        <f t="shared" si="40"/>
        <v>5.4866792878873634</v>
      </c>
      <c r="J292" s="10">
        <f t="shared" si="41"/>
        <v>-0.81809317660386749</v>
      </c>
      <c r="K292">
        <f t="shared" si="36"/>
        <v>-0.85379846995970921</v>
      </c>
      <c r="L292">
        <f t="shared" si="37"/>
        <v>-1.129718467029436</v>
      </c>
      <c r="M292" s="13">
        <f t="shared" si="42"/>
        <v>3.8671115395394882E-6</v>
      </c>
      <c r="N292" s="13">
        <f t="shared" si="43"/>
        <v>9.7110321632819935E-2</v>
      </c>
      <c r="O292" s="13">
        <v>1</v>
      </c>
    </row>
    <row r="293" spans="4:15" x14ac:dyDescent="0.4">
      <c r="D293" s="6">
        <v>4.4800000000000004</v>
      </c>
      <c r="E293" s="7">
        <f t="shared" si="38"/>
        <v>-7.7392828385075413E-2</v>
      </c>
      <c r="G293">
        <f t="shared" si="39"/>
        <v>5.3910135922581155</v>
      </c>
      <c r="H293" s="10">
        <f t="shared" si="44"/>
        <v>-0.8396347951496832</v>
      </c>
      <c r="I293">
        <f t="shared" si="40"/>
        <v>5.4985616949783758</v>
      </c>
      <c r="J293" s="10">
        <f t="shared" si="41"/>
        <v>-0.80637909679261632</v>
      </c>
      <c r="K293">
        <f t="shared" si="36"/>
        <v>-0.84164621130935313</v>
      </c>
      <c r="L293">
        <f t="shared" si="37"/>
        <v>-1.1142327058100709</v>
      </c>
      <c r="M293" s="13">
        <f t="shared" si="42"/>
        <v>4.0457949673813371E-6</v>
      </c>
      <c r="N293" s="13">
        <f t="shared" si="43"/>
        <v>9.477384458507182E-2</v>
      </c>
      <c r="O293" s="13">
        <v>1</v>
      </c>
    </row>
    <row r="294" spans="4:15" x14ac:dyDescent="0.4">
      <c r="D294" s="6">
        <v>4.5000000000000098</v>
      </c>
      <c r="E294" s="7">
        <f t="shared" si="38"/>
        <v>-7.6284090603542104E-2</v>
      </c>
      <c r="G294">
        <f t="shared" si="39"/>
        <v>5.4028282765670443</v>
      </c>
      <c r="H294" s="10">
        <f t="shared" si="44"/>
        <v>-0.82760609895782833</v>
      </c>
      <c r="I294">
        <f t="shared" si="40"/>
        <v>5.5104441020693935</v>
      </c>
      <c r="J294" s="10">
        <f t="shared" si="41"/>
        <v>-0.79482682522548631</v>
      </c>
      <c r="K294">
        <f t="shared" si="36"/>
        <v>-0.82966222540515622</v>
      </c>
      <c r="L294">
        <f t="shared" si="37"/>
        <v>-1.0989512727774384</v>
      </c>
      <c r="M294" s="13">
        <f t="shared" si="42"/>
        <v>4.2276559674012042E-6</v>
      </c>
      <c r="N294" s="13">
        <f t="shared" si="43"/>
        <v>9.2491679598780074E-2</v>
      </c>
      <c r="O294" s="13">
        <v>1</v>
      </c>
    </row>
    <row r="295" spans="4:15" x14ac:dyDescent="0.4">
      <c r="D295" s="6">
        <v>4.5199999999999996</v>
      </c>
      <c r="E295" s="7">
        <f t="shared" si="38"/>
        <v>-7.5190680651335315E-2</v>
      </c>
      <c r="G295">
        <f t="shared" si="39"/>
        <v>5.4146429608759608</v>
      </c>
      <c r="H295" s="10">
        <f t="shared" si="44"/>
        <v>-0.81574369438633698</v>
      </c>
      <c r="I295">
        <f t="shared" si="40"/>
        <v>5.5223265091603997</v>
      </c>
      <c r="J295" s="10">
        <f t="shared" si="41"/>
        <v>-0.78343425891045815</v>
      </c>
      <c r="K295">
        <f t="shared" si="36"/>
        <v>-0.81784431129313584</v>
      </c>
      <c r="L295">
        <f t="shared" si="37"/>
        <v>-1.0838716869331697</v>
      </c>
      <c r="M295" s="13">
        <f t="shared" si="42"/>
        <v>4.4125913891292012E-6</v>
      </c>
      <c r="N295" s="13">
        <f t="shared" si="43"/>
        <v>9.0262648156901992E-2</v>
      </c>
      <c r="O295" s="13">
        <v>1</v>
      </c>
    </row>
    <row r="296" spans="4:15" x14ac:dyDescent="0.4">
      <c r="D296" s="6">
        <v>4.54</v>
      </c>
      <c r="E296" s="7">
        <f t="shared" si="38"/>
        <v>-7.4112398988433192E-2</v>
      </c>
      <c r="G296">
        <f t="shared" si="39"/>
        <v>5.4264576451848852</v>
      </c>
      <c r="H296" s="10">
        <f t="shared" si="44"/>
        <v>-0.80404541662551177</v>
      </c>
      <c r="I296">
        <f t="shared" si="40"/>
        <v>5.5342089162514121</v>
      </c>
      <c r="J296" s="10">
        <f t="shared" si="41"/>
        <v>-0.772199318780182</v>
      </c>
      <c r="K296">
        <f t="shared" si="36"/>
        <v>-0.80619029315475399</v>
      </c>
      <c r="L296">
        <f t="shared" si="37"/>
        <v>-1.0689914913577128</v>
      </c>
      <c r="M296" s="13">
        <f t="shared" si="42"/>
        <v>4.6004953256941665E-6</v>
      </c>
      <c r="N296" s="13">
        <f t="shared" si="43"/>
        <v>8.8085593703290804E-2</v>
      </c>
      <c r="O296" s="13">
        <v>1</v>
      </c>
    </row>
    <row r="297" spans="4:15" x14ac:dyDescent="0.4">
      <c r="D297" s="6">
        <v>4.5599999999999996</v>
      </c>
      <c r="E297" s="7">
        <f t="shared" si="38"/>
        <v>-7.3049048354522125E-2</v>
      </c>
      <c r="G297">
        <f t="shared" si="39"/>
        <v>5.4382723294938078</v>
      </c>
      <c r="H297" s="10">
        <f t="shared" si="44"/>
        <v>-0.79250912559821052</v>
      </c>
      <c r="I297">
        <f t="shared" si="40"/>
        <v>5.5460913233424236</v>
      </c>
      <c r="J297" s="10">
        <f t="shared" si="41"/>
        <v>-0.7611199495202724</v>
      </c>
      <c r="K297">
        <f t="shared" si="36"/>
        <v>-0.79469802012929625</v>
      </c>
      <c r="L297">
        <f t="shared" si="37"/>
        <v>-1.0543082531614532</v>
      </c>
      <c r="M297" s="13">
        <f t="shared" si="42"/>
        <v>4.7912592682170075E-6</v>
      </c>
      <c r="N297" s="13">
        <f t="shared" si="43"/>
        <v>8.5959381391993203E-2</v>
      </c>
      <c r="O297" s="13">
        <v>1</v>
      </c>
    </row>
    <row r="298" spans="4:15" x14ac:dyDescent="0.4">
      <c r="D298" s="6">
        <v>4.5800000000000098</v>
      </c>
      <c r="E298" s="7">
        <f t="shared" si="38"/>
        <v>-7.2000433752292731E-2</v>
      </c>
      <c r="G298">
        <f t="shared" si="39"/>
        <v>5.4500870138027366</v>
      </c>
      <c r="H298" s="10">
        <f t="shared" si="44"/>
        <v>-0.78113270577862381</v>
      </c>
      <c r="I298">
        <f t="shared" si="40"/>
        <v>5.5579737304334422</v>
      </c>
      <c r="J298" s="10">
        <f t="shared" si="41"/>
        <v>-0.75019411939526359</v>
      </c>
      <c r="K298">
        <f t="shared" si="36"/>
        <v>-0.78336536613364371</v>
      </c>
      <c r="L298">
        <f t="shared" si="37"/>
        <v>-1.0398195634287326</v>
      </c>
      <c r="M298" s="13">
        <f t="shared" si="42"/>
        <v>4.9847722608775853E-6</v>
      </c>
      <c r="N298" s="13">
        <f t="shared" si="43"/>
        <v>8.3882897831584091E-2</v>
      </c>
      <c r="O298" s="13">
        <v>1</v>
      </c>
    </row>
    <row r="299" spans="4:15" x14ac:dyDescent="0.4">
      <c r="D299" s="6">
        <v>4.5999999999999996</v>
      </c>
      <c r="E299" s="7">
        <f t="shared" si="38"/>
        <v>-7.0966362430542898E-2</v>
      </c>
      <c r="G299">
        <f t="shared" si="39"/>
        <v>5.4619016981116539</v>
      </c>
      <c r="H299" s="10">
        <f t="shared" si="44"/>
        <v>-0.76991406600895984</v>
      </c>
      <c r="I299">
        <f t="shared" si="40"/>
        <v>5.5698561375244475</v>
      </c>
      <c r="J299" s="10">
        <f t="shared" si="41"/>
        <v>-0.73941982007255547</v>
      </c>
      <c r="K299">
        <f t="shared" si="36"/>
        <v>-0.77219022967980866</v>
      </c>
      <c r="L299">
        <f t="shared" si="37"/>
        <v>-1.0255230371553123</v>
      </c>
      <c r="M299" s="13">
        <f t="shared" si="42"/>
        <v>5.1809210564919694E-6</v>
      </c>
      <c r="N299" s="13">
        <f t="shared" si="43"/>
        <v>8.1855050825103109E-2</v>
      </c>
      <c r="O299" s="13">
        <v>1</v>
      </c>
    </row>
    <row r="300" spans="4:15" x14ac:dyDescent="0.4">
      <c r="D300" s="6">
        <v>4.62</v>
      </c>
      <c r="E300" s="7">
        <f t="shared" si="38"/>
        <v>-6.9946643867086877E-2</v>
      </c>
      <c r="G300">
        <f t="shared" si="39"/>
        <v>5.4737163824205775</v>
      </c>
      <c r="H300" s="10">
        <f t="shared" si="44"/>
        <v>-0.75885113931402537</v>
      </c>
      <c r="I300">
        <f t="shared" si="40"/>
        <v>5.5817385446154608</v>
      </c>
      <c r="J300" s="10">
        <f t="shared" si="41"/>
        <v>-0.72879506644433822</v>
      </c>
      <c r="K300">
        <f t="shared" si="36"/>
        <v>-0.76117053369021781</v>
      </c>
      <c r="L300">
        <f t="shared" si="37"/>
        <v>-1.0114163131793306</v>
      </c>
      <c r="M300" s="13">
        <f t="shared" si="42"/>
        <v>5.3795902723131214E-6</v>
      </c>
      <c r="N300" s="13">
        <f t="shared" si="43"/>
        <v>7.987476910604141E-2</v>
      </c>
      <c r="O300" s="13">
        <v>1</v>
      </c>
    </row>
    <row r="301" spans="4:15" x14ac:dyDescent="0.4">
      <c r="D301" s="6">
        <v>4.6400000000000103</v>
      </c>
      <c r="E301" s="7">
        <f t="shared" si="38"/>
        <v>-6.8941089751504411E-2</v>
      </c>
      <c r="G301">
        <f t="shared" si="39"/>
        <v>5.4855310667295072</v>
      </c>
      <c r="H301" s="10">
        <f t="shared" si="44"/>
        <v>-0.74794188271407136</v>
      </c>
      <c r="I301">
        <f t="shared" si="40"/>
        <v>5.5936209517064786</v>
      </c>
      <c r="J301" s="10">
        <f t="shared" si="41"/>
        <v>-0.71831789644784994</v>
      </c>
      <c r="K301">
        <f t="shared" si="36"/>
        <v>-0.75030422531110952</v>
      </c>
      <c r="L301">
        <f t="shared" si="37"/>
        <v>-0.99749705410631961</v>
      </c>
      <c r="M301" s="13">
        <f t="shared" si="42"/>
        <v>5.5806625457809912E-6</v>
      </c>
      <c r="N301" s="13">
        <f t="shared" si="43"/>
        <v>7.7941002070892676E-2</v>
      </c>
      <c r="O301" s="13">
        <v>1</v>
      </c>
    </row>
    <row r="302" spans="4:15" x14ac:dyDescent="0.4">
      <c r="D302" s="6">
        <v>4.6600000000000099</v>
      </c>
      <c r="E302" s="7">
        <f t="shared" si="38"/>
        <v>-6.794951396772754E-2</v>
      </c>
      <c r="G302">
        <f t="shared" si="39"/>
        <v>5.4973457510384298</v>
      </c>
      <c r="H302" s="10">
        <f t="shared" si="44"/>
        <v>-0.73718427703587608</v>
      </c>
      <c r="I302">
        <f t="shared" si="40"/>
        <v>5.605503358797491</v>
      </c>
      <c r="J302" s="10">
        <f t="shared" si="41"/>
        <v>-0.70798637088394356</v>
      </c>
      <c r="K302">
        <f t="shared" si="36"/>
        <v>-0.73958927572403232</v>
      </c>
      <c r="L302">
        <f t="shared" si="37"/>
        <v>-0.98376294622830585</v>
      </c>
      <c r="M302" s="13">
        <f t="shared" si="42"/>
        <v>5.7840186900332628E-6</v>
      </c>
      <c r="N302" s="13">
        <f t="shared" si="43"/>
        <v>7.6052719508664726E-2</v>
      </c>
      <c r="O302" s="13">
        <v>1</v>
      </c>
    </row>
    <row r="303" spans="4:15" x14ac:dyDescent="0.4">
      <c r="D303" s="6">
        <v>4.6800000000000104</v>
      </c>
      <c r="E303" s="7">
        <f t="shared" si="38"/>
        <v>-6.6971732576482507E-2</v>
      </c>
      <c r="G303">
        <f t="shared" si="39"/>
        <v>5.5091604353473524</v>
      </c>
      <c r="H303" s="10">
        <f t="shared" si="44"/>
        <v>-0.7265763267222588</v>
      </c>
      <c r="I303">
        <f t="shared" si="40"/>
        <v>5.6173857658885034</v>
      </c>
      <c r="J303" s="10">
        <f t="shared" si="41"/>
        <v>-0.69779857323414429</v>
      </c>
      <c r="K303">
        <f t="shared" si="36"/>
        <v>-0.72902367995563255</v>
      </c>
      <c r="L303">
        <f t="shared" si="37"/>
        <v>-0.97021169943733676</v>
      </c>
      <c r="M303" s="13">
        <f t="shared" si="42"/>
        <v>5.9895378489049497E-6</v>
      </c>
      <c r="N303" s="13">
        <f t="shared" si="43"/>
        <v>7.4208911327796473E-2</v>
      </c>
      <c r="O303" s="13">
        <v>1</v>
      </c>
    </row>
    <row r="304" spans="4:15" x14ac:dyDescent="0.4">
      <c r="D304" s="6">
        <v>4.7</v>
      </c>
      <c r="E304" s="7">
        <f t="shared" si="38"/>
        <v>-6.6007563797606625E-2</v>
      </c>
      <c r="G304">
        <f t="shared" si="39"/>
        <v>5.5209751196562697</v>
      </c>
      <c r="H304" s="10">
        <f t="shared" si="44"/>
        <v>-0.71611605964023428</v>
      </c>
      <c r="I304">
        <f t="shared" si="40"/>
        <v>5.6292681729795095</v>
      </c>
      <c r="J304" s="10">
        <f t="shared" si="41"/>
        <v>-0.68775260947640271</v>
      </c>
      <c r="K304">
        <f t="shared" si="36"/>
        <v>-0.71860545668595077</v>
      </c>
      <c r="L304">
        <f t="shared" si="37"/>
        <v>-0.95684104713376894</v>
      </c>
      <c r="M304" s="13">
        <f t="shared" si="42"/>
        <v>6.1970976512219908E-6</v>
      </c>
      <c r="N304" s="13">
        <f t="shared" si="43"/>
        <v>7.2408587280882272E-2</v>
      </c>
      <c r="O304" s="13">
        <v>1</v>
      </c>
    </row>
    <row r="305" spans="4:15" x14ac:dyDescent="0.4">
      <c r="D305" s="6">
        <v>4.7200000000000104</v>
      </c>
      <c r="E305" s="7">
        <f t="shared" si="38"/>
        <v>-6.5056827992241481E-2</v>
      </c>
      <c r="G305">
        <f t="shared" si="39"/>
        <v>5.5327898039652004</v>
      </c>
      <c r="H305" s="10">
        <f t="shared" si="44"/>
        <v>-0.70580152688782793</v>
      </c>
      <c r="I305">
        <f t="shared" si="40"/>
        <v>5.6411505800705282</v>
      </c>
      <c r="J305" s="10">
        <f t="shared" si="41"/>
        <v>-0.67784660789956164</v>
      </c>
      <c r="K305">
        <f t="shared" si="36"/>
        <v>-0.70833264805525209</v>
      </c>
      <c r="L305">
        <f t="shared" si="37"/>
        <v>-0.9436487461294073</v>
      </c>
      <c r="M305" s="13">
        <f t="shared" si="42"/>
        <v>6.4065743641826181E-6</v>
      </c>
      <c r="N305" s="13">
        <f t="shared" si="43"/>
        <v>7.0650776687557981E-2</v>
      </c>
      <c r="O305" s="13">
        <v>1</v>
      </c>
    </row>
    <row r="306" spans="4:15" x14ac:dyDescent="0.4">
      <c r="D306" s="6">
        <v>4.74000000000001</v>
      </c>
      <c r="E306" s="7">
        <f t="shared" si="38"/>
        <v>-6.4119347644928437E-2</v>
      </c>
      <c r="G306">
        <f t="shared" si="39"/>
        <v>5.544604488274123</v>
      </c>
      <c r="H306" s="10">
        <f t="shared" si="44"/>
        <v>-0.69563080259982846</v>
      </c>
      <c r="I306">
        <f t="shared" si="40"/>
        <v>5.6530329871615388</v>
      </c>
      <c r="J306" s="10">
        <f t="shared" si="41"/>
        <v>-0.66807871891680282</v>
      </c>
      <c r="K306">
        <f t="shared" si="36"/>
        <v>-0.69820331946966241</v>
      </c>
      <c r="L306">
        <f t="shared" si="37"/>
        <v>-0.930632576545948</v>
      </c>
      <c r="M306" s="13">
        <f t="shared" si="42"/>
        <v>6.6178430455802732E-6</v>
      </c>
      <c r="N306" s="13">
        <f t="shared" si="43"/>
        <v>6.8934528155945432E-2</v>
      </c>
      <c r="O306" s="13">
        <v>1</v>
      </c>
    </row>
    <row r="307" spans="4:15" x14ac:dyDescent="0.4">
      <c r="D307" s="6">
        <v>4.7600000000000096</v>
      </c>
      <c r="E307" s="7">
        <f t="shared" si="38"/>
        <v>-6.3194947345599675E-2</v>
      </c>
      <c r="G307">
        <f t="shared" si="39"/>
        <v>5.5564191725830456</v>
      </c>
      <c r="H307" s="10">
        <f t="shared" si="44"/>
        <v>-0.68560198375241088</v>
      </c>
      <c r="I307">
        <f t="shared" si="40"/>
        <v>5.6649153942525521</v>
      </c>
      <c r="J307" s="10">
        <f t="shared" si="41"/>
        <v>-0.65844711487800667</v>
      </c>
      <c r="K307">
        <f t="shared" si="36"/>
        <v>-0.68821555940555212</v>
      </c>
      <c r="L307">
        <f t="shared" si="37"/>
        <v>-0.91779034170866547</v>
      </c>
      <c r="M307" s="13">
        <f t="shared" si="42"/>
        <v>6.8307776946926719E-6</v>
      </c>
      <c r="N307" s="13">
        <f t="shared" si="43"/>
        <v>6.7258909302938541E-2</v>
      </c>
      <c r="O307" s="13">
        <v>1</v>
      </c>
    </row>
    <row r="308" spans="4:15" x14ac:dyDescent="0.4">
      <c r="D308" s="6">
        <v>4.78</v>
      </c>
      <c r="E308" s="7">
        <f t="shared" si="38"/>
        <v>-6.2283453771493968E-2</v>
      </c>
      <c r="G308">
        <f t="shared" si="39"/>
        <v>5.5682338568919638</v>
      </c>
      <c r="H308" s="10">
        <f t="shared" si="44"/>
        <v>-0.67571318996693808</v>
      </c>
      <c r="I308">
        <f t="shared" si="40"/>
        <v>5.6767978013435583</v>
      </c>
      <c r="J308" s="10">
        <f t="shared" si="41"/>
        <v>-0.64894998988132713</v>
      </c>
      <c r="K308">
        <f t="shared" si="36"/>
        <v>-0.67836747921298524</v>
      </c>
      <c r="L308">
        <f t="shared" si="37"/>
        <v>-0.90511986803587008</v>
      </c>
      <c r="M308" s="13">
        <f t="shared" si="42"/>
        <v>7.0452514016815959E-6</v>
      </c>
      <c r="N308" s="13">
        <f t="shared" si="43"/>
        <v>6.5623006473713386E-2</v>
      </c>
      <c r="O308" s="13">
        <v>1</v>
      </c>
    </row>
    <row r="309" spans="4:15" x14ac:dyDescent="0.4">
      <c r="D309" s="6">
        <v>4.8000000000000096</v>
      </c>
      <c r="E309" s="7">
        <f t="shared" si="38"/>
        <v>-6.1384695668994085E-2</v>
      </c>
      <c r="G309">
        <f t="shared" si="39"/>
        <v>5.5800485412008909</v>
      </c>
      <c r="H309" s="10">
        <f t="shared" si="44"/>
        <v>-0.66596256331291692</v>
      </c>
      <c r="I309">
        <f t="shared" si="40"/>
        <v>5.688680208434576</v>
      </c>
      <c r="J309" s="10">
        <f t="shared" si="41"/>
        <v>-0.63958555958395003</v>
      </c>
      <c r="K309">
        <f t="shared" si="36"/>
        <v>-0.66865721291820446</v>
      </c>
      <c r="L309">
        <f t="shared" si="37"/>
        <v>-0.89261900492410207</v>
      </c>
      <c r="M309" s="13">
        <f t="shared" si="42"/>
        <v>7.2611364952762722E-6</v>
      </c>
      <c r="N309" s="13">
        <f t="shared" si="43"/>
        <v>6.4025924460707706E-2</v>
      </c>
      <c r="O309" s="13">
        <v>1</v>
      </c>
    </row>
    <row r="310" spans="4:15" x14ac:dyDescent="0.4">
      <c r="D310" s="6">
        <v>4.8200000000000101</v>
      </c>
      <c r="E310" s="7">
        <f t="shared" si="38"/>
        <v>-6.049850383540855E-2</v>
      </c>
      <c r="G310">
        <f t="shared" si="39"/>
        <v>5.5918632255098153</v>
      </c>
      <c r="H310" s="10">
        <f t="shared" si="44"/>
        <v>-0.65634826811034741</v>
      </c>
      <c r="I310">
        <f t="shared" si="40"/>
        <v>5.7005626155255884</v>
      </c>
      <c r="J310" s="10">
        <f t="shared" si="41"/>
        <v>-0.63035206101227237</v>
      </c>
      <c r="K310">
        <f t="shared" si="36"/>
        <v>-0.65908291702539157</v>
      </c>
      <c r="L310">
        <f t="shared" si="37"/>
        <v>-0.88028562462949067</v>
      </c>
      <c r="M310" s="13">
        <f t="shared" si="42"/>
        <v>7.4783046885521894E-6</v>
      </c>
      <c r="N310" s="13">
        <f t="shared" si="43"/>
        <v>6.2466786222402107E-2</v>
      </c>
      <c r="O310" s="13">
        <v>1</v>
      </c>
    </row>
    <row r="311" spans="4:15" x14ac:dyDescent="0.4">
      <c r="D311" s="6">
        <v>4.8400000000000096</v>
      </c>
      <c r="E311" s="7">
        <f t="shared" si="38"/>
        <v>-5.962471110069241E-2</v>
      </c>
      <c r="G311">
        <f t="shared" si="39"/>
        <v>5.6036779098187379</v>
      </c>
      <c r="H311" s="10">
        <f t="shared" si="44"/>
        <v>-0.64686849073141195</v>
      </c>
      <c r="I311">
        <f t="shared" si="40"/>
        <v>5.7124450226165999</v>
      </c>
      <c r="J311" s="10">
        <f t="shared" si="41"/>
        <v>-0.62124775237144447</v>
      </c>
      <c r="K311">
        <f t="shared" si="36"/>
        <v>-0.64964277031767348</v>
      </c>
      <c r="L311">
        <f t="shared" si="37"/>
        <v>-0.86811762214524912</v>
      </c>
      <c r="M311" s="13">
        <f t="shared" si="42"/>
        <v>7.6966272227474464E-6</v>
      </c>
      <c r="N311" s="13">
        <f t="shared" si="43"/>
        <v>6.0944732602135267E-2</v>
      </c>
      <c r="O311" s="13">
        <v>1</v>
      </c>
    </row>
    <row r="312" spans="4:15" x14ac:dyDescent="0.4">
      <c r="D312" s="6">
        <v>4.8600000000000003</v>
      </c>
      <c r="E312" s="7">
        <f t="shared" si="38"/>
        <v>-5.876315230913124E-2</v>
      </c>
      <c r="G312">
        <f t="shared" si="39"/>
        <v>5.6154925941276552</v>
      </c>
      <c r="H312" s="10">
        <f t="shared" si="44"/>
        <v>-0.63752143940176487</v>
      </c>
      <c r="I312">
        <f t="shared" si="40"/>
        <v>5.724327429707607</v>
      </c>
      <c r="J312" s="10">
        <f t="shared" si="41"/>
        <v>-0.61227091285453117</v>
      </c>
      <c r="K312">
        <f t="shared" si="36"/>
        <v>-0.64033497365760839</v>
      </c>
      <c r="L312">
        <f t="shared" si="37"/>
        <v>-0.85611291507570253</v>
      </c>
      <c r="M312" s="13">
        <f t="shared" si="42"/>
        <v>7.9159750088049465E-6</v>
      </c>
      <c r="N312" s="13">
        <f t="shared" si="43"/>
        <v>5.9458922047229738E-2</v>
      </c>
      <c r="O312" s="13">
        <v>1</v>
      </c>
    </row>
    <row r="313" spans="4:15" x14ac:dyDescent="0.4">
      <c r="D313" s="6">
        <v>4.8800000000000097</v>
      </c>
      <c r="E313" s="7">
        <f t="shared" si="38"/>
        <v>-5.7913664300986406E-2</v>
      </c>
      <c r="G313">
        <f t="shared" si="39"/>
        <v>5.6273072784365841</v>
      </c>
      <c r="H313" s="10">
        <f t="shared" si="44"/>
        <v>-0.62830534400140159</v>
      </c>
      <c r="I313">
        <f t="shared" si="40"/>
        <v>5.7362098367986247</v>
      </c>
      <c r="J313" s="10">
        <f t="shared" si="41"/>
        <v>-0.60341984245126767</v>
      </c>
      <c r="K313">
        <f t="shared" si="36"/>
        <v>-0.63115774978716088</v>
      </c>
      <c r="L313">
        <f t="shared" si="37"/>
        <v>-0.84426944350689548</v>
      </c>
      <c r="M313" s="13">
        <f t="shared" si="42"/>
        <v>8.1362187666330909E-6</v>
      </c>
      <c r="N313" s="13">
        <f t="shared" si="43"/>
        <v>5.8008530328655071E-2</v>
      </c>
      <c r="O313" s="13">
        <v>1</v>
      </c>
    </row>
    <row r="314" spans="4:15" x14ac:dyDescent="0.4">
      <c r="D314" s="6">
        <v>4.9000000000000101</v>
      </c>
      <c r="E314" s="7">
        <f t="shared" si="38"/>
        <v>-5.7076085894120852E-2</v>
      </c>
      <c r="G314">
        <f t="shared" si="39"/>
        <v>5.6391219627455076</v>
      </c>
      <c r="H314" s="10">
        <f t="shared" si="44"/>
        <v>-0.6192184558653171</v>
      </c>
      <c r="I314">
        <f t="shared" si="40"/>
        <v>5.7480922438896371</v>
      </c>
      <c r="J314" s="10">
        <f t="shared" si="41"/>
        <v>-0.5946928617566134</v>
      </c>
      <c r="K314">
        <f t="shared" si="36"/>
        <v>-0.62210934312736443</v>
      </c>
      <c r="L314">
        <f t="shared" si="37"/>
        <v>-0.83258516987410303</v>
      </c>
      <c r="M314" s="13">
        <f t="shared" si="42"/>
        <v>8.3572291618675485E-6</v>
      </c>
      <c r="N314" s="13">
        <f t="shared" si="43"/>
        <v>5.6592750261466623E-2</v>
      </c>
      <c r="O314" s="13">
        <v>1</v>
      </c>
    </row>
    <row r="315" spans="4:15" x14ac:dyDescent="0.4">
      <c r="D315" s="6">
        <v>4.9200000000000097</v>
      </c>
      <c r="E315" s="7">
        <f t="shared" si="38"/>
        <v>-5.6250257865600103E-2</v>
      </c>
      <c r="G315">
        <f t="shared" si="39"/>
        <v>5.6509366470544302</v>
      </c>
      <c r="H315" s="10">
        <f t="shared" si="44"/>
        <v>-0.61025904758389549</v>
      </c>
      <c r="I315">
        <f t="shared" si="40"/>
        <v>5.7599746509806486</v>
      </c>
      <c r="J315" s="10">
        <f t="shared" si="41"/>
        <v>-0.58608831177904719</v>
      </c>
      <c r="K315">
        <f t="shared" si="36"/>
        <v>-0.61318801957761748</v>
      </c>
      <c r="L315">
        <f t="shared" si="37"/>
        <v>-0.82105807882622817</v>
      </c>
      <c r="M315" s="13">
        <f t="shared" si="42"/>
        <v>8.5788769400078045E-6</v>
      </c>
      <c r="N315" s="13">
        <f t="shared" si="43"/>
        <v>5.5210791426206496E-2</v>
      </c>
      <c r="O315" s="13">
        <v>1</v>
      </c>
    </row>
    <row r="316" spans="4:15" x14ac:dyDescent="0.4">
      <c r="D316" s="6">
        <v>4.9400000000000004</v>
      </c>
      <c r="E316" s="7">
        <f t="shared" si="38"/>
        <v>-5.5436022933290058E-2</v>
      </c>
      <c r="G316">
        <f t="shared" si="39"/>
        <v>5.6627513313633475</v>
      </c>
      <c r="H316" s="10">
        <f t="shared" si="44"/>
        <v>-0.60142541280326378</v>
      </c>
      <c r="I316">
        <f t="shared" si="40"/>
        <v>5.7718570580716548</v>
      </c>
      <c r="J316" s="10">
        <f t="shared" si="41"/>
        <v>-0.57760455374882913</v>
      </c>
      <c r="K316">
        <f t="shared" si="36"/>
        <v>-0.60439206631486042</v>
      </c>
      <c r="L316">
        <f t="shared" si="37"/>
        <v>-0.80968617708744772</v>
      </c>
      <c r="M316" s="13">
        <f t="shared" si="42"/>
        <v>8.8010330578686738E-6</v>
      </c>
      <c r="N316" s="13">
        <f t="shared" si="43"/>
        <v>5.3861879891488433E-2</v>
      </c>
      <c r="O316" s="13">
        <v>1</v>
      </c>
    </row>
    <row r="317" spans="4:15" x14ac:dyDescent="0.4">
      <c r="D317" s="6">
        <v>4.9600000000000097</v>
      </c>
      <c r="E317" s="7">
        <f t="shared" si="38"/>
        <v>-5.4633225737449082E-2</v>
      </c>
      <c r="G317">
        <f t="shared" si="39"/>
        <v>5.6745660156722781</v>
      </c>
      <c r="H317" s="10">
        <f t="shared" si="44"/>
        <v>-0.59271586602558501</v>
      </c>
      <c r="I317">
        <f t="shared" si="40"/>
        <v>5.7837394651626743</v>
      </c>
      <c r="J317" s="10">
        <f t="shared" si="41"/>
        <v>-0.56923996892620321</v>
      </c>
      <c r="K317">
        <f t="shared" si="36"/>
        <v>-0.59571979159259514</v>
      </c>
      <c r="L317">
        <f t="shared" si="37"/>
        <v>-0.79846749331613176</v>
      </c>
      <c r="M317" s="13">
        <f t="shared" si="42"/>
        <v>9.0235688121370942E-6</v>
      </c>
      <c r="N317" s="13">
        <f t="shared" si="43"/>
        <v>5.254525793793529E-2</v>
      </c>
      <c r="O317" s="13">
        <v>1</v>
      </c>
    </row>
    <row r="318" spans="4:15" x14ac:dyDescent="0.4">
      <c r="D318" s="6">
        <v>4.9800000000000102</v>
      </c>
      <c r="E318" s="7">
        <f t="shared" si="38"/>
        <v>-5.3841712822331661E-2</v>
      </c>
      <c r="G318">
        <f t="shared" si="39"/>
        <v>5.6863806999812008</v>
      </c>
      <c r="H318" s="10">
        <f t="shared" si="44"/>
        <v>-0.58412874240947621</v>
      </c>
      <c r="I318">
        <f t="shared" si="40"/>
        <v>5.795621872253685</v>
      </c>
      <c r="J318" s="10">
        <f t="shared" si="41"/>
        <v>-0.56099295840972019</v>
      </c>
      <c r="K318">
        <f t="shared" si="36"/>
        <v>-0.5871695245399543</v>
      </c>
      <c r="L318">
        <f t="shared" si="37"/>
        <v>-0.78740007796133482</v>
      </c>
      <c r="M318" s="13">
        <f t="shared" si="42"/>
        <v>9.2463559650348863E-6</v>
      </c>
      <c r="N318" s="13">
        <f t="shared" si="43"/>
        <v>5.1260183783659118E-2</v>
      </c>
      <c r="O318" s="13">
        <v>1</v>
      </c>
    </row>
    <row r="319" spans="4:15" x14ac:dyDescent="0.4">
      <c r="D319" s="6">
        <v>5.0000000000000098</v>
      </c>
      <c r="E319" s="7">
        <f t="shared" si="38"/>
        <v>-5.3061332617797677E-2</v>
      </c>
      <c r="G319">
        <f t="shared" si="39"/>
        <v>5.6981953842901234</v>
      </c>
      <c r="H319" s="10">
        <f t="shared" si="44"/>
        <v>-0.57566239757048709</v>
      </c>
      <c r="I319">
        <f t="shared" si="40"/>
        <v>5.8075042793446965</v>
      </c>
      <c r="J319" s="10">
        <f t="shared" si="41"/>
        <v>-0.55286194294461932</v>
      </c>
      <c r="K319">
        <f t="shared" si="36"/>
        <v>-0.57873961496073567</v>
      </c>
      <c r="L319">
        <f t="shared" si="37"/>
        <v>-0.77648200311681448</v>
      </c>
      <c r="M319" s="13">
        <f t="shared" si="42"/>
        <v>9.4692668668482611E-6</v>
      </c>
      <c r="N319" s="13">
        <f t="shared" si="43"/>
        <v>5.0005931311416181E-2</v>
      </c>
      <c r="O319" s="13">
        <v>1</v>
      </c>
    </row>
    <row r="320" spans="4:15" x14ac:dyDescent="0.4">
      <c r="D320" s="6">
        <v>5.0199999999999996</v>
      </c>
      <c r="E320" s="7">
        <f t="shared" si="38"/>
        <v>-5.2291935420947053E-2</v>
      </c>
      <c r="G320">
        <f t="shared" si="39"/>
        <v>5.7100100685990407</v>
      </c>
      <c r="H320" s="10">
        <f t="shared" si="44"/>
        <v>-0.56731520738185459</v>
      </c>
      <c r="I320">
        <f t="shared" si="40"/>
        <v>5.8193866864357036</v>
      </c>
      <c r="J320" s="10">
        <f t="shared" si="41"/>
        <v>-0.54484536273147355</v>
      </c>
      <c r="K320">
        <f t="shared" si="36"/>
        <v>-0.57042843313264824</v>
      </c>
      <c r="L320">
        <f t="shared" si="37"/>
        <v>-0.76571136237293747</v>
      </c>
      <c r="M320" s="13">
        <f t="shared" si="42"/>
        <v>9.6921745754046657E-6</v>
      </c>
      <c r="N320" s="13">
        <f t="shared" si="43"/>
        <v>4.878178979762314E-2</v>
      </c>
      <c r="O320" s="13">
        <v>1</v>
      </c>
    </row>
    <row r="321" spans="4:15" x14ac:dyDescent="0.4">
      <c r="D321" s="6">
        <v>5.0400000000000098</v>
      </c>
      <c r="E321" s="7">
        <f t="shared" si="38"/>
        <v>-5.1533373377776262E-2</v>
      </c>
      <c r="G321">
        <f t="shared" si="39"/>
        <v>5.7218247529079695</v>
      </c>
      <c r="H321" s="10">
        <f t="shared" si="44"/>
        <v>-0.55908556777549467</v>
      </c>
      <c r="I321">
        <f t="shared" si="40"/>
        <v>5.8312690935267222</v>
      </c>
      <c r="J321" s="10">
        <f t="shared" si="41"/>
        <v>-0.53694167723506414</v>
      </c>
      <c r="K321">
        <f t="shared" si="36"/>
        <v>-0.5622343696067148</v>
      </c>
      <c r="L321">
        <f t="shared" si="37"/>
        <v>-0.75508627066645029</v>
      </c>
      <c r="M321" s="13">
        <f t="shared" si="42"/>
        <v>9.9149529722952266E-6</v>
      </c>
      <c r="N321" s="13">
        <f t="shared" si="43"/>
        <v>4.7587063643344758E-2</v>
      </c>
      <c r="O321" s="13">
        <v>1</v>
      </c>
    </row>
    <row r="322" spans="4:15" x14ac:dyDescent="0.4">
      <c r="D322" s="6">
        <v>5.0600000000000103</v>
      </c>
      <c r="E322" s="7">
        <f t="shared" si="38"/>
        <v>-5.0785500464873075E-2</v>
      </c>
      <c r="G322">
        <f t="shared" si="39"/>
        <v>5.733639437216894</v>
      </c>
      <c r="H322" s="10">
        <f t="shared" si="44"/>
        <v>-0.550971894543408</v>
      </c>
      <c r="I322">
        <f t="shared" si="40"/>
        <v>5.8431515006177337</v>
      </c>
      <c r="J322" s="10">
        <f t="shared" si="41"/>
        <v>-0.52914936499365195</v>
      </c>
      <c r="K322">
        <f t="shared" si="36"/>
        <v>-0.55415583500701049</v>
      </c>
      <c r="L322">
        <f t="shared" si="37"/>
        <v>-0.74460486412840754</v>
      </c>
      <c r="M322" s="13">
        <f t="shared" si="42"/>
        <v>1.0137476875765213E-5</v>
      </c>
      <c r="N322" s="13">
        <f t="shared" si="43"/>
        <v>4.6421072107406668E-2</v>
      </c>
      <c r="O322" s="13">
        <v>1</v>
      </c>
    </row>
    <row r="323" spans="4:15" x14ac:dyDescent="0.4">
      <c r="D323" s="6">
        <v>5.0800000000000098</v>
      </c>
      <c r="E323" s="7">
        <f t="shared" si="38"/>
        <v>-5.0048172471141843E-2</v>
      </c>
      <c r="G323">
        <f t="shared" si="39"/>
        <v>5.7454541215258166</v>
      </c>
      <c r="H323" s="10">
        <f t="shared" si="44"/>
        <v>-0.54297262313941785</v>
      </c>
      <c r="I323">
        <f t="shared" si="40"/>
        <v>5.8550339077087461</v>
      </c>
      <c r="J323" s="10">
        <f t="shared" si="41"/>
        <v>-0.52146692342856815</v>
      </c>
      <c r="K323">
        <f t="shared" si="36"/>
        <v>-0.5461912598306764</v>
      </c>
      <c r="L323">
        <f t="shared" si="37"/>
        <v>-0.73426529993019296</v>
      </c>
      <c r="M323" s="13">
        <f t="shared" si="42"/>
        <v>1.035962215031577E-5</v>
      </c>
      <c r="N323" s="13">
        <f t="shared" si="43"/>
        <v>4.5283149041727262E-2</v>
      </c>
      <c r="O323" s="13">
        <v>1</v>
      </c>
    </row>
    <row r="324" spans="4:15" x14ac:dyDescent="0.4">
      <c r="D324" s="6">
        <v>5.0999999999999996</v>
      </c>
      <c r="E324" s="7">
        <f t="shared" si="38"/>
        <v>-4.9321246979578612E-2</v>
      </c>
      <c r="G324">
        <f t="shared" si="39"/>
        <v>5.757268805834733</v>
      </c>
      <c r="H324" s="10">
        <f t="shared" si="44"/>
        <v>-0.53508620848144839</v>
      </c>
      <c r="I324">
        <f t="shared" si="40"/>
        <v>5.8669163147997532</v>
      </c>
      <c r="J324" s="10">
        <f t="shared" si="41"/>
        <v>-0.51389286865432349</v>
      </c>
      <c r="K324">
        <f t="shared" si="36"/>
        <v>-0.53833909424839366</v>
      </c>
      <c r="L324">
        <f t="shared" si="37"/>
        <v>-0.72406575612797108</v>
      </c>
      <c r="M324" s="13">
        <f t="shared" si="42"/>
        <v>1.0581265812795105E-5</v>
      </c>
      <c r="N324" s="13">
        <f t="shared" si="43"/>
        <v>4.4172642629010536E-2</v>
      </c>
      <c r="O324" s="13">
        <v>1</v>
      </c>
    </row>
    <row r="325" spans="4:15" x14ac:dyDescent="0.4">
      <c r="D325" s="6">
        <v>5.1200000000000099</v>
      </c>
      <c r="E325" s="7">
        <f t="shared" si="38"/>
        <v>-4.8604583349091221E-2</v>
      </c>
      <c r="G325">
        <f t="shared" si="39"/>
        <v>5.7690834901436618</v>
      </c>
      <c r="H325" s="10">
        <f t="shared" si="44"/>
        <v>-0.52731112475429065</v>
      </c>
      <c r="I325">
        <f t="shared" si="40"/>
        <v>5.8787987218907709</v>
      </c>
      <c r="J325" s="10">
        <f t="shared" si="41"/>
        <v>-0.50642573528918611</v>
      </c>
      <c r="K325">
        <f t="shared" si="36"/>
        <v>-0.53059780790529154</v>
      </c>
      <c r="L325">
        <f t="shared" si="37"/>
        <v>-0.71400443150552428</v>
      </c>
      <c r="M325" s="13">
        <f t="shared" si="42"/>
        <v>1.0802286135073146E-5</v>
      </c>
      <c r="N325" s="13">
        <f t="shared" si="43"/>
        <v>4.3088915122874806E-2</v>
      </c>
      <c r="O325" s="13">
        <v>1</v>
      </c>
    </row>
    <row r="326" spans="4:15" x14ac:dyDescent="0.4">
      <c r="D326" s="6">
        <v>5.1400000000000103</v>
      </c>
      <c r="E326" s="7">
        <f t="shared" si="38"/>
        <v>-4.7898042696379407E-2</v>
      </c>
      <c r="G326">
        <f t="shared" si="39"/>
        <v>5.7808981744525862</v>
      </c>
      <c r="H326" s="10">
        <f t="shared" si="44"/>
        <v>-0.51964586521302025</v>
      </c>
      <c r="I326">
        <f t="shared" si="40"/>
        <v>5.8906811289817833</v>
      </c>
      <c r="J326" s="10">
        <f t="shared" si="41"/>
        <v>-0.49906407626638599</v>
      </c>
      <c r="K326">
        <f t="shared" si="36"/>
        <v>-0.5229658897224424</v>
      </c>
      <c r="L326">
        <f t="shared" si="37"/>
        <v>-0.70407954541575102</v>
      </c>
      <c r="M326" s="13">
        <f t="shared" si="42"/>
        <v>1.1022562743163775E-5</v>
      </c>
      <c r="N326" s="13">
        <f t="shared" si="43"/>
        <v>4.2031342590534246E-2</v>
      </c>
      <c r="O326" s="13">
        <v>1</v>
      </c>
    </row>
    <row r="327" spans="4:15" x14ac:dyDescent="0.4">
      <c r="D327" s="6">
        <v>5.1600000000000099</v>
      </c>
      <c r="E327" s="7">
        <f t="shared" si="38"/>
        <v>-4.7201487877866988E-2</v>
      </c>
      <c r="G327">
        <f t="shared" si="39"/>
        <v>5.7927128587615089</v>
      </c>
      <c r="H327" s="10">
        <f t="shared" si="44"/>
        <v>-0.51208894198697907</v>
      </c>
      <c r="I327">
        <f t="shared" si="40"/>
        <v>5.9025635360727957</v>
      </c>
      <c r="J327" s="10">
        <f t="shared" si="41"/>
        <v>-0.49180646264585953</v>
      </c>
      <c r="K327">
        <f t="shared" si="36"/>
        <v>-0.51544184769886525</v>
      </c>
      <c r="L327">
        <f t="shared" si="37"/>
        <v>-0.6942893376207615</v>
      </c>
      <c r="M327" s="13">
        <f t="shared" si="42"/>
        <v>1.124197671279896E-5</v>
      </c>
      <c r="N327" s="13">
        <f t="shared" si="43"/>
        <v>4.0999314658101783E-2</v>
      </c>
      <c r="O327" s="13">
        <v>1</v>
      </c>
    </row>
    <row r="328" spans="4:15" x14ac:dyDescent="0.4">
      <c r="D328" s="6">
        <v>5.1800000000000104</v>
      </c>
      <c r="E328" s="7">
        <f t="shared" si="38"/>
        <v>-4.6514783471703347E-2</v>
      </c>
      <c r="G328">
        <f t="shared" si="39"/>
        <v>5.8045275430704324</v>
      </c>
      <c r="H328" s="10">
        <f t="shared" si="44"/>
        <v>-0.50463888588450967</v>
      </c>
      <c r="I328">
        <f t="shared" si="40"/>
        <v>5.9144459431638072</v>
      </c>
      <c r="J328" s="10">
        <f t="shared" si="41"/>
        <v>-0.48465148342671865</v>
      </c>
      <c r="K328">
        <f t="shared" si="36"/>
        <v>-0.50802420871422238</v>
      </c>
      <c r="L328">
        <f t="shared" si="37"/>
        <v>-0.68463206813084887</v>
      </c>
      <c r="M328" s="13">
        <f t="shared" si="42"/>
        <v>1.1460410661374079E-5</v>
      </c>
      <c r="N328" s="13">
        <f t="shared" si="43"/>
        <v>3.9992234258605798E-2</v>
      </c>
      <c r="O328" s="13">
        <v>1</v>
      </c>
    </row>
    <row r="329" spans="4:15" x14ac:dyDescent="0.4">
      <c r="D329" s="6">
        <v>5.2000000000000099</v>
      </c>
      <c r="E329" s="7">
        <f t="shared" si="38"/>
        <v>-4.5837795759831414E-2</v>
      </c>
      <c r="G329">
        <f t="shared" si="39"/>
        <v>5.816342227379355</v>
      </c>
      <c r="H329" s="10">
        <f t="shared" si="44"/>
        <v>-0.49729424619841106</v>
      </c>
      <c r="I329">
        <f t="shared" si="40"/>
        <v>5.9263283502548187</v>
      </c>
      <c r="J329" s="10">
        <f t="shared" si="41"/>
        <v>-0.47759774536041139</v>
      </c>
      <c r="K329">
        <f t="shared" si="36"/>
        <v>-0.5007115183321913</v>
      </c>
      <c r="L329">
        <f t="shared" si="37"/>
        <v>-0.6751060170423403</v>
      </c>
      <c r="M329" s="13">
        <f t="shared" si="42"/>
        <v>1.1677748836310926E-5</v>
      </c>
      <c r="N329" s="13">
        <f t="shared" si="43"/>
        <v>3.9009517382782646E-2</v>
      </c>
      <c r="O329" s="13">
        <v>1</v>
      </c>
    </row>
    <row r="330" spans="4:15" x14ac:dyDescent="0.4">
      <c r="D330" s="6">
        <v>5.2200000000000104</v>
      </c>
      <c r="E330" s="7">
        <f t="shared" si="38"/>
        <v>-4.5170392710128363E-2</v>
      </c>
      <c r="G330">
        <f t="shared" si="39"/>
        <v>5.8281569116882777</v>
      </c>
      <c r="H330" s="10">
        <f t="shared" si="44"/>
        <v>-0.49005359051218261</v>
      </c>
      <c r="I330">
        <f t="shared" si="40"/>
        <v>5.9382107573458329</v>
      </c>
      <c r="J330" s="10">
        <f t="shared" si="41"/>
        <v>-0.47064387276464048</v>
      </c>
      <c r="K330">
        <f t="shared" si="36"/>
        <v>-0.49350234060456888</v>
      </c>
      <c r="L330">
        <f t="shared" si="37"/>
        <v>-0.66570948437447364</v>
      </c>
      <c r="M330" s="13">
        <f t="shared" si="42"/>
        <v>1.1893877199734276E-5</v>
      </c>
      <c r="N330" s="13">
        <f t="shared" si="43"/>
        <v>3.8050592832718277E-2</v>
      </c>
      <c r="O330" s="13">
        <v>1</v>
      </c>
    </row>
    <row r="331" spans="4:15" x14ac:dyDescent="0.4">
      <c r="D331" s="6">
        <v>5.24000000000001</v>
      </c>
      <c r="E331" s="7">
        <f t="shared" si="38"/>
        <v>-4.4512443958623367E-2</v>
      </c>
      <c r="G331">
        <f t="shared" si="39"/>
        <v>5.8399715959972012</v>
      </c>
      <c r="H331" s="10">
        <f t="shared" si="44"/>
        <v>-0.48291550450710491</v>
      </c>
      <c r="I331">
        <f t="shared" si="40"/>
        <v>5.9500931644368444</v>
      </c>
      <c r="J331" s="10">
        <f t="shared" si="41"/>
        <v>-0.46378850733808441</v>
      </c>
      <c r="K331">
        <f t="shared" si="36"/>
        <v>-0.48639525787616805</v>
      </c>
      <c r="L331">
        <f t="shared" si="37"/>
        <v>-0.65644078990539367</v>
      </c>
      <c r="M331" s="13">
        <f t="shared" si="42"/>
        <v>1.2108683509506296E-5</v>
      </c>
      <c r="N331" s="13">
        <f t="shared" si="43"/>
        <v>3.7114901978394371E-2</v>
      </c>
      <c r="O331" s="13">
        <v>1</v>
      </c>
    </row>
    <row r="332" spans="4:15" x14ac:dyDescent="0.4">
      <c r="D332" s="6">
        <v>5.2600000000000096</v>
      </c>
      <c r="E332" s="7">
        <f t="shared" si="38"/>
        <v>-4.3863820791795557E-2</v>
      </c>
      <c r="G332">
        <f t="shared" si="39"/>
        <v>5.8517862803061238</v>
      </c>
      <c r="H332" s="10">
        <f t="shared" si="44"/>
        <v>-0.47587859177019004</v>
      </c>
      <c r="I332">
        <f t="shared" si="40"/>
        <v>5.961975571527856</v>
      </c>
      <c r="J332" s="10">
        <f t="shared" si="41"/>
        <v>-0.45703030797595545</v>
      </c>
      <c r="K332">
        <f t="shared" si="36"/>
        <v>-0.47938887059054169</v>
      </c>
      <c r="L332">
        <f t="shared" si="37"/>
        <v>-0.64729827300734422</v>
      </c>
      <c r="M332" s="13">
        <f t="shared" si="42"/>
        <v>1.2322057396609394E-5</v>
      </c>
      <c r="N332" s="13">
        <f t="shared" si="43"/>
        <v>3.6201898517185777E-2</v>
      </c>
      <c r="O332" s="13">
        <v>1</v>
      </c>
    </row>
    <row r="333" spans="4:15" x14ac:dyDescent="0.4">
      <c r="D333" s="6">
        <v>5.28000000000001</v>
      </c>
      <c r="E333" s="7">
        <f t="shared" si="38"/>
        <v>-4.3224396128956476E-2</v>
      </c>
      <c r="G333">
        <f t="shared" si="39"/>
        <v>5.8636009646150482</v>
      </c>
      <c r="H333" s="10">
        <f t="shared" si="44"/>
        <v>-0.46894147360304883</v>
      </c>
      <c r="I333">
        <f t="shared" si="40"/>
        <v>5.9738579786188684</v>
      </c>
      <c r="J333" s="10">
        <f t="shared" si="41"/>
        <v>-0.45036795058643614</v>
      </c>
      <c r="K333">
        <f t="shared" si="36"/>
        <v>-0.47248179709657562</v>
      </c>
      <c r="L333">
        <f t="shared" si="37"/>
        <v>-0.63828029248117923</v>
      </c>
      <c r="M333" s="13">
        <f t="shared" si="42"/>
        <v>1.2533890438817714E-5</v>
      </c>
      <c r="N333" s="13">
        <f t="shared" si="43"/>
        <v>3.531104823636682E-2</v>
      </c>
      <c r="O333" s="13">
        <v>1</v>
      </c>
    </row>
    <row r="334" spans="4:15" x14ac:dyDescent="0.4">
      <c r="D334" s="6">
        <v>5.3000000000000096</v>
      </c>
      <c r="E334" s="7">
        <f t="shared" si="38"/>
        <v>-4.2594044504720145E-2</v>
      </c>
      <c r="G334">
        <f t="shared" si="39"/>
        <v>5.8754156489239717</v>
      </c>
      <c r="H334" s="10">
        <f t="shared" si="44"/>
        <v>-0.46210278883170885</v>
      </c>
      <c r="I334">
        <f t="shared" si="40"/>
        <v>5.9857403857098799</v>
      </c>
      <c r="J334" s="10">
        <f t="shared" si="41"/>
        <v>-0.44380012790803064</v>
      </c>
      <c r="K334">
        <f t="shared" si="36"/>
        <v>-0.46567267345600072</v>
      </c>
      <c r="L334">
        <f t="shared" si="37"/>
        <v>-0.62938522639026628</v>
      </c>
      <c r="M334" s="13">
        <f t="shared" si="42"/>
        <v>1.2744076230755459E-5</v>
      </c>
      <c r="N334" s="13">
        <f t="shared" si="43"/>
        <v>3.4441828778661102E-2</v>
      </c>
      <c r="O334" s="13">
        <v>1</v>
      </c>
    </row>
    <row r="335" spans="4:15" x14ac:dyDescent="0.4">
      <c r="D335" s="6">
        <v>5.3200000000000101</v>
      </c>
      <c r="E335" s="7">
        <f t="shared" si="38"/>
        <v>-4.1972642051563966E-2</v>
      </c>
      <c r="G335">
        <f t="shared" si="39"/>
        <v>5.8872303332328944</v>
      </c>
      <c r="H335" s="10">
        <f t="shared" si="44"/>
        <v>-0.4553611936174175</v>
      </c>
      <c r="I335">
        <f t="shared" si="40"/>
        <v>5.9976227928008923</v>
      </c>
      <c r="J335" s="10">
        <f t="shared" si="41"/>
        <v>-0.43732554932786039</v>
      </c>
      <c r="K335">
        <f t="shared" si="36"/>
        <v>-0.4589601532518412</v>
      </c>
      <c r="L335">
        <f t="shared" si="37"/>
        <v>-0.62061147189385779</v>
      </c>
      <c r="M335" s="13">
        <f t="shared" si="42"/>
        <v>1.2952510450211121E-5</v>
      </c>
      <c r="N335" s="13">
        <f t="shared" si="43"/>
        <v>3.35937294108688E-2</v>
      </c>
      <c r="O335" s="13">
        <v>1</v>
      </c>
    </row>
    <row r="336" spans="4:15" x14ac:dyDescent="0.4">
      <c r="D336" s="6">
        <v>5.3400000000000096</v>
      </c>
      <c r="E336" s="7">
        <f t="shared" si="38"/>
        <v>-4.1360066482483956E-2</v>
      </c>
      <c r="G336">
        <f t="shared" si="39"/>
        <v>5.899045017541817</v>
      </c>
      <c r="H336" s="10">
        <f t="shared" si="44"/>
        <v>-0.4487153612684685</v>
      </c>
      <c r="I336">
        <f t="shared" si="40"/>
        <v>6.0095051998919038</v>
      </c>
      <c r="J336" s="10">
        <f t="shared" si="41"/>
        <v>-0.43094294070094513</v>
      </c>
      <c r="K336">
        <f t="shared" si="36"/>
        <v>-0.45234290739786204</v>
      </c>
      <c r="L336">
        <f t="shared" si="37"/>
        <v>-0.61195744508003935</v>
      </c>
      <c r="M336" s="13">
        <f t="shared" si="42"/>
        <v>1.3159090920878003E-5</v>
      </c>
      <c r="N336" s="13">
        <f t="shared" si="43"/>
        <v>3.2766250795609124E-2</v>
      </c>
      <c r="O336" s="13">
        <v>1</v>
      </c>
    </row>
    <row r="337" spans="4:15" x14ac:dyDescent="0.4">
      <c r="D337" s="6">
        <v>5.3600000000000101</v>
      </c>
      <c r="E337" s="7">
        <f t="shared" si="38"/>
        <v>-4.0756197073746669E-2</v>
      </c>
      <c r="G337">
        <f t="shared" si="39"/>
        <v>5.9108597018507405</v>
      </c>
      <c r="H337" s="10">
        <f t="shared" si="44"/>
        <v>-0.44216398205307766</v>
      </c>
      <c r="I337">
        <f t="shared" si="40"/>
        <v>6.0213876069829162</v>
      </c>
      <c r="J337" s="10">
        <f t="shared" si="41"/>
        <v>-0.42465104417048866</v>
      </c>
      <c r="K337">
        <f t="shared" si="36"/>
        <v>-0.44581962394902847</v>
      </c>
      <c r="L337">
        <f t="shared" si="37"/>
        <v>-0.60342158079830366</v>
      </c>
      <c r="M337" s="13">
        <f t="shared" si="42"/>
        <v>1.3363717671430766E-5</v>
      </c>
      <c r="N337" s="13">
        <f t="shared" si="43"/>
        <v>3.1958904766196942E-2</v>
      </c>
      <c r="O337" s="13">
        <v>1</v>
      </c>
    </row>
    <row r="338" spans="4:15" x14ac:dyDescent="0.4">
      <c r="D338" s="6">
        <v>5.3800000000000097</v>
      </c>
      <c r="E338" s="7">
        <f t="shared" si="38"/>
        <v>-4.0160914647741387E-2</v>
      </c>
      <c r="G338">
        <f t="shared" si="39"/>
        <v>5.9226743861596631</v>
      </c>
      <c r="H338" s="10">
        <f t="shared" si="44"/>
        <v>-0.43570576301334629</v>
      </c>
      <c r="I338">
        <f t="shared" si="40"/>
        <v>6.0332700140739295</v>
      </c>
      <c r="J338" s="10">
        <f t="shared" si="41"/>
        <v>-0.41844861798921179</v>
      </c>
      <c r="K338">
        <f t="shared" si="36"/>
        <v>-0.43938900791302254</v>
      </c>
      <c r="L338">
        <f t="shared" si="37"/>
        <v>-0.59500233249185797</v>
      </c>
      <c r="M338" s="13">
        <f t="shared" si="42"/>
        <v>1.3566292990991127E-5</v>
      </c>
      <c r="N338" s="13">
        <f t="shared" si="43"/>
        <v>3.1171214104681894E-2</v>
      </c>
      <c r="O338" s="13">
        <v>1</v>
      </c>
    </row>
    <row r="339" spans="4:15" x14ac:dyDescent="0.4">
      <c r="D339" s="6">
        <v>5.4000000000000101</v>
      </c>
      <c r="E339" s="7">
        <f t="shared" si="38"/>
        <v>-3.9574101555934202E-2</v>
      </c>
      <c r="G339">
        <f t="shared" si="39"/>
        <v>5.9344890704685875</v>
      </c>
      <c r="H339" s="10">
        <f t="shared" si="44"/>
        <v>-0.42933942778033019</v>
      </c>
      <c r="I339">
        <f t="shared" si="40"/>
        <v>6.045152421164941</v>
      </c>
      <c r="J339" s="10">
        <f t="shared" si="41"/>
        <v>-0.41233443634174521</v>
      </c>
      <c r="K339">
        <f t="shared" ref="K339:K402" si="45">$E$6*$O$6*EXP(-$O$15*(G339/$E$4-1))-SQRT($E$6)*$O$5*EXP(-$O$4*(G339/$E$4-1))</f>
        <v>-0.43304978106283637</v>
      </c>
      <c r="L339">
        <f t="shared" ref="L339:L402" si="46">$K$6*$O$6*EXP(-$O$15*(I339/$K$4-1))-SQRT($K$6)*$O$5*EXP(-$O$4*(I339/$K$4-1))</f>
        <v>-0.58669817202971075</v>
      </c>
      <c r="M339" s="13">
        <f t="shared" si="42"/>
        <v>1.3766721481004419E-5</v>
      </c>
      <c r="N339" s="13">
        <f t="shared" si="43"/>
        <v>3.0402712323062707E-2</v>
      </c>
      <c r="O339" s="13">
        <v>1</v>
      </c>
    </row>
    <row r="340" spans="4:15" x14ac:dyDescent="0.4">
      <c r="D340" s="6">
        <v>5.4200000000000097</v>
      </c>
      <c r="E340" s="7">
        <f t="shared" ref="E340:E403" si="47">-(1+D340+$E$5*D340^3)*EXP(-D340)</f>
        <v>-3.8995641661927608E-2</v>
      </c>
      <c r="G340">
        <f t="shared" ref="G340:G403" si="48">$E$11*(D340/$E$12+1)</f>
        <v>5.9463037547775102</v>
      </c>
      <c r="H340" s="10">
        <f t="shared" si="44"/>
        <v>-0.42306371639025259</v>
      </c>
      <c r="I340">
        <f t="shared" ref="I340:I403" si="49">$K$11*(D340/$K$12+1)</f>
        <v>6.0570348282559525</v>
      </c>
      <c r="J340" s="10">
        <f t="shared" ref="J340:J403" si="50">-(-$H$4)*(1+D340+$K$5*D340^3)*EXP(-D340)</f>
        <v>-0.40630728916812225</v>
      </c>
      <c r="K340">
        <f t="shared" si="45"/>
        <v>-0.4268006817504863</v>
      </c>
      <c r="L340">
        <f t="shared" si="46"/>
        <v>-0.57850758953862214</v>
      </c>
      <c r="M340" s="13">
        <f t="shared" ref="M340:M403" si="51">(K340-H340)^2*O340</f>
        <v>1.3964910103586683E-5</v>
      </c>
      <c r="N340" s="13">
        <f t="shared" ref="N340:N403" si="52">(L340-J340)^2*O340</f>
        <v>2.9652943447690382E-2</v>
      </c>
      <c r="O340" s="13">
        <v>1</v>
      </c>
    </row>
    <row r="341" spans="4:15" x14ac:dyDescent="0.4">
      <c r="D341" s="6">
        <v>5.4400000000000102</v>
      </c>
      <c r="E341" s="7">
        <f t="shared" si="47"/>
        <v>-3.8425420324626793E-2</v>
      </c>
      <c r="G341">
        <f t="shared" si="48"/>
        <v>5.9581184390864328</v>
      </c>
      <c r="H341" s="10">
        <f t="shared" ref="H341:H404" si="53">-(-$B$4)*(1+D341+$E$5*D341^3)*EXP(-D341)</f>
        <v>-0.41687738510187611</v>
      </c>
      <c r="I341">
        <f t="shared" si="49"/>
        <v>6.0689172353469658</v>
      </c>
      <c r="J341" s="10">
        <f t="shared" si="50"/>
        <v>-0.40036598198838397</v>
      </c>
      <c r="K341">
        <f t="shared" si="45"/>
        <v>-0.42064046472185734</v>
      </c>
      <c r="L341">
        <f t="shared" si="46"/>
        <v>-0.57042909323498803</v>
      </c>
      <c r="M341" s="13">
        <f t="shared" si="51"/>
        <v>1.4160768226318121E-5</v>
      </c>
      <c r="N341" s="13">
        <f t="shared" si="52"/>
        <v>2.892146180687483E-2</v>
      </c>
      <c r="O341" s="13">
        <v>1</v>
      </c>
    </row>
    <row r="342" spans="4:15" x14ac:dyDescent="0.4">
      <c r="D342" s="6">
        <v>5.4600000000000097</v>
      </c>
      <c r="E342" s="7">
        <f t="shared" si="47"/>
        <v>-3.7863324381515941E-2</v>
      </c>
      <c r="G342">
        <f t="shared" si="48"/>
        <v>5.9699331233953554</v>
      </c>
      <c r="H342" s="10">
        <f t="shared" si="53"/>
        <v>-0.41077920621506642</v>
      </c>
      <c r="I342">
        <f t="shared" si="49"/>
        <v>6.0807996424379773</v>
      </c>
      <c r="J342" s="10">
        <f t="shared" si="50"/>
        <v>-0.39450933572832902</v>
      </c>
      <c r="K342">
        <f t="shared" si="45"/>
        <v>-0.41456790093271911</v>
      </c>
      <c r="L342">
        <f t="shared" si="46"/>
        <v>-0.56246120925672216</v>
      </c>
      <c r="M342" s="13">
        <f t="shared" si="51"/>
        <v>1.4354207663569444E-5</v>
      </c>
      <c r="N342" s="13">
        <f t="shared" si="52"/>
        <v>2.8207831821697362E-2</v>
      </c>
      <c r="O342" s="13">
        <v>1</v>
      </c>
    </row>
    <row r="343" spans="4:15" x14ac:dyDescent="0.4">
      <c r="D343" s="6">
        <v>5.4800000000000102</v>
      </c>
      <c r="E343" s="7">
        <f t="shared" si="47"/>
        <v>-3.7309242132045416E-2</v>
      </c>
      <c r="G343">
        <f t="shared" si="48"/>
        <v>5.9817478077042798</v>
      </c>
      <c r="H343" s="10">
        <f t="shared" si="53"/>
        <v>-0.40476796789056074</v>
      </c>
      <c r="I343">
        <f t="shared" si="49"/>
        <v>6.0926820495289888</v>
      </c>
      <c r="J343" s="10">
        <f t="shared" si="50"/>
        <v>-0.38873618654642078</v>
      </c>
      <c r="K343">
        <f t="shared" si="45"/>
        <v>-0.40858177736593027</v>
      </c>
      <c r="L343">
        <f t="shared" si="46"/>
        <v>-0.55460248149518077</v>
      </c>
      <c r="M343" s="13">
        <f t="shared" si="51"/>
        <v>1.4545142714418356E-5</v>
      </c>
      <c r="N343" s="13">
        <f t="shared" si="52"/>
        <v>2.7511627800029043E-2</v>
      </c>
      <c r="O343" s="13">
        <v>1</v>
      </c>
    </row>
    <row r="344" spans="4:15" x14ac:dyDescent="0.4">
      <c r="D344" s="6">
        <v>5.5000000000000098</v>
      </c>
      <c r="E344" s="7">
        <f t="shared" si="47"/>
        <v>-3.6763063321133056E-2</v>
      </c>
      <c r="G344">
        <f t="shared" si="48"/>
        <v>5.9935624920132025</v>
      </c>
      <c r="H344" s="10">
        <f t="shared" si="53"/>
        <v>-0.39884247397097256</v>
      </c>
      <c r="I344">
        <f t="shared" si="49"/>
        <v>6.1045644566200021</v>
      </c>
      <c r="J344" s="10">
        <f t="shared" si="50"/>
        <v>-0.38304538566188168</v>
      </c>
      <c r="K344">
        <f t="shared" si="45"/>
        <v>-0.40268089684985509</v>
      </c>
      <c r="L344">
        <f t="shared" si="46"/>
        <v>-0.54685147142721857</v>
      </c>
      <c r="M344" s="13">
        <f t="shared" si="51"/>
        <v>1.4733490197128853E-5</v>
      </c>
      <c r="N344" s="13">
        <f t="shared" si="52"/>
        <v>2.6832433733760905E-2</v>
      </c>
      <c r="O344" s="13">
        <v>1</v>
      </c>
    </row>
    <row r="345" spans="4:15" x14ac:dyDescent="0.4">
      <c r="D345" s="6">
        <v>5.5200000000000102</v>
      </c>
      <c r="E345" s="7">
        <f t="shared" si="47"/>
        <v>-3.6224679122780087E-2</v>
      </c>
      <c r="G345">
        <f t="shared" si="48"/>
        <v>6.005377176322126</v>
      </c>
      <c r="H345" s="10">
        <f t="shared" si="53"/>
        <v>-0.3930015438030412</v>
      </c>
      <c r="I345">
        <f t="shared" si="49"/>
        <v>6.1164468637110145</v>
      </c>
      <c r="J345" s="10">
        <f t="shared" si="50"/>
        <v>-0.37743579918398262</v>
      </c>
      <c r="K345">
        <f t="shared" si="45"/>
        <v>-0.39686407787801031</v>
      </c>
      <c r="L345">
        <f t="shared" si="46"/>
        <v>-0.53920675794741879</v>
      </c>
      <c r="M345" s="13">
        <f t="shared" si="51"/>
        <v>1.4919169480297517E-5</v>
      </c>
      <c r="N345" s="13">
        <f t="shared" si="52"/>
        <v>2.6169843099241367E-2</v>
      </c>
      <c r="O345" s="13">
        <v>1</v>
      </c>
    </row>
    <row r="346" spans="4:15" x14ac:dyDescent="0.4">
      <c r="D346" s="6">
        <v>5.5400000000000098</v>
      </c>
      <c r="E346" s="7">
        <f t="shared" si="47"/>
        <v>-3.5693982123804466E-2</v>
      </c>
      <c r="G346">
        <f t="shared" si="48"/>
        <v>6.0171918606310486</v>
      </c>
      <c r="H346" s="10">
        <f t="shared" si="53"/>
        <v>-0.38724401206115472</v>
      </c>
      <c r="I346">
        <f t="shared" si="49"/>
        <v>6.1283292708020261</v>
      </c>
      <c r="J346" s="10">
        <f t="shared" si="50"/>
        <v>-0.37190630794255591</v>
      </c>
      <c r="K346">
        <f t="shared" si="45"/>
        <v>-0.39113015442997418</v>
      </c>
      <c r="L346">
        <f t="shared" si="46"/>
        <v>-0.53166693720054625</v>
      </c>
      <c r="M346" s="13">
        <f t="shared" si="51"/>
        <v>1.5102102510733695E-5</v>
      </c>
      <c r="N346" s="13">
        <f t="shared" si="52"/>
        <v>2.5523458660909038E-2</v>
      </c>
      <c r="O346" s="13">
        <v>1</v>
      </c>
    </row>
    <row r="347" spans="4:15" x14ac:dyDescent="0.4">
      <c r="D347" s="6">
        <v>5.5600000000000103</v>
      </c>
      <c r="E347" s="7">
        <f t="shared" si="47"/>
        <v>-3.5170866307692325E-2</v>
      </c>
      <c r="G347">
        <f t="shared" si="48"/>
        <v>6.0290065449399712</v>
      </c>
      <c r="H347" s="10">
        <f t="shared" si="53"/>
        <v>-0.38156872857215407</v>
      </c>
      <c r="I347">
        <f t="shared" si="49"/>
        <v>6.1402116778930385</v>
      </c>
      <c r="J347" s="10">
        <f t="shared" si="50"/>
        <v>-0.36645580731973865</v>
      </c>
      <c r="K347">
        <f t="shared" si="45"/>
        <v>-0.38547797579356002</v>
      </c>
      <c r="L347">
        <f t="shared" si="46"/>
        <v>-0.5242306224142872</v>
      </c>
      <c r="M347" s="13">
        <f t="shared" si="51"/>
        <v>1.5282213838070169E-5</v>
      </c>
      <c r="N347" s="13">
        <f t="shared" si="52"/>
        <v>2.4892892278118986E-2</v>
      </c>
      <c r="O347" s="13">
        <v>1</v>
      </c>
    </row>
    <row r="348" spans="4:15" x14ac:dyDescent="0.4">
      <c r="D348" s="6">
        <v>5.5800000000000098</v>
      </c>
      <c r="E348" s="7">
        <f t="shared" si="47"/>
        <v>-3.4655227038569679E-2</v>
      </c>
      <c r="G348">
        <f t="shared" si="48"/>
        <v>6.0408212292488948</v>
      </c>
      <c r="H348" s="10">
        <f t="shared" si="53"/>
        <v>-0.37597455814144243</v>
      </c>
      <c r="I348">
        <f t="shared" si="49"/>
        <v>6.1520940849840509</v>
      </c>
      <c r="J348" s="10">
        <f t="shared" si="50"/>
        <v>-0.36108320708296904</v>
      </c>
      <c r="K348">
        <f t="shared" si="45"/>
        <v>-0.37990640638828355</v>
      </c>
      <c r="L348">
        <f t="shared" si="46"/>
        <v>-0.51689644373232657</v>
      </c>
      <c r="M348" s="13">
        <f t="shared" si="51"/>
        <v>1.545943063618758E-5</v>
      </c>
      <c r="N348" s="13">
        <f t="shared" si="52"/>
        <v>2.4277764715148694E-2</v>
      </c>
      <c r="O348" s="13">
        <v>1</v>
      </c>
    </row>
    <row r="349" spans="4:15" x14ac:dyDescent="0.4">
      <c r="D349" s="6">
        <v>5.6000000000000103</v>
      </c>
      <c r="E349" s="7">
        <f t="shared" si="47"/>
        <v>-3.4146961045295077E-2</v>
      </c>
      <c r="G349">
        <f t="shared" si="48"/>
        <v>6.0526359135578192</v>
      </c>
      <c r="H349" s="10">
        <f t="shared" si="53"/>
        <v>-0.3704603803804063</v>
      </c>
      <c r="I349">
        <f t="shared" si="49"/>
        <v>6.1639764920750624</v>
      </c>
      <c r="J349" s="10">
        <f t="shared" si="50"/>
        <v>-0.35578743121924294</v>
      </c>
      <c r="K349">
        <f t="shared" si="45"/>
        <v>-0.37441432559013793</v>
      </c>
      <c r="L349">
        <f t="shared" si="46"/>
        <v>-0.50966304804780471</v>
      </c>
      <c r="M349" s="13">
        <f t="shared" si="51"/>
        <v>1.5633682721559744E-5</v>
      </c>
      <c r="N349" s="13">
        <f t="shared" si="52"/>
        <v>2.3677705454370361E-2</v>
      </c>
      <c r="O349" s="13">
        <v>1</v>
      </c>
    </row>
    <row r="350" spans="4:15" x14ac:dyDescent="0.4">
      <c r="D350" s="6">
        <v>5.6200000000000099</v>
      </c>
      <c r="E350" s="7">
        <f t="shared" si="47"/>
        <v>-3.364596640567518E-2</v>
      </c>
      <c r="G350">
        <f t="shared" si="48"/>
        <v>6.0644505978667418</v>
      </c>
      <c r="H350" s="10">
        <f t="shared" si="53"/>
        <v>-0.36502508953517004</v>
      </c>
      <c r="I350">
        <f t="shared" si="49"/>
        <v>6.1758588991660739</v>
      </c>
      <c r="J350" s="10">
        <f t="shared" si="50"/>
        <v>-0.35056741777065137</v>
      </c>
      <c r="K350">
        <f t="shared" si="45"/>
        <v>-0.36900062755769047</v>
      </c>
      <c r="L350">
        <f t="shared" si="46"/>
        <v>-0.50252909883719987</v>
      </c>
      <c r="M350" s="13">
        <f t="shared" si="51"/>
        <v>1.5804902568505655E-5</v>
      </c>
      <c r="N350" s="13">
        <f t="shared" si="52"/>
        <v>2.3092352512571405E-2</v>
      </c>
      <c r="O350" s="13">
        <v>1</v>
      </c>
    </row>
    <row r="351" spans="4:15" x14ac:dyDescent="0.4">
      <c r="D351" s="6">
        <v>5.6400000000000103</v>
      </c>
      <c r="E351" s="7">
        <f t="shared" si="47"/>
        <v>-3.3152142530803577E-2</v>
      </c>
      <c r="G351">
        <f t="shared" si="48"/>
        <v>6.0762652821756653</v>
      </c>
      <c r="H351" s="10">
        <f t="shared" si="53"/>
        <v>-0.35966759431668804</v>
      </c>
      <c r="I351">
        <f t="shared" si="49"/>
        <v>6.1877413062570881</v>
      </c>
      <c r="J351" s="10">
        <f t="shared" si="50"/>
        <v>-0.34542211867120171</v>
      </c>
      <c r="K351">
        <f t="shared" si="45"/>
        <v>-0.36366422105951035</v>
      </c>
      <c r="L351">
        <f t="shared" si="46"/>
        <v>-0.4954932759946919</v>
      </c>
      <c r="M351" s="13">
        <f t="shared" si="51"/>
        <v>1.597302532144244E-5</v>
      </c>
      <c r="N351" s="13">
        <f t="shared" si="52"/>
        <v>2.2521352260411742E-2</v>
      </c>
      <c r="O351" s="13">
        <v>1</v>
      </c>
    </row>
    <row r="352" spans="4:15" x14ac:dyDescent="0.4">
      <c r="D352" s="6">
        <v>5.6600000000000099</v>
      </c>
      <c r="E352" s="7">
        <f t="shared" si="47"/>
        <v>-3.2665390149524715E-2</v>
      </c>
      <c r="G352">
        <f t="shared" si="48"/>
        <v>6.0880799664845879</v>
      </c>
      <c r="H352" s="10">
        <f t="shared" si="53"/>
        <v>-0.35438681773219366</v>
      </c>
      <c r="I352">
        <f t="shared" si="49"/>
        <v>6.1996237133480996</v>
      </c>
      <c r="J352" s="10">
        <f t="shared" si="50"/>
        <v>-0.3403504995849429</v>
      </c>
      <c r="K352">
        <f t="shared" si="45"/>
        <v>-0.35840402930294923</v>
      </c>
      <c r="L352">
        <f t="shared" si="46"/>
        <v>-0.48855427566703924</v>
      </c>
      <c r="M352" s="13">
        <f t="shared" si="51"/>
        <v>1.6137988804212471E-5</v>
      </c>
      <c r="N352" s="13">
        <f t="shared" si="52"/>
        <v>2.1964359244992151E-2</v>
      </c>
      <c r="O352" s="13">
        <v>1</v>
      </c>
    </row>
    <row r="353" spans="4:15" x14ac:dyDescent="0.4">
      <c r="D353" s="6">
        <v>5.6800000000000104</v>
      </c>
      <c r="E353" s="7">
        <f t="shared" si="47"/>
        <v>-3.2185611293023123E-2</v>
      </c>
      <c r="G353">
        <f t="shared" si="48"/>
        <v>6.0998946507935115</v>
      </c>
      <c r="H353" s="10">
        <f t="shared" si="53"/>
        <v>-0.34918169691800782</v>
      </c>
      <c r="I353">
        <f t="shared" si="49"/>
        <v>6.2115061204391111</v>
      </c>
      <c r="J353" s="10">
        <f t="shared" si="50"/>
        <v>-0.33535153974539578</v>
      </c>
      <c r="K353">
        <f t="shared" si="45"/>
        <v>-0.35321898976428234</v>
      </c>
      <c r="L353">
        <f t="shared" si="46"/>
        <v>-0.48171081008900801</v>
      </c>
      <c r="M353" s="13">
        <f t="shared" si="51"/>
        <v>1.629973352657942E-5</v>
      </c>
      <c r="N353" s="13">
        <f t="shared" si="52"/>
        <v>2.1421036015514573E-2</v>
      </c>
      <c r="O353" s="13">
        <v>1</v>
      </c>
    </row>
    <row r="354" spans="4:15" x14ac:dyDescent="0.4">
      <c r="D354" s="6">
        <v>5.7000000000000099</v>
      </c>
      <c r="E354" s="7">
        <f t="shared" si="47"/>
        <v>-3.171270927953946E-2</v>
      </c>
      <c r="G354">
        <f t="shared" si="48"/>
        <v>6.1117093351024341</v>
      </c>
      <c r="H354" s="10">
        <f t="shared" si="53"/>
        <v>-0.34405118297372356</v>
      </c>
      <c r="I354">
        <f t="shared" si="49"/>
        <v>6.2233885275301235</v>
      </c>
      <c r="J354" s="10">
        <f t="shared" si="50"/>
        <v>-0.33042423179630548</v>
      </c>
      <c r="K354">
        <f t="shared" si="45"/>
        <v>-0.34810805402021927</v>
      </c>
      <c r="L354">
        <f t="shared" si="46"/>
        <v>-0.47496160741940213</v>
      </c>
      <c r="M354" s="13">
        <f t="shared" si="51"/>
        <v>1.6458202687895226E-5</v>
      </c>
      <c r="N354" s="13">
        <f t="shared" si="52"/>
        <v>2.0891052952012136E-2</v>
      </c>
      <c r="O354" s="13">
        <v>1</v>
      </c>
    </row>
    <row r="355" spans="4:15" x14ac:dyDescent="0.4">
      <c r="D355" s="6">
        <v>5.7200000000000104</v>
      </c>
      <c r="E355" s="7">
        <f t="shared" si="47"/>
        <v>-3.1246588699213575E-2</v>
      </c>
      <c r="G355">
        <f t="shared" si="48"/>
        <v>6.1235240194113585</v>
      </c>
      <c r="H355" s="10">
        <f t="shared" si="53"/>
        <v>-0.33899424079776808</v>
      </c>
      <c r="I355">
        <f t="shared" si="49"/>
        <v>6.2352709346211368</v>
      </c>
      <c r="J355" s="10">
        <f t="shared" si="50"/>
        <v>-0.32556758163371596</v>
      </c>
      <c r="K355">
        <f t="shared" si="45"/>
        <v>-0.34307018758079283</v>
      </c>
      <c r="L355">
        <f t="shared" si="46"/>
        <v>-0.46830541157772754</v>
      </c>
      <c r="M355" s="13">
        <f t="shared" si="51"/>
        <v>1.6613342178049833E-5</v>
      </c>
      <c r="N355" s="13">
        <f t="shared" si="52"/>
        <v>2.0374088097125567E-2</v>
      </c>
      <c r="O355" s="13">
        <v>1</v>
      </c>
    </row>
    <row r="356" spans="4:15" x14ac:dyDescent="0.4">
      <c r="D356" s="6">
        <v>5.74000000000001</v>
      </c>
      <c r="E356" s="7">
        <f t="shared" si="47"/>
        <v>-3.0787155399055889E-2</v>
      </c>
      <c r="G356">
        <f t="shared" si="48"/>
        <v>6.1353387037202811</v>
      </c>
      <c r="H356" s="10">
        <f t="shared" si="53"/>
        <v>-0.33400984892435731</v>
      </c>
      <c r="I356">
        <f t="shared" si="49"/>
        <v>6.2471533417121474</v>
      </c>
      <c r="J356" s="10">
        <f t="shared" si="50"/>
        <v>-0.32078060824938298</v>
      </c>
      <c r="K356">
        <f t="shared" si="45"/>
        <v>-0.33810436972364455</v>
      </c>
      <c r="L356">
        <f t="shared" si="46"/>
        <v>-0.46174098208152037</v>
      </c>
      <c r="M356" s="13">
        <f t="shared" si="51"/>
        <v>1.6765100575795803E-5</v>
      </c>
      <c r="N356" s="13">
        <f t="shared" si="52"/>
        <v>1.9869826990895921E-2</v>
      </c>
      <c r="O356" s="13">
        <v>1</v>
      </c>
    </row>
    <row r="357" spans="4:15" x14ac:dyDescent="0.4">
      <c r="D357" s="6">
        <v>5.7600000000000096</v>
      </c>
      <c r="E357" s="7">
        <f t="shared" si="47"/>
        <v>-3.0334316468046948E-2</v>
      </c>
      <c r="G357">
        <f t="shared" si="48"/>
        <v>6.1471533880292037</v>
      </c>
      <c r="H357" s="10">
        <f t="shared" si="53"/>
        <v>-0.32909699936184134</v>
      </c>
      <c r="I357">
        <f t="shared" si="49"/>
        <v>6.2590357488031589</v>
      </c>
      <c r="J357" s="10">
        <f t="shared" si="50"/>
        <v>-0.3160623435755216</v>
      </c>
      <c r="K357">
        <f t="shared" si="45"/>
        <v>-0.33320959332970107</v>
      </c>
      <c r="L357">
        <f t="shared" si="46"/>
        <v>-0.45526709388437603</v>
      </c>
      <c r="M357" s="13">
        <f t="shared" si="51"/>
        <v>1.6913429144476274E-5</v>
      </c>
      <c r="N357" s="13">
        <f t="shared" si="52"/>
        <v>1.9377962508550509E-2</v>
      </c>
      <c r="O357" s="13">
        <v>1</v>
      </c>
    </row>
    <row r="358" spans="4:15" x14ac:dyDescent="0.4">
      <c r="D358" s="6">
        <v>5.78000000000001</v>
      </c>
      <c r="E358" s="7">
        <f t="shared" si="47"/>
        <v>-2.988798022236646E-2</v>
      </c>
      <c r="G358">
        <f t="shared" si="48"/>
        <v>6.1589680723381264</v>
      </c>
      <c r="H358" s="10">
        <f t="shared" si="53"/>
        <v>-0.32425469743245372</v>
      </c>
      <c r="I358">
        <f t="shared" si="49"/>
        <v>6.2709181558941731</v>
      </c>
      <c r="J358" s="10">
        <f t="shared" si="50"/>
        <v>-0.31141183233090286</v>
      </c>
      <c r="K358">
        <f t="shared" si="45"/>
        <v>-0.3283848647202588</v>
      </c>
      <c r="L358">
        <f t="shared" si="46"/>
        <v>-0.44888253721471805</v>
      </c>
      <c r="M358" s="13">
        <f t="shared" si="51"/>
        <v>1.7058281825255134E-5</v>
      </c>
      <c r="N358" s="13">
        <f t="shared" si="52"/>
        <v>1.8898194701253007E-2</v>
      </c>
      <c r="O358" s="13">
        <v>1</v>
      </c>
    </row>
    <row r="359" spans="4:15" x14ac:dyDescent="0.4">
      <c r="D359" s="6">
        <v>5.8000000000000096</v>
      </c>
      <c r="E359" s="7">
        <f t="shared" si="47"/>
        <v>-2.9448056190751824E-2</v>
      </c>
      <c r="G359">
        <f t="shared" si="48"/>
        <v>6.170782756647049</v>
      </c>
      <c r="H359" s="10">
        <f t="shared" si="53"/>
        <v>-0.31948196161346654</v>
      </c>
      <c r="I359">
        <f t="shared" si="49"/>
        <v>6.2828005629851846</v>
      </c>
      <c r="J359" s="10">
        <f t="shared" si="50"/>
        <v>-0.30682813186830049</v>
      </c>
      <c r="K359">
        <f t="shared" si="45"/>
        <v>-0.32362920349547891</v>
      </c>
      <c r="L359">
        <f t="shared" si="46"/>
        <v>-0.44258611741532911</v>
      </c>
      <c r="M359" s="13">
        <f t="shared" si="51"/>
        <v>1.7199615227917553E-5</v>
      </c>
      <c r="N359" s="13">
        <f t="shared" si="52"/>
        <v>1.8430230639787229E-2</v>
      </c>
      <c r="O359" s="13">
        <v>1</v>
      </c>
    </row>
    <row r="360" spans="4:15" x14ac:dyDescent="0.4">
      <c r="D360" s="6">
        <v>5.8200000000000101</v>
      </c>
      <c r="E360" s="7">
        <f t="shared" si="47"/>
        <v>-2.9014455099986444E-2</v>
      </c>
      <c r="G360">
        <f t="shared" si="48"/>
        <v>6.1825974409559734</v>
      </c>
      <c r="H360" s="10">
        <f t="shared" si="53"/>
        <v>-0.31477782337975296</v>
      </c>
      <c r="I360">
        <f t="shared" si="49"/>
        <v>6.2946829700761961</v>
      </c>
      <c r="J360" s="10">
        <f t="shared" si="50"/>
        <v>-0.30231031202328873</v>
      </c>
      <c r="K360">
        <f t="shared" si="45"/>
        <v>-0.31894164237429978</v>
      </c>
      <c r="L360">
        <f t="shared" si="46"/>
        <v>-0.43637665478367121</v>
      </c>
      <c r="M360" s="13">
        <f t="shared" si="51"/>
        <v>1.7337388619348887E-5</v>
      </c>
      <c r="N360" s="13">
        <f t="shared" si="52"/>
        <v>1.7973784261144359E-2</v>
      </c>
      <c r="O360" s="13">
        <v>1</v>
      </c>
    </row>
    <row r="361" spans="4:15" x14ac:dyDescent="0.4">
      <c r="D361" s="6">
        <v>5.8400000000000096</v>
      </c>
      <c r="E361" s="7">
        <f t="shared" si="47"/>
        <v>-2.8587088860518705E-2</v>
      </c>
      <c r="G361">
        <f t="shared" si="48"/>
        <v>6.1944121252648969</v>
      </c>
      <c r="H361" s="10">
        <f t="shared" si="53"/>
        <v>-0.31014132704776742</v>
      </c>
      <c r="I361">
        <f t="shared" si="49"/>
        <v>6.3065653771672086</v>
      </c>
      <c r="J361" s="10">
        <f t="shared" si="50"/>
        <v>-0.29785745496440252</v>
      </c>
      <c r="K361">
        <f t="shared" si="45"/>
        <v>-0.31432122703576898</v>
      </c>
      <c r="L361">
        <f t="shared" si="46"/>
        <v>-0.43025298441303117</v>
      </c>
      <c r="M361" s="13">
        <f t="shared" si="51"/>
        <v>1.7471563909695411E-5</v>
      </c>
      <c r="N361" s="13">
        <f t="shared" si="52"/>
        <v>1.7528576217982695E-2</v>
      </c>
      <c r="O361" s="13">
        <v>1</v>
      </c>
    </row>
    <row r="362" spans="4:15" x14ac:dyDescent="0.4">
      <c r="D362" s="6">
        <v>5.8600000000000101</v>
      </c>
      <c r="E362" s="7">
        <f t="shared" si="47"/>
        <v>-2.8165870552211102E-2</v>
      </c>
      <c r="G362">
        <f t="shared" si="48"/>
        <v>6.2062268095738196</v>
      </c>
      <c r="H362" s="10">
        <f t="shared" si="53"/>
        <v>-0.30557152962093825</v>
      </c>
      <c r="I362">
        <f t="shared" si="49"/>
        <v>6.3184477842582218</v>
      </c>
      <c r="J362" s="10">
        <f t="shared" si="50"/>
        <v>-0.29346865504465314</v>
      </c>
      <c r="K362">
        <f t="shared" si="45"/>
        <v>-0.3097670159618014</v>
      </c>
      <c r="L362">
        <f t="shared" si="46"/>
        <v>-0.42421395603451562</v>
      </c>
      <c r="M362" s="13">
        <f t="shared" si="51"/>
        <v>1.7602105636369191E-5</v>
      </c>
      <c r="N362" s="13">
        <f t="shared" si="52"/>
        <v>1.7094333730929733E-2</v>
      </c>
      <c r="O362" s="13">
        <v>1</v>
      </c>
    </row>
    <row r="363" spans="4:15" x14ac:dyDescent="0.4">
      <c r="D363" s="6">
        <v>5.8800000000000097</v>
      </c>
      <c r="E363" s="7">
        <f t="shared" si="47"/>
        <v>-2.775071441022051E-2</v>
      </c>
      <c r="G363">
        <f t="shared" si="48"/>
        <v>6.2180414938827422</v>
      </c>
      <c r="H363" s="10">
        <f t="shared" si="53"/>
        <v>-0.3010675006364823</v>
      </c>
      <c r="I363">
        <f t="shared" si="49"/>
        <v>6.3303301913492334</v>
      </c>
      <c r="J363" s="10">
        <f t="shared" si="50"/>
        <v>-0.28914301865441056</v>
      </c>
      <c r="K363">
        <f t="shared" si="45"/>
        <v>-0.30527808028136455</v>
      </c>
      <c r="L363">
        <f t="shared" si="46"/>
        <v>-0.41825843385991329</v>
      </c>
      <c r="M363" s="13">
        <f t="shared" si="51"/>
        <v>1.772898094589674E-5</v>
      </c>
      <c r="N363" s="13">
        <f t="shared" si="52"/>
        <v>1.6670790443689368E-2</v>
      </c>
      <c r="O363" s="13">
        <v>1</v>
      </c>
    </row>
    <row r="364" spans="4:15" x14ac:dyDescent="0.4">
      <c r="D364" s="6">
        <v>5.9000000000000101</v>
      </c>
      <c r="E364" s="7">
        <f t="shared" si="47"/>
        <v>-2.7341535811008975E-2</v>
      </c>
      <c r="G364">
        <f t="shared" si="48"/>
        <v>6.2298561781916648</v>
      </c>
      <c r="H364" s="10">
        <f t="shared" si="53"/>
        <v>-0.29662832201363643</v>
      </c>
      <c r="I364">
        <f t="shared" si="49"/>
        <v>6.3422125984402458</v>
      </c>
      <c r="J364" s="10">
        <f t="shared" si="50"/>
        <v>-0.2848796640756458</v>
      </c>
      <c r="K364">
        <f t="shared" si="45"/>
        <v>-0.30085350361609597</v>
      </c>
      <c r="L364">
        <f t="shared" si="46"/>
        <v>-0.41238529642545269</v>
      </c>
      <c r="M364" s="13">
        <f t="shared" si="51"/>
        <v>1.7852159573762642E-5</v>
      </c>
      <c r="N364" s="13">
        <f t="shared" si="52"/>
        <v>1.6257686280924121E-2</v>
      </c>
      <c r="O364" s="13">
        <v>1</v>
      </c>
    </row>
    <row r="365" spans="4:15" x14ac:dyDescent="0.4">
      <c r="D365" s="6">
        <v>5.9200000000000097</v>
      </c>
      <c r="E365" s="7">
        <f t="shared" si="47"/>
        <v>-2.6938251258485823E-2</v>
      </c>
      <c r="G365">
        <f t="shared" si="48"/>
        <v>6.2416708625005892</v>
      </c>
      <c r="H365" s="10">
        <f t="shared" si="53"/>
        <v>-0.29225308790331267</v>
      </c>
      <c r="I365">
        <f t="shared" si="49"/>
        <v>6.3540950055312573</v>
      </c>
      <c r="J365" s="10">
        <f t="shared" si="50"/>
        <v>-0.28067772133754132</v>
      </c>
      <c r="K365">
        <f t="shared" si="45"/>
        <v>-0.29649238192735211</v>
      </c>
      <c r="L365">
        <f t="shared" si="46"/>
        <v>-0.40659343643648471</v>
      </c>
      <c r="M365" s="13">
        <f t="shared" si="51"/>
        <v>1.7971613822256523E-5</v>
      </c>
      <c r="N365" s="13">
        <f t="shared" si="52"/>
        <v>1.5854767308878279E-2</v>
      </c>
      <c r="O365" s="13">
        <v>1</v>
      </c>
    </row>
    <row r="366" spans="4:15" x14ac:dyDescent="0.4">
      <c r="D366" s="6">
        <v>5.9400000000000102</v>
      </c>
      <c r="E366" s="7">
        <f t="shared" si="47"/>
        <v>-2.6540778370280398E-2</v>
      </c>
      <c r="G366">
        <f t="shared" si="48"/>
        <v>6.2534855468095127</v>
      </c>
      <c r="H366" s="10">
        <f t="shared" si="53"/>
        <v>-0.28794090453917209</v>
      </c>
      <c r="I366">
        <f t="shared" si="49"/>
        <v>6.3659774126222697</v>
      </c>
      <c r="J366" s="10">
        <f t="shared" si="50"/>
        <v>-0.27653633207346257</v>
      </c>
      <c r="K366">
        <f t="shared" si="45"/>
        <v>-0.29219382336469324</v>
      </c>
      <c r="L366">
        <f t="shared" si="46"/>
        <v>-0.40088176061309472</v>
      </c>
      <c r="M366" s="13">
        <f t="shared" si="51"/>
        <v>1.8087318536472164E-5</v>
      </c>
      <c r="N366" s="13">
        <f t="shared" si="52"/>
        <v>1.5461785598704767E-2</v>
      </c>
      <c r="O366" s="13">
        <v>1</v>
      </c>
    </row>
    <row r="367" spans="4:15" x14ac:dyDescent="0.4">
      <c r="D367" s="6">
        <v>5.9600000000000097</v>
      </c>
      <c r="E367" s="7">
        <f t="shared" si="47"/>
        <v>-2.6149035864146106E-2</v>
      </c>
      <c r="G367">
        <f t="shared" si="48"/>
        <v>6.2653002311184354</v>
      </c>
      <c r="H367" s="10">
        <f t="shared" si="53"/>
        <v>-0.28369089009012111</v>
      </c>
      <c r="I367">
        <f t="shared" si="49"/>
        <v>6.3778598197132812</v>
      </c>
      <c r="J367" s="10">
        <f t="shared" si="50"/>
        <v>-0.27245464937929748</v>
      </c>
      <c r="K367">
        <f t="shared" si="45"/>
        <v>-0.28795694811580047</v>
      </c>
      <c r="L367">
        <f t="shared" si="46"/>
        <v>-0.39524918953668159</v>
      </c>
      <c r="M367" s="13">
        <f t="shared" si="51"/>
        <v>1.8199251078463318E-5</v>
      </c>
      <c r="N367" s="13">
        <f t="shared" si="52"/>
        <v>1.5078499092463419E-2</v>
      </c>
      <c r="O367" s="13">
        <v>1</v>
      </c>
    </row>
    <row r="368" spans="4:15" x14ac:dyDescent="0.4">
      <c r="D368" s="6">
        <v>5.9800000000000102</v>
      </c>
      <c r="E368" s="7">
        <f t="shared" si="47"/>
        <v>-2.5762943544494984E-2</v>
      </c>
      <c r="G368">
        <f t="shared" si="48"/>
        <v>6.2771149154273589</v>
      </c>
      <c r="H368" s="10">
        <f t="shared" si="53"/>
        <v>-0.2795021745142261</v>
      </c>
      <c r="I368">
        <f t="shared" si="49"/>
        <v>6.3897422268042936</v>
      </c>
      <c r="J368" s="10">
        <f t="shared" si="50"/>
        <v>-0.26843183767315659</v>
      </c>
      <c r="K368">
        <f t="shared" si="45"/>
        <v>-0.2837808882578261</v>
      </c>
      <c r="L368">
        <f t="shared" si="46"/>
        <v>-0.38969465749750642</v>
      </c>
      <c r="M368" s="13">
        <f t="shared" si="51"/>
        <v>1.8307391299671565E-5</v>
      </c>
      <c r="N368" s="13">
        <f t="shared" si="52"/>
        <v>1.4704671471752731E-2</v>
      </c>
      <c r="O368" s="13">
        <v>1</v>
      </c>
    </row>
    <row r="369" spans="4:15" x14ac:dyDescent="0.4">
      <c r="D369" s="6">
        <v>6.0000000000000098</v>
      </c>
      <c r="E369" s="7">
        <f t="shared" si="47"/>
        <v>-2.5382422289063324E-2</v>
      </c>
      <c r="G369">
        <f t="shared" si="48"/>
        <v>6.2889295997362815</v>
      </c>
      <c r="H369" s="10">
        <f t="shared" si="53"/>
        <v>-0.275373899414048</v>
      </c>
      <c r="I369">
        <f t="shared" si="49"/>
        <v>6.4016246338953069</v>
      </c>
      <c r="J369" s="10">
        <f t="shared" si="50"/>
        <v>-0.26446707255643748</v>
      </c>
      <c r="K369">
        <f t="shared" si="45"/>
        <v>-0.27966478761018138</v>
      </c>
      <c r="L369">
        <f t="shared" si="46"/>
        <v>-0.38421711234324418</v>
      </c>
      <c r="M369" s="13">
        <f t="shared" si="51"/>
        <v>1.841172151171677E-5</v>
      </c>
      <c r="N369" s="13">
        <f t="shared" si="52"/>
        <v>1.4340072028941789E-2</v>
      </c>
      <c r="O369" s="13">
        <v>1</v>
      </c>
    </row>
    <row r="370" spans="4:15" x14ac:dyDescent="0.4">
      <c r="D370" s="6">
        <v>6.0200000000000102</v>
      </c>
      <c r="E370" s="7">
        <f t="shared" si="47"/>
        <v>-2.5007394035707575E-2</v>
      </c>
      <c r="G370">
        <f t="shared" si="48"/>
        <v>6.300744284045205</v>
      </c>
      <c r="H370" s="10">
        <f t="shared" si="53"/>
        <v>-0.27130521789339146</v>
      </c>
      <c r="I370">
        <f t="shared" si="49"/>
        <v>6.4135070409863184</v>
      </c>
      <c r="J370" s="10">
        <f t="shared" si="50"/>
        <v>-0.26055954067624792</v>
      </c>
      <c r="K370">
        <f t="shared" si="45"/>
        <v>-0.27560780158875531</v>
      </c>
      <c r="L370">
        <f t="shared" si="46"/>
        <v>-0.37881551532854174</v>
      </c>
      <c r="M370" s="13">
        <f t="shared" si="51"/>
        <v>1.851222645561083E-5</v>
      </c>
      <c r="N370" s="13">
        <f t="shared" si="52"/>
        <v>1.3984475540963957E-2</v>
      </c>
      <c r="O370" s="13">
        <v>1</v>
      </c>
    </row>
    <row r="371" spans="4:15" x14ac:dyDescent="0.4">
      <c r="D371" s="6">
        <v>6.0400000000000098</v>
      </c>
      <c r="E371" s="7">
        <f t="shared" si="47"/>
        <v>-2.4637781769330867E-2</v>
      </c>
      <c r="G371">
        <f t="shared" si="48"/>
        <v>6.3125589683541277</v>
      </c>
      <c r="H371" s="10">
        <f t="shared" si="53"/>
        <v>-0.26729529441547056</v>
      </c>
      <c r="I371">
        <f t="shared" si="49"/>
        <v>6.4253894480773299</v>
      </c>
      <c r="J371" s="10">
        <f t="shared" si="50"/>
        <v>-0.2567084395891891</v>
      </c>
      <c r="K371">
        <f t="shared" si="45"/>
        <v>-0.27160909706156516</v>
      </c>
      <c r="L371">
        <f t="shared" si="46"/>
        <v>-0.37348884096560159</v>
      </c>
      <c r="M371" s="13">
        <f t="shared" si="51"/>
        <v>1.8608893269452773E-5</v>
      </c>
      <c r="N371" s="13">
        <f t="shared" si="52"/>
        <v>1.3637662145636005E-2</v>
      </c>
      <c r="O371" s="13">
        <v>1</v>
      </c>
    </row>
    <row r="372" spans="4:15" x14ac:dyDescent="0.4">
      <c r="D372" s="6">
        <v>6.0600000000000103</v>
      </c>
      <c r="E372" s="7">
        <f t="shared" si="47"/>
        <v>-2.4273509508939285E-2</v>
      </c>
      <c r="G372">
        <f t="shared" si="48"/>
        <v>6.3243736526630521</v>
      </c>
      <c r="H372" s="10">
        <f t="shared" si="53"/>
        <v>-0.26334330466248229</v>
      </c>
      <c r="I372">
        <f t="shared" si="49"/>
        <v>6.4372718551683432</v>
      </c>
      <c r="J372" s="10">
        <f t="shared" si="50"/>
        <v>-0.25291297762649106</v>
      </c>
      <c r="K372">
        <f t="shared" si="45"/>
        <v>-0.26766785220583283</v>
      </c>
      <c r="L372">
        <f t="shared" si="46"/>
        <v>-0.36823607687581089</v>
      </c>
      <c r="M372" s="13">
        <f t="shared" si="51"/>
        <v>1.8701711454699217E-5</v>
      </c>
      <c r="N372" s="13">
        <f t="shared" si="52"/>
        <v>1.3299417220468471E-2</v>
      </c>
      <c r="O372" s="13">
        <v>1</v>
      </c>
    </row>
    <row r="373" spans="4:15" x14ac:dyDescent="0.4">
      <c r="D373" s="6">
        <v>6.0800000000000098</v>
      </c>
      <c r="E373" s="7">
        <f t="shared" si="47"/>
        <v>-2.3914502294828274E-2</v>
      </c>
      <c r="G373">
        <f t="shared" si="48"/>
        <v>6.3361883369719747</v>
      </c>
      <c r="H373" s="10">
        <f t="shared" si="53"/>
        <v>-0.25944843539659196</v>
      </c>
      <c r="I373">
        <f t="shared" si="49"/>
        <v>6.4491542622593547</v>
      </c>
      <c r="J373" s="10">
        <f t="shared" si="50"/>
        <v>-0.24917237376050422</v>
      </c>
      <c r="K373">
        <f t="shared" si="45"/>
        <v>-0.26378325636649413</v>
      </c>
      <c r="L373">
        <f t="shared" si="46"/>
        <v>-0.36305622364242768</v>
      </c>
      <c r="M373" s="13">
        <f t="shared" si="51"/>
        <v>1.8790672841103638E-5</v>
      </c>
      <c r="N373" s="13">
        <f t="shared" si="52"/>
        <v>1.2969531263928477E-2</v>
      </c>
      <c r="O373" s="13">
        <v>1</v>
      </c>
    </row>
    <row r="374" spans="4:15" x14ac:dyDescent="0.4">
      <c r="D374" s="6">
        <v>6.1000000000000103</v>
      </c>
      <c r="E374" s="7">
        <f t="shared" si="47"/>
        <v>-2.3560686175898123E-2</v>
      </c>
      <c r="G374">
        <f t="shared" si="48"/>
        <v>6.3480030212808973</v>
      </c>
      <c r="H374" s="10">
        <f t="shared" si="53"/>
        <v>-0.25560988432231874</v>
      </c>
      <c r="I374">
        <f t="shared" si="49"/>
        <v>6.4610366693503662</v>
      </c>
      <c r="J374" s="10">
        <f t="shared" si="50"/>
        <v>-0.24548585747253529</v>
      </c>
      <c r="K374">
        <f t="shared" si="45"/>
        <v>-0.25995450991612529</v>
      </c>
      <c r="L374">
        <f t="shared" si="46"/>
        <v>-0.35794829466432437</v>
      </c>
      <c r="M374" s="13">
        <f t="shared" si="51"/>
        <v>1.8875771550358919E-5</v>
      </c>
      <c r="N374" s="13">
        <f t="shared" si="52"/>
        <v>1.2647799779117104E-2</v>
      </c>
      <c r="O374" s="13">
        <v>1</v>
      </c>
    </row>
    <row r="375" spans="4:15" x14ac:dyDescent="0.4">
      <c r="D375" s="6">
        <v>6.1200000000000099</v>
      </c>
      <c r="E375" s="7">
        <f t="shared" si="47"/>
        <v>-2.3211988197098795E-2</v>
      </c>
      <c r="G375">
        <f t="shared" si="48"/>
        <v>6.35981770558982</v>
      </c>
      <c r="H375" s="10">
        <f t="shared" si="53"/>
        <v>-0.25182685995032478</v>
      </c>
      <c r="I375">
        <f t="shared" si="49"/>
        <v>6.4729190764413795</v>
      </c>
      <c r="J375" s="10">
        <f t="shared" si="50"/>
        <v>-0.24185266862203147</v>
      </c>
      <c r="K375">
        <f t="shared" si="45"/>
        <v>-0.25618082411629212</v>
      </c>
      <c r="L375">
        <f t="shared" si="46"/>
        <v>-0.35291131601081921</v>
      </c>
      <c r="M375" s="13">
        <f t="shared" si="51"/>
        <v>1.8957003958527667E-5</v>
      </c>
      <c r="N375" s="13">
        <f t="shared" si="52"/>
        <v>1.2334023159827089E-2</v>
      </c>
      <c r="O375" s="13">
        <v>1</v>
      </c>
    </row>
    <row r="376" spans="4:15" x14ac:dyDescent="0.4">
      <c r="D376" s="6">
        <v>6.1400000000000103</v>
      </c>
      <c r="E376" s="7">
        <f t="shared" si="47"/>
        <v>-2.2868336387003117E-2</v>
      </c>
      <c r="G376">
        <f t="shared" si="48"/>
        <v>6.3716323898987444</v>
      </c>
      <c r="H376" s="10">
        <f t="shared" si="53"/>
        <v>-0.24809858146259683</v>
      </c>
      <c r="I376">
        <f t="shared" si="49"/>
        <v>6.4848014835323919</v>
      </c>
      <c r="J376" s="10">
        <f t="shared" si="50"/>
        <v>-0.23827205731710158</v>
      </c>
      <c r="K376">
        <f t="shared" si="45"/>
        <v>-0.25246142098031632</v>
      </c>
      <c r="L376">
        <f t="shared" si="46"/>
        <v>-0.34794432627759769</v>
      </c>
      <c r="M376" s="13">
        <f t="shared" si="51"/>
        <v>1.9034368657374794E-5</v>
      </c>
      <c r="N376" s="13">
        <f t="shared" si="52"/>
        <v>1.2028006578943399E-2</v>
      </c>
      <c r="O376" s="13">
        <v>1</v>
      </c>
    </row>
    <row r="377" spans="4:15" x14ac:dyDescent="0.4">
      <c r="D377" s="6">
        <v>6.1600000000000099</v>
      </c>
      <c r="E377" s="7">
        <f t="shared" si="47"/>
        <v>-2.2529659745508412E-2</v>
      </c>
      <c r="G377">
        <f t="shared" si="48"/>
        <v>6.3834470742076679</v>
      </c>
      <c r="H377" s="10">
        <f t="shared" si="53"/>
        <v>-0.24442427857902077</v>
      </c>
      <c r="I377">
        <f t="shared" si="49"/>
        <v>6.4966838906234035</v>
      </c>
      <c r="J377" s="10">
        <f t="shared" si="50"/>
        <v>-0.23474328378637579</v>
      </c>
      <c r="K377">
        <f t="shared" si="45"/>
        <v>-0.24879553313745212</v>
      </c>
      <c r="L377">
        <f t="shared" si="46"/>
        <v>-0.34304637644372948</v>
      </c>
      <c r="M377" s="13">
        <f t="shared" si="51"/>
        <v>1.9107866414606836E-5</v>
      </c>
      <c r="N377" s="13">
        <f t="shared" si="52"/>
        <v>1.1729559879147339E-2</v>
      </c>
      <c r="O377" s="13">
        <v>1</v>
      </c>
    </row>
    <row r="378" spans="4:15" x14ac:dyDescent="0.4">
      <c r="D378" s="6">
        <v>6.1800000000000104</v>
      </c>
      <c r="E378" s="7">
        <f t="shared" si="47"/>
        <v>-2.2195888231665552E-2</v>
      </c>
      <c r="G378">
        <f t="shared" si="48"/>
        <v>6.3952617585165905</v>
      </c>
      <c r="H378" s="10">
        <f t="shared" si="53"/>
        <v>-0.24080319142533957</v>
      </c>
      <c r="I378">
        <f t="shared" si="49"/>
        <v>6.5085662977144159</v>
      </c>
      <c r="J378" s="10">
        <f t="shared" si="50"/>
        <v>-0.23126561825219286</v>
      </c>
      <c r="K378">
        <f t="shared" si="45"/>
        <v>-0.24518240369847066</v>
      </c>
      <c r="L378">
        <f t="shared" si="46"/>
        <v>-0.3382165297297946</v>
      </c>
      <c r="M378" s="13">
        <f t="shared" si="51"/>
        <v>1.9177500133142009E-5</v>
      </c>
      <c r="N378" s="13">
        <f t="shared" si="52"/>
        <v>1.1438497465889805E-2</v>
      </c>
      <c r="O378" s="13">
        <v>1</v>
      </c>
    </row>
    <row r="379" spans="4:15" x14ac:dyDescent="0.4">
      <c r="D379" s="6">
        <v>6.2000000000000099</v>
      </c>
      <c r="E379" s="7">
        <f t="shared" si="47"/>
        <v>-2.1866952751635468E-2</v>
      </c>
      <c r="G379">
        <f t="shared" si="48"/>
        <v>6.4070764428255131</v>
      </c>
      <c r="H379" s="10">
        <f t="shared" si="53"/>
        <v>-0.23723457040249321</v>
      </c>
      <c r="I379">
        <f t="shared" si="49"/>
        <v>6.5204487048054283</v>
      </c>
      <c r="J379" s="10">
        <f t="shared" si="50"/>
        <v>-0.22783834080511545</v>
      </c>
      <c r="K379">
        <f t="shared" si="45"/>
        <v>-0.24162128612264497</v>
      </c>
      <c r="L379">
        <f t="shared" si="46"/>
        <v>-0.33345386145713329</v>
      </c>
      <c r="M379" s="13">
        <f t="shared" si="51"/>
        <v>1.9243274809426549E-5</v>
      </c>
      <c r="N379" s="13">
        <f t="shared" si="52"/>
        <v>1.1154638202596809E-2</v>
      </c>
      <c r="O379" s="13">
        <v>1</v>
      </c>
    </row>
    <row r="380" spans="4:15" x14ac:dyDescent="0.4">
      <c r="D380" s="6">
        <v>6.2200000000000104</v>
      </c>
      <c r="E380" s="7">
        <f t="shared" si="47"/>
        <v>-2.1542785146772062E-2</v>
      </c>
      <c r="G380">
        <f t="shared" si="48"/>
        <v>6.4188911271344358</v>
      </c>
      <c r="H380" s="10">
        <f t="shared" si="53"/>
        <v>-0.23371767605733013</v>
      </c>
      <c r="I380">
        <f t="shared" si="49"/>
        <v>6.5323311118964398</v>
      </c>
      <c r="J380" s="10">
        <f t="shared" si="50"/>
        <v>-0.22446074127976215</v>
      </c>
      <c r="K380">
        <f t="shared" si="45"/>
        <v>-0.2381114440861353</v>
      </c>
      <c r="L380">
        <f t="shared" si="46"/>
        <v>-0.32875745890821412</v>
      </c>
      <c r="M380" s="13">
        <f t="shared" si="51"/>
        <v>1.9305197490950492E-5</v>
      </c>
      <c r="N380" s="13">
        <f t="shared" si="52"/>
        <v>1.0877805308069043E-2</v>
      </c>
      <c r="O380" s="13">
        <v>1</v>
      </c>
    </row>
    <row r="381" spans="4:15" x14ac:dyDescent="0.4">
      <c r="D381" s="6">
        <v>6.24000000000001</v>
      </c>
      <c r="E381" s="7">
        <f t="shared" si="47"/>
        <v>-2.1223318181831399E-2</v>
      </c>
      <c r="G381">
        <f t="shared" si="48"/>
        <v>6.4307058114433602</v>
      </c>
      <c r="H381" s="10">
        <f t="shared" si="53"/>
        <v>-0.23025177895468882</v>
      </c>
      <c r="I381">
        <f t="shared" si="49"/>
        <v>6.5442135189874513</v>
      </c>
      <c r="J381" s="10">
        <f t="shared" si="50"/>
        <v>-0.22113211913195588</v>
      </c>
      <c r="K381">
        <f t="shared" si="45"/>
        <v>-0.23465215135176179</v>
      </c>
      <c r="L381">
        <f t="shared" si="46"/>
        <v>-0.324126421188136</v>
      </c>
      <c r="M381" s="13">
        <f t="shared" si="51"/>
        <v>1.9363277232921726E-5</v>
      </c>
      <c r="N381" s="13">
        <f t="shared" si="52"/>
        <v>1.0607826256039669E-2</v>
      </c>
      <c r="O381" s="13">
        <v>1</v>
      </c>
    </row>
    <row r="382" spans="4:15" x14ac:dyDescent="0.4">
      <c r="D382" s="6">
        <v>6.2600000000000096</v>
      </c>
      <c r="E382" s="7">
        <f t="shared" si="47"/>
        <v>-2.0908485533306171E-2</v>
      </c>
      <c r="G382">
        <f t="shared" si="48"/>
        <v>6.4425204957522828</v>
      </c>
      <c r="H382" s="10">
        <f t="shared" si="53"/>
        <v>-0.22683615955083866</v>
      </c>
      <c r="I382">
        <f t="shared" si="49"/>
        <v>6.5560959260784646</v>
      </c>
      <c r="J382" s="10">
        <f t="shared" si="50"/>
        <v>-0.21785178331717697</v>
      </c>
      <c r="K382">
        <f t="shared" si="45"/>
        <v>-0.23124269164016584</v>
      </c>
      <c r="L382">
        <f t="shared" si="46"/>
        <v>-0.31955985908727136</v>
      </c>
      <c r="M382" s="13">
        <f t="shared" si="51"/>
        <v>1.9417525054270123E-5</v>
      </c>
      <c r="N382" s="13">
        <f t="shared" si="52"/>
        <v>1.0344532676855261E-2</v>
      </c>
      <c r="O382" s="13">
        <v>1</v>
      </c>
    </row>
    <row r="383" spans="4:15" x14ac:dyDescent="0.4">
      <c r="D383" s="6">
        <v>6.28000000000001</v>
      </c>
      <c r="E383" s="7">
        <f t="shared" si="47"/>
        <v>-2.0598221777885204E-2</v>
      </c>
      <c r="G383">
        <f t="shared" si="48"/>
        <v>6.4543351800612063</v>
      </c>
      <c r="H383" s="10">
        <f t="shared" si="53"/>
        <v>-0.22347010806827655</v>
      </c>
      <c r="I383">
        <f t="shared" si="49"/>
        <v>6.567978333169477</v>
      </c>
      <c r="J383" s="10">
        <f t="shared" si="50"/>
        <v>-0.21461905217031926</v>
      </c>
      <c r="K383">
        <f t="shared" si="45"/>
        <v>-0.22788235850234678</v>
      </c>
      <c r="L383">
        <f t="shared" si="46"/>
        <v>-0.31505689494505057</v>
      </c>
      <c r="M383" s="13">
        <f t="shared" si="51"/>
        <v>1.946795389295294E-5</v>
      </c>
      <c r="N383" s="13">
        <f t="shared" si="52"/>
        <v>1.0087760261241646E-2</v>
      </c>
      <c r="O383" s="13">
        <v>1</v>
      </c>
    </row>
    <row r="384" spans="4:15" x14ac:dyDescent="0.4">
      <c r="D384" s="6">
        <v>6.3000000000000096</v>
      </c>
      <c r="E384" s="7">
        <f t="shared" si="47"/>
        <v>-2.0292462381037078E-2</v>
      </c>
      <c r="G384">
        <f t="shared" si="48"/>
        <v>6.466149864370129</v>
      </c>
      <c r="H384" s="10">
        <f t="shared" si="53"/>
        <v>-0.22015292437187126</v>
      </c>
      <c r="I384">
        <f t="shared" si="49"/>
        <v>6.5798607402604885</v>
      </c>
      <c r="J384" s="10">
        <f t="shared" si="50"/>
        <v>-0.21143325328673962</v>
      </c>
      <c r="K384">
        <f t="shared" si="45"/>
        <v>-0.22457045519357427</v>
      </c>
      <c r="L384">
        <f t="shared" si="46"/>
        <v>-0.31061666251489556</v>
      </c>
      <c r="M384" s="13">
        <f t="shared" si="51"/>
        <v>1.9514578560696107E-5</v>
      </c>
      <c r="N384" s="13">
        <f t="shared" si="52"/>
        <v>9.8373486661198495E-3</v>
      </c>
      <c r="O384" s="13">
        <v>1</v>
      </c>
    </row>
    <row r="385" spans="4:15" x14ac:dyDescent="0.4">
      <c r="D385" s="6">
        <v>6.3200000000000101</v>
      </c>
      <c r="E385" s="7">
        <f t="shared" si="47"/>
        <v>-1.9991143685717281E-2</v>
      </c>
      <c r="G385">
        <f t="shared" si="48"/>
        <v>6.4779645486790525</v>
      </c>
      <c r="H385" s="10">
        <f t="shared" si="53"/>
        <v>-0.21688391784634678</v>
      </c>
      <c r="I385">
        <f t="shared" si="49"/>
        <v>6.5917431473515009</v>
      </c>
      <c r="J385" s="10">
        <f t="shared" si="50"/>
        <v>-0.20829372340459404</v>
      </c>
      <c r="K385">
        <f t="shared" si="45"/>
        <v>-0.22130629454866241</v>
      </c>
      <c r="L385">
        <f t="shared" si="46"/>
        <v>-0.30623830683030479</v>
      </c>
      <c r="M385" s="13">
        <f t="shared" si="51"/>
        <v>1.9557415697184048E-5</v>
      </c>
      <c r="N385" s="13">
        <f t="shared" si="52"/>
        <v>9.5931414224360127E-3</v>
      </c>
      <c r="O385" s="13">
        <v>1</v>
      </c>
    </row>
    <row r="386" spans="4:15" x14ac:dyDescent="0.4">
      <c r="D386" s="6">
        <v>6.3400000000000096</v>
      </c>
      <c r="E386" s="7">
        <f t="shared" si="47"/>
        <v>-1.9694202901198301E-2</v>
      </c>
      <c r="G386">
        <f t="shared" si="48"/>
        <v>6.4897792329879751</v>
      </c>
      <c r="H386" s="10">
        <f t="shared" si="53"/>
        <v>-0.21366240727510036</v>
      </c>
      <c r="I386">
        <f t="shared" si="49"/>
        <v>6.6036255544425124</v>
      </c>
      <c r="J386" s="10">
        <f t="shared" si="50"/>
        <v>-0.20519980828845544</v>
      </c>
      <c r="K386">
        <f t="shared" si="45"/>
        <v>-0.21808919885860648</v>
      </c>
      <c r="L386">
        <f t="shared" si="46"/>
        <v>-0.30192098407210077</v>
      </c>
      <c r="M386" s="13">
        <f t="shared" si="51"/>
        <v>1.9596483723800602E-5</v>
      </c>
      <c r="N386" s="13">
        <f t="shared" si="52"/>
        <v>9.3549858449708204E-3</v>
      </c>
      <c r="O386" s="13">
        <v>1</v>
      </c>
    </row>
    <row r="387" spans="4:15" x14ac:dyDescent="0.4">
      <c r="D387" s="6">
        <v>6.3600000000000101</v>
      </c>
      <c r="E387" s="7">
        <f t="shared" si="47"/>
        <v>-1.9401578092021737E-2</v>
      </c>
      <c r="G387">
        <f t="shared" si="48"/>
        <v>6.5015939172968986</v>
      </c>
      <c r="H387" s="10">
        <f t="shared" si="53"/>
        <v>-0.2104877207203438</v>
      </c>
      <c r="I387">
        <f t="shared" si="49"/>
        <v>6.6155079615335248</v>
      </c>
      <c r="J387" s="10">
        <f t="shared" si="50"/>
        <v>-0.20215086261420209</v>
      </c>
      <c r="K387">
        <f t="shared" si="45"/>
        <v>-0.21491849974856644</v>
      </c>
      <c r="L387">
        <f t="shared" si="46"/>
        <v>-0.29766386143682882</v>
      </c>
      <c r="M387" s="13">
        <f t="shared" si="51"/>
        <v>1.9631802796937582E-5</v>
      </c>
      <c r="N387" s="13">
        <f t="shared" si="52"/>
        <v>9.1227329440910949E-3</v>
      </c>
      <c r="O387" s="13">
        <v>1</v>
      </c>
    </row>
    <row r="388" spans="4:15" x14ac:dyDescent="0.4">
      <c r="D388" s="6">
        <v>6.3800000000000097</v>
      </c>
      <c r="E388" s="7">
        <f t="shared" si="47"/>
        <v>-1.9113208167072016E-2</v>
      </c>
      <c r="G388">
        <f t="shared" si="48"/>
        <v>6.5134086016058212</v>
      </c>
      <c r="H388" s="10">
        <f t="shared" si="53"/>
        <v>-0.20735919540456432</v>
      </c>
      <c r="I388">
        <f t="shared" si="49"/>
        <v>6.6273903686245363</v>
      </c>
      <c r="J388" s="10">
        <f t="shared" si="50"/>
        <v>-0.19914624985517346</v>
      </c>
      <c r="K388">
        <f t="shared" si="45"/>
        <v>-0.21179353805719858</v>
      </c>
      <c r="L388">
        <f t="shared" si="46"/>
        <v>-0.29346611700632697</v>
      </c>
      <c r="M388" s="13">
        <f t="shared" si="51"/>
        <v>1.9663394760971444E-5</v>
      </c>
      <c r="N388" s="13">
        <f t="shared" si="52"/>
        <v>8.8962373394112469E-3</v>
      </c>
      <c r="O388" s="13">
        <v>1</v>
      </c>
    </row>
    <row r="389" spans="4:15" x14ac:dyDescent="0.4">
      <c r="D389" s="6">
        <v>6.4000000000000101</v>
      </c>
      <c r="E389" s="7">
        <f t="shared" si="47"/>
        <v>-1.8829032868770589E-2</v>
      </c>
      <c r="G389">
        <f t="shared" si="48"/>
        <v>6.5252232859147457</v>
      </c>
      <c r="H389" s="10">
        <f t="shared" si="53"/>
        <v>-0.20427617759329214</v>
      </c>
      <c r="I389">
        <f t="shared" si="49"/>
        <v>6.6392727757155496</v>
      </c>
      <c r="J389" s="10">
        <f t="shared" si="50"/>
        <v>-0.19618534216958139</v>
      </c>
      <c r="K389">
        <f t="shared" si="45"/>
        <v>-0.20871366371731653</v>
      </c>
      <c r="L389">
        <f t="shared" si="46"/>
        <v>-0.28932693961845302</v>
      </c>
      <c r="M389" s="13">
        <f t="shared" si="51"/>
        <v>1.9691283100909026E-5</v>
      </c>
      <c r="N389" s="13">
        <f t="shared" si="52"/>
        <v>8.6753571753276498E-3</v>
      </c>
      <c r="O389" s="13">
        <v>1</v>
      </c>
    </row>
    <row r="390" spans="4:15" x14ac:dyDescent="0.4">
      <c r="D390" s="6">
        <v>6.4200000000000097</v>
      </c>
      <c r="E390" s="7">
        <f t="shared" si="47"/>
        <v>-1.8548992762390224E-2</v>
      </c>
      <c r="G390">
        <f t="shared" si="48"/>
        <v>6.5370379702236683</v>
      </c>
      <c r="H390" s="10">
        <f t="shared" si="53"/>
        <v>-0.20123802247917155</v>
      </c>
      <c r="I390">
        <f t="shared" si="49"/>
        <v>6.651155182806562</v>
      </c>
      <c r="J390" s="10">
        <f t="shared" si="50"/>
        <v>-0.19326752028917246</v>
      </c>
      <c r="K390">
        <f t="shared" si="45"/>
        <v>-0.20567823563788798</v>
      </c>
      <c r="L390">
        <f t="shared" si="46"/>
        <v>-0.28524552873898262</v>
      </c>
      <c r="M390" s="13">
        <f t="shared" si="51"/>
        <v>1.9715492894838514E-5</v>
      </c>
      <c r="N390" s="13">
        <f t="shared" si="52"/>
        <v>8.4599540383933497E-3</v>
      </c>
      <c r="O390" s="13">
        <v>1</v>
      </c>
    </row>
    <row r="391" spans="4:15" x14ac:dyDescent="0.4">
      <c r="D391" s="6">
        <v>6.4400000000000102</v>
      </c>
      <c r="E391" s="7">
        <f t="shared" si="47"/>
        <v>-1.8273029225488263E-2</v>
      </c>
      <c r="G391">
        <f t="shared" si="48"/>
        <v>6.5488526545325909</v>
      </c>
      <c r="H391" s="10">
        <f t="shared" si="53"/>
        <v>-0.19824409406732216</v>
      </c>
      <c r="I391">
        <f t="shared" si="49"/>
        <v>6.6630375898975736</v>
      </c>
      <c r="J391" s="10">
        <f t="shared" si="50"/>
        <v>-0.19039217340912984</v>
      </c>
      <c r="K391">
        <f t="shared" si="45"/>
        <v>-0.20268662158734238</v>
      </c>
      <c r="L391">
        <f t="shared" si="46"/>
        <v>-0.28122109433467224</v>
      </c>
      <c r="M391" s="13">
        <f t="shared" si="51"/>
        <v>1.9736050766137034E-5</v>
      </c>
      <c r="N391" s="13">
        <f t="shared" si="52"/>
        <v>8.2498928764984346E-3</v>
      </c>
      <c r="O391" s="13">
        <v>1</v>
      </c>
    </row>
    <row r="392" spans="4:15" x14ac:dyDescent="0.4">
      <c r="D392" s="6">
        <v>6.4600000000000097</v>
      </c>
      <c r="E392" s="7">
        <f t="shared" si="47"/>
        <v>-1.8001084437458428E-2</v>
      </c>
      <c r="G392">
        <f t="shared" si="48"/>
        <v>6.5606673388415135</v>
      </c>
      <c r="H392" s="10">
        <f t="shared" si="53"/>
        <v>-0.19529376506198648</v>
      </c>
      <c r="I392">
        <f t="shared" si="49"/>
        <v>6.6749199969885851</v>
      </c>
      <c r="J392" s="10">
        <f t="shared" si="50"/>
        <v>-0.18755869907921061</v>
      </c>
      <c r="K392">
        <f t="shared" si="45"/>
        <v>-0.19973819807819626</v>
      </c>
      <c r="L392">
        <f t="shared" si="46"/>
        <v>-0.27725285674748795</v>
      </c>
      <c r="M392" s="13">
        <f t="shared" si="51"/>
        <v>1.9752984835575571E-5</v>
      </c>
      <c r="N392" s="13">
        <f t="shared" si="52"/>
        <v>8.0450419198217962E-3</v>
      </c>
      <c r="O392" s="13">
        <v>1</v>
      </c>
    </row>
    <row r="393" spans="4:15" x14ac:dyDescent="0.4">
      <c r="D393" s="6">
        <v>6.4800000000000102</v>
      </c>
      <c r="E393" s="7">
        <f t="shared" si="47"/>
        <v>-1.7733101369199953E-2</v>
      </c>
      <c r="G393">
        <f t="shared" si="48"/>
        <v>6.5724820231504388</v>
      </c>
      <c r="H393" s="10">
        <f t="shared" si="53"/>
        <v>-0.19238641675445028</v>
      </c>
      <c r="I393">
        <f t="shared" si="49"/>
        <v>6.6868024040795992</v>
      </c>
      <c r="J393" s="10">
        <f t="shared" si="50"/>
        <v>-0.18476650309610507</v>
      </c>
      <c r="K393">
        <f t="shared" si="45"/>
        <v>-0.1968323502529781</v>
      </c>
      <c r="L393">
        <f t="shared" si="46"/>
        <v>-0.2733400465700046</v>
      </c>
      <c r="M393" s="13">
        <f t="shared" si="51"/>
        <v>1.9766324673331779E-5</v>
      </c>
      <c r="N393" s="13">
        <f t="shared" si="52"/>
        <v>7.8452726035227703E-3</v>
      </c>
      <c r="O393" s="13">
        <v>1</v>
      </c>
    </row>
    <row r="394" spans="4:15" x14ac:dyDescent="0.4">
      <c r="D394" s="6">
        <v>6.5000000000000098</v>
      </c>
      <c r="E394" s="7">
        <f t="shared" si="47"/>
        <v>-1.7469023772903654E-2</v>
      </c>
      <c r="G394">
        <f t="shared" si="48"/>
        <v>6.5842967074593615</v>
      </c>
      <c r="H394" s="10">
        <f t="shared" si="53"/>
        <v>-0.18952143891223175</v>
      </c>
      <c r="I394">
        <f t="shared" si="49"/>
        <v>6.6986848111706108</v>
      </c>
      <c r="J394" s="10">
        <f t="shared" si="50"/>
        <v>-0.18201499939701504</v>
      </c>
      <c r="K394">
        <f t="shared" si="45"/>
        <v>-0.1939684717714496</v>
      </c>
      <c r="L394">
        <f t="shared" si="46"/>
        <v>-0.26948190452197468</v>
      </c>
      <c r="M394" s="13">
        <f t="shared" si="51"/>
        <v>1.9776101250963314E-5</v>
      </c>
      <c r="N394" s="13">
        <f t="shared" si="52"/>
        <v>7.6504594921386901E-3</v>
      </c>
      <c r="O394" s="13">
        <v>1</v>
      </c>
    </row>
    <row r="395" spans="4:15" x14ac:dyDescent="0.4">
      <c r="D395" s="6">
        <v>6.5200000000000102</v>
      </c>
      <c r="E395" s="7">
        <f t="shared" si="47"/>
        <v>-1.7208796171953679E-2</v>
      </c>
      <c r="G395">
        <f t="shared" si="48"/>
        <v>6.5961113917682841</v>
      </c>
      <c r="H395" s="10">
        <f t="shared" si="53"/>
        <v>-0.18669822966952548</v>
      </c>
      <c r="I395">
        <f t="shared" si="49"/>
        <v>6.7105672182616214</v>
      </c>
      <c r="J395" s="10">
        <f t="shared" si="50"/>
        <v>-0.17930360995443698</v>
      </c>
      <c r="K395">
        <f t="shared" si="45"/>
        <v>-0.19114596469910677</v>
      </c>
      <c r="L395">
        <f t="shared" si="46"/>
        <v>-0.26567768132805375</v>
      </c>
      <c r="M395" s="13">
        <f t="shared" si="51"/>
        <v>1.9782346893364478E-5</v>
      </c>
      <c r="N395" s="13">
        <f t="shared" si="52"/>
        <v>7.4604802056546446E-3</v>
      </c>
      <c r="O395" s="13">
        <v>1</v>
      </c>
    </row>
    <row r="396" spans="4:15" x14ac:dyDescent="0.4">
      <c r="D396" s="6">
        <v>6.5400000000000098</v>
      </c>
      <c r="E396" s="7">
        <f t="shared" si="47"/>
        <v>-1.6952363850944535E-2</v>
      </c>
      <c r="G396">
        <f t="shared" si="48"/>
        <v>6.6079260760772067</v>
      </c>
      <c r="H396" s="10">
        <f t="shared" si="53"/>
        <v>-0.18391619541889728</v>
      </c>
      <c r="I396">
        <f t="shared" si="49"/>
        <v>6.7224496253526347</v>
      </c>
      <c r="J396" s="10">
        <f t="shared" si="50"/>
        <v>-0.17663176467214639</v>
      </c>
      <c r="K396">
        <f t="shared" si="45"/>
        <v>-0.18836423939696315</v>
      </c>
      <c r="L396">
        <f t="shared" si="46"/>
        <v>-0.26192663759670259</v>
      </c>
      <c r="M396" s="13">
        <f t="shared" si="51"/>
        <v>1.9785095230807988E-5</v>
      </c>
      <c r="N396" s="13">
        <f t="shared" si="52"/>
        <v>7.2752153472161905E-3</v>
      </c>
      <c r="O396" s="13">
        <v>1</v>
      </c>
    </row>
    <row r="397" spans="4:15" x14ac:dyDescent="0.4">
      <c r="D397" s="6">
        <v>6.5600000000000103</v>
      </c>
      <c r="E397" s="7">
        <f t="shared" si="47"/>
        <v>-1.6699672845812072E-2</v>
      </c>
      <c r="G397">
        <f t="shared" si="48"/>
        <v>6.6197407603861311</v>
      </c>
      <c r="H397" s="10">
        <f t="shared" si="53"/>
        <v>-0.18117475070421515</v>
      </c>
      <c r="I397">
        <f t="shared" si="49"/>
        <v>6.7343320324436471</v>
      </c>
      <c r="J397" s="10">
        <f t="shared" si="50"/>
        <v>-0.17399890128236972</v>
      </c>
      <c r="K397">
        <f t="shared" si="45"/>
        <v>-0.18562271441259678</v>
      </c>
      <c r="L397">
        <f t="shared" si="46"/>
        <v>-0.25822804370024677</v>
      </c>
      <c r="M397" s="13">
        <f t="shared" si="51"/>
        <v>1.9784381151080064E-5</v>
      </c>
      <c r="N397" s="13">
        <f t="shared" si="52"/>
        <v>7.0945484324510142E-3</v>
      </c>
      <c r="O397" s="13">
        <v>1</v>
      </c>
    </row>
    <row r="398" spans="4:15" x14ac:dyDescent="0.4">
      <c r="D398" s="6">
        <v>6.5800000000000098</v>
      </c>
      <c r="E398" s="7">
        <f t="shared" si="47"/>
        <v>-1.6450669934078035E-2</v>
      </c>
      <c r="G398">
        <f t="shared" si="48"/>
        <v>6.6315554446950538</v>
      </c>
      <c r="H398" s="10">
        <f t="shared" si="53"/>
        <v>-0.17847331811481262</v>
      </c>
      <c r="I398">
        <f t="shared" si="49"/>
        <v>6.7462144395346586</v>
      </c>
      <c r="J398" s="10">
        <f t="shared" si="50"/>
        <v>-0.17140446524413927</v>
      </c>
      <c r="K398">
        <f t="shared" si="45"/>
        <v>-0.18292081637245627</v>
      </c>
      <c r="L398">
        <f t="shared" si="46"/>
        <v>-0.25458117965609972</v>
      </c>
      <c r="M398" s="13">
        <f t="shared" si="51"/>
        <v>1.9780240751743306E-5</v>
      </c>
      <c r="N398" s="13">
        <f t="shared" si="52"/>
        <v>6.9183658203688294E-3</v>
      </c>
      <c r="O398" s="13">
        <v>1</v>
      </c>
    </row>
    <row r="399" spans="4:15" x14ac:dyDescent="0.4">
      <c r="D399" s="6">
        <v>6.6000000000000103</v>
      </c>
      <c r="E399" s="7">
        <f t="shared" si="47"/>
        <v>-1.6205302625206901E-2</v>
      </c>
      <c r="G399">
        <f t="shared" si="48"/>
        <v>6.6433701290039773</v>
      </c>
      <c r="H399" s="10">
        <f t="shared" si="53"/>
        <v>-0.17581132818086964</v>
      </c>
      <c r="I399">
        <f t="shared" si="49"/>
        <v>6.758096846625671</v>
      </c>
      <c r="J399" s="10">
        <f t="shared" si="50"/>
        <v>-0.16884790964281826</v>
      </c>
      <c r="K399">
        <f t="shared" si="45"/>
        <v>-0.18025797987541259</v>
      </c>
      <c r="L399">
        <f t="shared" si="46"/>
        <v>-0.2509853350091435</v>
      </c>
      <c r="M399" s="13">
        <f t="shared" si="51"/>
        <v>1.9772711292581661E-5</v>
      </c>
      <c r="N399" s="13">
        <f t="shared" si="52"/>
        <v>6.7465566458086478E-3</v>
      </c>
      <c r="O399" s="13">
        <v>1</v>
      </c>
    </row>
    <row r="400" spans="4:15" x14ac:dyDescent="0.4">
      <c r="D400" s="6">
        <v>6.6200000000000099</v>
      </c>
      <c r="E400" s="7">
        <f t="shared" si="47"/>
        <v>-1.5963519151074433E-2</v>
      </c>
      <c r="G400">
        <f t="shared" si="48"/>
        <v>6.6551848133128999</v>
      </c>
      <c r="H400" s="10">
        <f t="shared" si="53"/>
        <v>-0.17318821927000655</v>
      </c>
      <c r="I400">
        <f t="shared" si="49"/>
        <v>6.7699792537166843</v>
      </c>
      <c r="J400" s="10">
        <f t="shared" si="50"/>
        <v>-0.16632869509078985</v>
      </c>
      <c r="K400">
        <f t="shared" si="45"/>
        <v>-0.17763364738755419</v>
      </c>
      <c r="L400">
        <f t="shared" si="46"/>
        <v>-0.24743980871527074</v>
      </c>
      <c r="M400" s="13">
        <f t="shared" si="51"/>
        <v>1.9761831148283149E-5</v>
      </c>
      <c r="N400" s="13">
        <f t="shared" si="52"/>
        <v>6.5790127534034503E-3</v>
      </c>
      <c r="O400" s="13">
        <v>1</v>
      </c>
    </row>
    <row r="401" spans="4:15" x14ac:dyDescent="0.4">
      <c r="D401" s="6">
        <v>6.6400000000000103</v>
      </c>
      <c r="E401" s="7">
        <f t="shared" si="47"/>
        <v>-1.5725268456546811E-2</v>
      </c>
      <c r="G401">
        <f t="shared" si="48"/>
        <v>6.6669994976218225</v>
      </c>
      <c r="H401" s="10">
        <f t="shared" si="53"/>
        <v>-0.17060343748507636</v>
      </c>
      <c r="I401">
        <f t="shared" si="49"/>
        <v>6.7818616608076958</v>
      </c>
      <c r="J401" s="10">
        <f t="shared" si="50"/>
        <v>-0.1638462896292982</v>
      </c>
      <c r="K401">
        <f t="shared" si="45"/>
        <v>-0.17504726913820717</v>
      </c>
      <c r="L401">
        <f t="shared" si="46"/>
        <v>-0.24394390902607699</v>
      </c>
      <c r="M401" s="13">
        <f t="shared" si="51"/>
        <v>1.9747639761367295E-5</v>
      </c>
      <c r="N401" s="13">
        <f t="shared" si="52"/>
        <v>6.4156286330312329E-3</v>
      </c>
      <c r="O401" s="13">
        <v>1</v>
      </c>
    </row>
    <row r="402" spans="4:15" x14ac:dyDescent="0.4">
      <c r="D402" s="6">
        <v>6.6600000000000099</v>
      </c>
      <c r="E402" s="7">
        <f t="shared" si="47"/>
        <v>-1.5490500190169718E-2</v>
      </c>
      <c r="G402">
        <f t="shared" si="48"/>
        <v>6.6788141819307461</v>
      </c>
      <c r="H402" s="10">
        <f t="shared" si="53"/>
        <v>-0.16805643656315131</v>
      </c>
      <c r="I402">
        <f t="shared" si="49"/>
        <v>6.7937440678987073</v>
      </c>
      <c r="J402" s="10">
        <f t="shared" si="50"/>
        <v>-0.16140016863143533</v>
      </c>
      <c r="K402">
        <f t="shared" si="45"/>
        <v>-0.1724983030171775</v>
      </c>
      <c r="L402">
        <f t="shared" si="46"/>
        <v>-0.24049695337470306</v>
      </c>
      <c r="M402" s="13">
        <f t="shared" si="51"/>
        <v>1.9730177595403237E-5</v>
      </c>
      <c r="N402" s="13">
        <f t="shared" si="52"/>
        <v>6.2563013567228307E-3</v>
      </c>
      <c r="O402" s="13">
        <v>1</v>
      </c>
    </row>
    <row r="403" spans="4:15" x14ac:dyDescent="0.4">
      <c r="D403" s="6">
        <v>6.6800000000000104</v>
      </c>
      <c r="E403" s="7">
        <f t="shared" si="47"/>
        <v>-1.5259164694966156E-2</v>
      </c>
      <c r="G403">
        <f t="shared" si="48"/>
        <v>6.6906288662396696</v>
      </c>
      <c r="H403" s="10">
        <f t="shared" si="53"/>
        <v>-0.16554667777568782</v>
      </c>
      <c r="I403">
        <f t="shared" si="49"/>
        <v>6.8056264749897206</v>
      </c>
      <c r="J403" s="10">
        <f t="shared" si="50"/>
        <v>-0.15898981470626086</v>
      </c>
      <c r="K403">
        <f t="shared" ref="K403:K469" si="54">$E$6*$O$6*EXP(-$O$15*(G403/$E$4-1))-SQRT($E$6)*$O$5*EXP(-$O$4*(G403/$E$4-1))</f>
        <v>-0.16998621447320308</v>
      </c>
      <c r="L403">
        <f t="shared" ref="L403:L469" si="55">$K$6*$O$6*EXP(-$O$15*(I403/$K$4-1))-SQRT($K$6)*$O$5*EXP(-$O$4*(I403/$K$4-1))</f>
        <v>-0.2370982682628284</v>
      </c>
      <c r="M403" s="13">
        <f t="shared" si="51"/>
        <v>1.9709486088584715E-5</v>
      </c>
      <c r="N403" s="13">
        <f t="shared" si="52"/>
        <v>6.1009305169984675E-3</v>
      </c>
      <c r="O403" s="13">
        <v>1</v>
      </c>
    </row>
    <row r="404" spans="4:15" x14ac:dyDescent="0.4">
      <c r="D404" s="6">
        <v>6.7000000000000099</v>
      </c>
      <c r="E404" s="7">
        <f t="shared" ref="E404:E467" si="56">-(1+D404+$E$5*D404^3)*EXP(-D404)</f>
        <v>-1.5031212999342455E-2</v>
      </c>
      <c r="G404">
        <f t="shared" ref="G404:G469" si="57">$E$11*(D404/$E$12+1)</f>
        <v>6.7024435505485922</v>
      </c>
      <c r="H404" s="10">
        <f t="shared" si="53"/>
        <v>-0.16307362982986628</v>
      </c>
      <c r="I404">
        <f t="shared" ref="I404:I467" si="58">$K$11*(D404/$K$12+1)</f>
        <v>6.8175088820807321</v>
      </c>
      <c r="J404" s="10">
        <f t="shared" ref="J404:J467" si="59">-(-$H$4)*(1+D404+$K$5*D404^3)*EXP(-D404)</f>
        <v>-0.15661471760404883</v>
      </c>
      <c r="K404">
        <f t="shared" si="54"/>
        <v>-0.16751047641360586</v>
      </c>
      <c r="L404">
        <f t="shared" si="55"/>
        <v>-0.23374718914880602</v>
      </c>
      <c r="M404" s="13">
        <f t="shared" ref="M404:M467" si="60">(K404-H404)^2*O404</f>
        <v>1.9685607607641571E-5</v>
      </c>
      <c r="N404" s="13">
        <f t="shared" ref="N404:N467" si="61">(L404-J404)^2*O404</f>
        <v>5.9494181666027782E-3</v>
      </c>
      <c r="O404" s="13">
        <v>1</v>
      </c>
    </row>
    <row r="405" spans="4:15" x14ac:dyDescent="0.4">
      <c r="D405" s="6">
        <v>6.7200000000000104</v>
      </c>
      <c r="E405" s="7">
        <f t="shared" si="56"/>
        <v>-1.4806596808101192E-2</v>
      </c>
      <c r="G405">
        <f t="shared" si="57"/>
        <v>6.7142582348575166</v>
      </c>
      <c r="H405" s="10">
        <f t="shared" ref="H405:H469" si="62">-(-$B$4)*(1+D405+$E$5*D405^3)*EXP(-D405)</f>
        <v>-0.16063676877108984</v>
      </c>
      <c r="I405">
        <f t="shared" si="58"/>
        <v>6.8293912891717437</v>
      </c>
      <c r="J405" s="10">
        <f t="shared" si="59"/>
        <v>-0.15427437412264874</v>
      </c>
      <c r="K405">
        <f t="shared" si="54"/>
        <v>-0.16507056910513263</v>
      </c>
      <c r="L405">
        <f t="shared" si="55"/>
        <v>-0.23044306033693449</v>
      </c>
      <c r="M405" s="13">
        <f t="shared" si="60"/>
        <v>1.9658585402157878E-5</v>
      </c>
      <c r="N405" s="13">
        <f t="shared" si="61"/>
        <v>5.8016687596103228E-3</v>
      </c>
      <c r="O405" s="13">
        <v>1</v>
      </c>
    </row>
    <row r="406" spans="4:15" x14ac:dyDescent="0.4">
      <c r="D406" s="6">
        <v>6.74000000000001</v>
      </c>
      <c r="E406" s="7">
        <f t="shared" si="56"/>
        <v>-1.4585268493560444E-2</v>
      </c>
      <c r="G406">
        <f t="shared" si="57"/>
        <v>6.7260729191664392</v>
      </c>
      <c r="H406" s="10">
        <f t="shared" si="62"/>
        <v>-0.15823557788663728</v>
      </c>
      <c r="I406">
        <f t="shared" si="58"/>
        <v>6.8412736962627569</v>
      </c>
      <c r="J406" s="10">
        <f t="shared" si="59"/>
        <v>-0.15196828801495432</v>
      </c>
      <c r="K406">
        <f t="shared" si="54"/>
        <v>-0.16266598007597957</v>
      </c>
      <c r="L406">
        <f t="shared" si="55"/>
        <v>-0.22718523486786718</v>
      </c>
      <c r="M406" s="13">
        <f t="shared" si="60"/>
        <v>1.9628463559328973E-5</v>
      </c>
      <c r="N406" s="13">
        <f t="shared" si="61"/>
        <v>5.6575890938739175E-3</v>
      </c>
      <c r="O406" s="13">
        <v>1</v>
      </c>
    </row>
    <row r="407" spans="4:15" x14ac:dyDescent="0.4">
      <c r="D407" s="6">
        <v>6.7600000000000096</v>
      </c>
      <c r="E407" s="7">
        <f t="shared" si="56"/>
        <v>-1.4367181086778159E-2</v>
      </c>
      <c r="G407">
        <f t="shared" si="57"/>
        <v>6.7378876034753619</v>
      </c>
      <c r="H407" s="10">
        <f t="shared" si="62"/>
        <v>-0.15586954761045624</v>
      </c>
      <c r="I407">
        <f t="shared" si="58"/>
        <v>6.8531561033537693</v>
      </c>
      <c r="J407" s="10">
        <f t="shared" si="59"/>
        <v>-0.1496959698974677</v>
      </c>
      <c r="K407">
        <f t="shared" si="54"/>
        <v>-0.1602962040189839</v>
      </c>
      <c r="L407">
        <f t="shared" si="55"/>
        <v>-0.22397307441015282</v>
      </c>
      <c r="M407" s="13">
        <f t="shared" si="60"/>
        <v>1.9595286959158978E-5</v>
      </c>
      <c r="N407" s="13">
        <f t="shared" si="61"/>
        <v>5.5170882547883491E-3</v>
      </c>
      <c r="O407" s="13">
        <v>1</v>
      </c>
    </row>
    <row r="408" spans="4:15" x14ac:dyDescent="0.4">
      <c r="D408" s="6">
        <v>6.78000000000001</v>
      </c>
      <c r="E408" s="7">
        <f t="shared" si="56"/>
        <v>-1.4152288268880977E-2</v>
      </c>
      <c r="G408">
        <f t="shared" si="57"/>
        <v>6.7497022877842845</v>
      </c>
      <c r="H408" s="10">
        <f t="shared" si="62"/>
        <v>-0.15353817542908971</v>
      </c>
      <c r="I408">
        <f t="shared" si="58"/>
        <v>6.8650385104447809</v>
      </c>
      <c r="J408" s="10">
        <f t="shared" si="59"/>
        <v>-0.14745693715995156</v>
      </c>
      <c r="K408">
        <f t="shared" si="54"/>
        <v>-0.15796074269597712</v>
      </c>
      <c r="L408">
        <f t="shared" si="55"/>
        <v>-0.22080594915289886</v>
      </c>
      <c r="M408" s="13">
        <f t="shared" si="60"/>
        <v>1.9559101230144039E-5</v>
      </c>
      <c r="N408" s="13">
        <f t="shared" si="61"/>
        <v>5.3800775603415271E-3</v>
      </c>
      <c r="O408" s="13">
        <v>1</v>
      </c>
    </row>
    <row r="409" spans="4:15" x14ac:dyDescent="0.4">
      <c r="D409" s="6">
        <v>6.8000000000000096</v>
      </c>
      <c r="E409" s="7">
        <f t="shared" si="56"/>
        <v>-1.3940544362496421E-2</v>
      </c>
      <c r="G409">
        <f t="shared" si="57"/>
        <v>6.761516972093208</v>
      </c>
      <c r="H409" s="10">
        <f t="shared" si="62"/>
        <v>-0.15124096578872367</v>
      </c>
      <c r="I409">
        <f t="shared" si="58"/>
        <v>6.8769209175357924</v>
      </c>
      <c r="J409" s="10">
        <f t="shared" si="59"/>
        <v>-0.14525071387615895</v>
      </c>
      <c r="K409">
        <f t="shared" si="54"/>
        <v>-0.15565910484328938</v>
      </c>
      <c r="L409">
        <f t="shared" si="55"/>
        <v>-0.21768323769955561</v>
      </c>
      <c r="M409" s="13">
        <f t="shared" si="60"/>
        <v>1.9519952705478703E-5</v>
      </c>
      <c r="N409" s="13">
        <f t="shared" si="61"/>
        <v>5.2464705074269239E-3</v>
      </c>
      <c r="O409" s="13">
        <v>1</v>
      </c>
    </row>
    <row r="410" spans="4:15" x14ac:dyDescent="0.4">
      <c r="D410" s="6">
        <v>6.8200000000000101</v>
      </c>
      <c r="E410" s="7">
        <f t="shared" si="56"/>
        <v>-1.3731904323287525E-2</v>
      </c>
      <c r="G410">
        <f t="shared" si="57"/>
        <v>6.7733316564021324</v>
      </c>
      <c r="H410" s="10">
        <f t="shared" si="62"/>
        <v>-0.14897743000334637</v>
      </c>
      <c r="I410">
        <f t="shared" si="58"/>
        <v>6.8888033246268048</v>
      </c>
      <c r="J410" s="10">
        <f t="shared" si="59"/>
        <v>-0.14307683071562971</v>
      </c>
      <c r="K410">
        <f t="shared" si="54"/>
        <v>-0.15339080607839298</v>
      </c>
      <c r="L410">
        <f t="shared" si="55"/>
        <v>-0.21460432696281737</v>
      </c>
      <c r="M410" s="13">
        <f t="shared" si="60"/>
        <v>1.947788837979377E-5</v>
      </c>
      <c r="N410" s="13">
        <f t="shared" si="61"/>
        <v>5.1161827193914444E-3</v>
      </c>
      <c r="O410" s="13">
        <v>1</v>
      </c>
    </row>
    <row r="411" spans="4:15" x14ac:dyDescent="0.4">
      <c r="D411" s="6">
        <v>6.8400000000000096</v>
      </c>
      <c r="E411" s="7">
        <f t="shared" si="56"/>
        <v>-1.3526323731589129E-2</v>
      </c>
      <c r="G411">
        <f t="shared" si="57"/>
        <v>6.785146340711055</v>
      </c>
      <c r="H411" s="10">
        <f t="shared" si="62"/>
        <v>-0.14674708616401047</v>
      </c>
      <c r="I411">
        <f t="shared" si="58"/>
        <v>6.9006857317178172</v>
      </c>
      <c r="J411" s="10">
        <f t="shared" si="59"/>
        <v>-0.14093482485654663</v>
      </c>
      <c r="K411">
        <f t="shared" si="54"/>
        <v>-0.15115536880767613</v>
      </c>
      <c r="L411">
        <f t="shared" si="55"/>
        <v>-0.21156861206063182</v>
      </c>
      <c r="M411" s="13">
        <f t="shared" si="60"/>
        <v>1.9432955866443919E-5</v>
      </c>
      <c r="N411" s="13">
        <f t="shared" si="61"/>
        <v>4.9891318947919896E-3</v>
      </c>
      <c r="O411" s="13">
        <v>1</v>
      </c>
    </row>
    <row r="412" spans="4:15" x14ac:dyDescent="0.4">
      <c r="D412" s="6">
        <v>6.8600000000000101</v>
      </c>
      <c r="E412" s="7">
        <f t="shared" si="56"/>
        <v>-1.3323758784144669E-2</v>
      </c>
      <c r="G412">
        <f t="shared" si="57"/>
        <v>6.7969610250199777</v>
      </c>
      <c r="H412" s="10">
        <f t="shared" si="62"/>
        <v>-0.14454945904918551</v>
      </c>
      <c r="I412">
        <f t="shared" si="58"/>
        <v>6.9125681388088287</v>
      </c>
      <c r="J412" s="10">
        <f t="shared" si="59"/>
        <v>-0.13882423989963855</v>
      </c>
      <c r="K412">
        <f t="shared" si="54"/>
        <v>-0.14895232213533555</v>
      </c>
      <c r="L412">
        <f t="shared" si="55"/>
        <v>-0.20857549621331337</v>
      </c>
      <c r="M412" s="13">
        <f t="shared" si="60"/>
        <v>1.9385203355382641E-5</v>
      </c>
      <c r="N412" s="13">
        <f t="shared" si="61"/>
        <v>4.865237757335961E-3</v>
      </c>
      <c r="O412" s="13">
        <v>1</v>
      </c>
    </row>
    <row r="413" spans="4:15" x14ac:dyDescent="0.4">
      <c r="D413" s="6">
        <v>6.8800000000000097</v>
      </c>
      <c r="E413" s="7">
        <f t="shared" si="56"/>
        <v>-1.3124166285942785E-2</v>
      </c>
      <c r="G413">
        <f t="shared" si="57"/>
        <v>6.8087757093289003</v>
      </c>
      <c r="H413" s="10">
        <f t="shared" si="62"/>
        <v>-0.14238408003619327</v>
      </c>
      <c r="I413">
        <f t="shared" si="58"/>
        <v>6.924450545899842</v>
      </c>
      <c r="J413" s="10">
        <f t="shared" si="59"/>
        <v>-0.13674462578312366</v>
      </c>
      <c r="K413">
        <f t="shared" si="54"/>
        <v>-0.1467812017733813</v>
      </c>
      <c r="L413">
        <f t="shared" si="55"/>
        <v>-0.20562439064175322</v>
      </c>
      <c r="M413" s="13">
        <f t="shared" si="60"/>
        <v>1.9334679571651537E-5</v>
      </c>
      <c r="N413" s="13">
        <f t="shared" si="61"/>
        <v>4.7444220069801004E-3</v>
      </c>
      <c r="O413" s="13">
        <v>1</v>
      </c>
    </row>
    <row r="414" spans="4:15" x14ac:dyDescent="0.4">
      <c r="D414" s="6">
        <v>6.9000000000000101</v>
      </c>
      <c r="E414" s="7">
        <f t="shared" si="56"/>
        <v>-1.2927503642152595E-2</v>
      </c>
      <c r="G414">
        <f t="shared" si="57"/>
        <v>6.8205903936378247</v>
      </c>
      <c r="H414" s="10">
        <f t="shared" si="62"/>
        <v>-0.14025048701371348</v>
      </c>
      <c r="I414">
        <f t="shared" si="58"/>
        <v>6.9363329529908544</v>
      </c>
      <c r="J414" s="10">
        <f t="shared" si="59"/>
        <v>-0.13469553869868053</v>
      </c>
      <c r="K414">
        <f t="shared" si="54"/>
        <v>-0.14464154995273759</v>
      </c>
      <c r="L414">
        <f t="shared" si="55"/>
        <v>-0.20271471446672532</v>
      </c>
      <c r="M414" s="13">
        <f t="shared" si="60"/>
        <v>1.9281433734471052E-5</v>
      </c>
      <c r="N414" s="13">
        <f t="shared" si="61"/>
        <v>4.6266082721641705E-3</v>
      </c>
      <c r="O414" s="13">
        <v>1</v>
      </c>
    </row>
    <row r="415" spans="4:15" x14ac:dyDescent="0.4">
      <c r="D415" s="6">
        <v>6.9200000000000097</v>
      </c>
      <c r="E415" s="7">
        <f t="shared" si="56"/>
        <v>-1.2733728850156879E-2</v>
      </c>
      <c r="G415">
        <f t="shared" si="57"/>
        <v>6.8324050779467473</v>
      </c>
      <c r="H415" s="10">
        <f t="shared" si="62"/>
        <v>-0.13814822429535198</v>
      </c>
      <c r="I415">
        <f t="shared" si="58"/>
        <v>6.9482153600818659</v>
      </c>
      <c r="J415" s="10">
        <f t="shared" si="59"/>
        <v>-0.13267654100843956</v>
      </c>
      <c r="K415">
        <f t="shared" si="54"/>
        <v>-0.14253291533543633</v>
      </c>
      <c r="L415">
        <f t="shared" si="55"/>
        <v>-0.19984589460927427</v>
      </c>
      <c r="M415" s="13">
        <f t="shared" si="60"/>
        <v>1.9225515516995967E-5</v>
      </c>
      <c r="N415" s="13">
        <f t="shared" si="61"/>
        <v>4.5117220631539657E-3</v>
      </c>
      <c r="O415" s="13">
        <v>1</v>
      </c>
    </row>
    <row r="416" spans="4:15" x14ac:dyDescent="0.4">
      <c r="D416" s="6">
        <v>6.9400000000000102</v>
      </c>
      <c r="E416" s="7">
        <f t="shared" si="56"/>
        <v>-1.2542800491682082E-2</v>
      </c>
      <c r="G416">
        <f t="shared" si="57"/>
        <v>6.8442197622556709</v>
      </c>
      <c r="H416" s="10">
        <f t="shared" si="62"/>
        <v>-0.13607684253425889</v>
      </c>
      <c r="I416">
        <f t="shared" si="58"/>
        <v>6.9600977671728783</v>
      </c>
      <c r="J416" s="10">
        <f t="shared" si="59"/>
        <v>-0.1306872011629831</v>
      </c>
      <c r="K416">
        <f t="shared" si="54"/>
        <v>-0.14045485292788634</v>
      </c>
      <c r="L416">
        <f t="shared" si="55"/>
        <v>-0.19701736569218317</v>
      </c>
      <c r="M416" s="13">
        <f t="shared" si="60"/>
        <v>1.9166975006709995E-5</v>
      </c>
      <c r="N416" s="13">
        <f t="shared" si="61"/>
        <v>4.3996907264707511E-3</v>
      </c>
      <c r="O416" s="13">
        <v>1</v>
      </c>
    </row>
    <row r="417" spans="4:15" x14ac:dyDescent="0.4">
      <c r="D417" s="6">
        <v>6.9600000000000097</v>
      </c>
      <c r="E417" s="7">
        <f t="shared" si="56"/>
        <v>-1.2354677725024396E-2</v>
      </c>
      <c r="G417">
        <f t="shared" si="57"/>
        <v>6.8560344465645935</v>
      </c>
      <c r="H417" s="10">
        <f t="shared" si="62"/>
        <v>-0.13403589863878967</v>
      </c>
      <c r="I417">
        <f t="shared" si="58"/>
        <v>6.9719801742638898</v>
      </c>
      <c r="J417" s="10">
        <f t="shared" si="59"/>
        <v>-0.12872709362034668</v>
      </c>
      <c r="K417">
        <f t="shared" si="54"/>
        <v>-0.13840692399521373</v>
      </c>
      <c r="L417">
        <f t="shared" si="55"/>
        <v>-0.19422856994251764</v>
      </c>
      <c r="M417" s="13">
        <f t="shared" si="60"/>
        <v>1.910586266650206E-5</v>
      </c>
      <c r="N417" s="13">
        <f t="shared" si="61"/>
        <v>4.2904434003839228E-3</v>
      </c>
      <c r="O417" s="13">
        <v>1</v>
      </c>
    </row>
    <row r="418" spans="4:15" x14ac:dyDescent="0.4">
      <c r="D418" s="6">
        <v>6.9800000000000102</v>
      </c>
      <c r="E418" s="7">
        <f t="shared" si="56"/>
        <v>-1.2169320277370749E-2</v>
      </c>
      <c r="G418">
        <f t="shared" si="57"/>
        <v>6.867849130873517</v>
      </c>
      <c r="H418" s="10">
        <f t="shared" si="62"/>
        <v>-0.13202495568919523</v>
      </c>
      <c r="I418">
        <f t="shared" si="58"/>
        <v>6.9838625813549022</v>
      </c>
      <c r="J418" s="10">
        <f t="shared" si="59"/>
        <v>-0.12679579876600902</v>
      </c>
      <c r="K418">
        <f t="shared" si="54"/>
        <v>-0.13638869597665887</v>
      </c>
      <c r="L418">
        <f t="shared" si="55"/>
        <v>-0.19147895709523166</v>
      </c>
      <c r="M418" s="13">
        <f t="shared" si="60"/>
        <v>1.9042229296433262E-5</v>
      </c>
      <c r="N418" s="13">
        <f t="shared" si="61"/>
        <v>4.1839109714432842E-3</v>
      </c>
      <c r="O418" s="13">
        <v>1</v>
      </c>
    </row>
    <row r="419" spans="4:15" x14ac:dyDescent="0.4">
      <c r="D419" s="6">
        <v>7.0000000000000098</v>
      </c>
      <c r="E419" s="7">
        <f t="shared" si="56"/>
        <v>-1.1986688437214026E-2</v>
      </c>
      <c r="G419">
        <f t="shared" si="57"/>
        <v>6.8796638151824396</v>
      </c>
      <c r="H419" s="10">
        <f t="shared" si="62"/>
        <v>-0.13004358285533499</v>
      </c>
      <c r="I419">
        <f t="shared" si="58"/>
        <v>6.9957449884459137</v>
      </c>
      <c r="J419" s="10">
        <f t="shared" si="59"/>
        <v>-0.1248929028338641</v>
      </c>
      <c r="K419">
        <f t="shared" si="54"/>
        <v>-0.13439974240202296</v>
      </c>
      <c r="L419">
        <f t="shared" si="55"/>
        <v>-0.18876798429783684</v>
      </c>
      <c r="M419" s="13">
        <f t="shared" si="60"/>
        <v>1.897612599620075E-5</v>
      </c>
      <c r="N419" s="13">
        <f t="shared" si="61"/>
        <v>4.0800260320291533E-3</v>
      </c>
      <c r="O419" s="13">
        <v>1</v>
      </c>
    </row>
    <row r="420" spans="4:15" x14ac:dyDescent="0.4">
      <c r="D420" s="6">
        <v>7.0200000000000102</v>
      </c>
      <c r="E420" s="7">
        <f t="shared" si="56"/>
        <v>-1.1806743046861381E-2</v>
      </c>
      <c r="G420">
        <f t="shared" si="57"/>
        <v>6.8914784994913632</v>
      </c>
      <c r="H420" s="10">
        <f t="shared" si="62"/>
        <v>-0.12809135531539911</v>
      </c>
      <c r="I420">
        <f t="shared" si="58"/>
        <v>7.007627395536927</v>
      </c>
      <c r="J420" s="10">
        <f t="shared" si="59"/>
        <v>-0.12301799782816278</v>
      </c>
      <c r="K420">
        <f t="shared" si="54"/>
        <v>-0.13243964280915227</v>
      </c>
      <c r="L420">
        <f t="shared" si="55"/>
        <v>-0.18609511601612064</v>
      </c>
      <c r="M420" s="13">
        <f t="shared" si="60"/>
        <v>1.8907604128330099E-5</v>
      </c>
      <c r="N420" s="13">
        <f t="shared" si="61"/>
        <v>3.9787228388976038E-3</v>
      </c>
      <c r="O420" s="13">
        <v>1</v>
      </c>
    </row>
    <row r="421" spans="4:15" x14ac:dyDescent="0.4">
      <c r="D421" s="6">
        <v>7.0400000000000098</v>
      </c>
      <c r="E421" s="7">
        <f t="shared" si="56"/>
        <v>-1.1629445495034885E-2</v>
      </c>
      <c r="G421">
        <f t="shared" si="57"/>
        <v>6.9032931838002876</v>
      </c>
      <c r="H421" s="10">
        <f t="shared" si="62"/>
        <v>-0.12616785417563348</v>
      </c>
      <c r="I421">
        <f t="shared" si="58"/>
        <v>7.0195098026279394</v>
      </c>
      <c r="J421" s="10">
        <f t="shared" si="59"/>
        <v>-0.12117068144641699</v>
      </c>
      <c r="K421">
        <f t="shared" si="54"/>
        <v>-0.13050798266244992</v>
      </c>
      <c r="L421">
        <f t="shared" si="55"/>
        <v>-0.18345982394091429</v>
      </c>
      <c r="M421" s="13">
        <f t="shared" si="60"/>
        <v>1.8836715282075622E-5</v>
      </c>
      <c r="N421" s="13">
        <f t="shared" si="61"/>
        <v>3.8799372726997889E-3</v>
      </c>
      <c r="O421" s="13">
        <v>1</v>
      </c>
    </row>
    <row r="422" spans="4:15" x14ac:dyDescent="0.4">
      <c r="D422" s="6">
        <v>7.0600000000000103</v>
      </c>
      <c r="E422" s="7">
        <f t="shared" si="56"/>
        <v>-1.1454757709563425E-2</v>
      </c>
      <c r="G422">
        <f t="shared" si="57"/>
        <v>6.9151078681092102</v>
      </c>
      <c r="H422" s="10">
        <f t="shared" si="62"/>
        <v>-0.1242726663910536</v>
      </c>
      <c r="I422">
        <f t="shared" si="58"/>
        <v>7.031392209718951</v>
      </c>
      <c r="J422" s="10">
        <f t="shared" si="59"/>
        <v>-0.1193505570032542</v>
      </c>
      <c r="K422">
        <f t="shared" si="54"/>
        <v>-0.12860435327240546</v>
      </c>
      <c r="L422">
        <f t="shared" si="55"/>
        <v>-0.18086158689589626</v>
      </c>
      <c r="M422" s="13">
        <f t="shared" si="60"/>
        <v>1.876351123807587E-5</v>
      </c>
      <c r="N422" s="13">
        <f t="shared" si="61"/>
        <v>3.7836067984535057E-3</v>
      </c>
      <c r="O422" s="13">
        <v>1</v>
      </c>
    </row>
    <row r="423" spans="4:15" x14ac:dyDescent="0.4">
      <c r="D423" s="6">
        <v>7.0800000000000098</v>
      </c>
      <c r="E423" s="7">
        <f t="shared" si="56"/>
        <v>-1.1282642150165114E-2</v>
      </c>
      <c r="G423">
        <f t="shared" si="57"/>
        <v>6.9269225524181328</v>
      </c>
      <c r="H423" s="10">
        <f t="shared" si="62"/>
        <v>-0.12240538468714131</v>
      </c>
      <c r="I423">
        <f t="shared" si="58"/>
        <v>7.0432746168099625</v>
      </c>
      <c r="J423" s="10">
        <f t="shared" si="59"/>
        <v>-0.11755723335521537</v>
      </c>
      <c r="K423">
        <f t="shared" si="54"/>
        <v>-0.12672835171613098</v>
      </c>
      <c r="L423">
        <f t="shared" si="55"/>
        <v>-0.17829989074642708</v>
      </c>
      <c r="M423" s="13">
        <f t="shared" si="60"/>
        <v>1.8688043933731762E-5</v>
      </c>
      <c r="N423" s="13">
        <f t="shared" si="61"/>
        <v>3.6896704269461264E-3</v>
      </c>
      <c r="O423" s="13">
        <v>1</v>
      </c>
    </row>
    <row r="424" spans="4:15" x14ac:dyDescent="0.4">
      <c r="D424" s="6">
        <v>7.1000000000000103</v>
      </c>
      <c r="E424" s="7">
        <f t="shared" si="56"/>
        <v>-1.1113061801319084E-2</v>
      </c>
      <c r="G424">
        <f t="shared" si="57"/>
        <v>6.9387372367270554</v>
      </c>
      <c r="H424" s="10">
        <f t="shared" si="62"/>
        <v>-0.12056560748251076</v>
      </c>
      <c r="I424">
        <f t="shared" si="58"/>
        <v>7.0551570239009767</v>
      </c>
      <c r="J424" s="10">
        <f t="shared" si="59"/>
        <v>-0.11579032482648394</v>
      </c>
      <c r="K424">
        <f t="shared" si="54"/>
        <v>-0.12487958075889641</v>
      </c>
      <c r="L424">
        <f t="shared" si="55"/>
        <v>-0.17577422830940925</v>
      </c>
      <c r="M424" s="13">
        <f t="shared" si="60"/>
        <v>1.8610365429369534E-5</v>
      </c>
      <c r="N424" s="13">
        <f t="shared" si="61"/>
        <v>3.5980686770488999E-3</v>
      </c>
      <c r="O424" s="13">
        <v>1</v>
      </c>
    </row>
    <row r="425" spans="4:15" x14ac:dyDescent="0.4">
      <c r="D425" s="6">
        <v>7.1200000000000099</v>
      </c>
      <c r="E425" s="7">
        <f t="shared" si="56"/>
        <v>-1.0945980165225985E-2</v>
      </c>
      <c r="G425">
        <f t="shared" si="57"/>
        <v>6.950551921035979</v>
      </c>
      <c r="H425" s="10">
        <f t="shared" si="62"/>
        <v>-0.11875293881253672</v>
      </c>
      <c r="I425">
        <f t="shared" si="58"/>
        <v>7.0670394309919882</v>
      </c>
      <c r="J425" s="10">
        <f t="shared" si="59"/>
        <v>-0.1140494511355391</v>
      </c>
      <c r="K425">
        <f t="shared" si="54"/>
        <v>-0.12305764877664993</v>
      </c>
      <c r="L425">
        <f t="shared" si="55"/>
        <v>-0.17328409926416574</v>
      </c>
      <c r="M425" s="13">
        <f t="shared" si="60"/>
        <v>1.8530527875135551E-5</v>
      </c>
      <c r="N425" s="13">
        <f t="shared" si="61"/>
        <v>3.5087435389222115E-3</v>
      </c>
      <c r="O425" s="13">
        <v>1</v>
      </c>
    </row>
    <row r="426" spans="4:15" x14ac:dyDescent="0.4">
      <c r="D426" s="6">
        <v>7.1400000000000103</v>
      </c>
      <c r="E426" s="7">
        <f t="shared" si="56"/>
        <v>-1.0781361254856028E-2</v>
      </c>
      <c r="G426">
        <f t="shared" si="57"/>
        <v>6.9623666053449034</v>
      </c>
      <c r="H426" s="10">
        <f t="shared" si="62"/>
        <v>-0.11696698825393305</v>
      </c>
      <c r="I426">
        <f t="shared" si="58"/>
        <v>7.0789218380829988</v>
      </c>
      <c r="J426" s="10">
        <f t="shared" si="59"/>
        <v>-0.11233423732272142</v>
      </c>
      <c r="K426">
        <f t="shared" si="54"/>
        <v>-0.121262169679517</v>
      </c>
      <c r="L426">
        <f t="shared" si="55"/>
        <v>-0.17082901006432177</v>
      </c>
      <c r="M426" s="13">
        <f t="shared" si="60"/>
        <v>1.844858347868139E-5</v>
      </c>
      <c r="N426" s="13">
        <f t="shared" si="61"/>
        <v>3.4216384380914714E-3</v>
      </c>
      <c r="O426" s="13">
        <v>1</v>
      </c>
    </row>
    <row r="427" spans="4:15" x14ac:dyDescent="0.4">
      <c r="D427" s="6">
        <v>7.1600000000000099</v>
      </c>
      <c r="E427" s="7">
        <f t="shared" si="56"/>
        <v>-1.0619169587083905E-2</v>
      </c>
      <c r="G427">
        <f t="shared" si="57"/>
        <v>6.974181289653826</v>
      </c>
      <c r="H427" s="10">
        <f t="shared" si="62"/>
        <v>-0.11520737085027329</v>
      </c>
      <c r="I427">
        <f t="shared" si="58"/>
        <v>7.0908042451740121</v>
      </c>
      <c r="J427" s="10">
        <f t="shared" si="59"/>
        <v>-0.11064431367870334</v>
      </c>
      <c r="K427">
        <f t="shared" si="54"/>
        <v>-0.11949276283626584</v>
      </c>
      <c r="L427">
        <f t="shared" si="55"/>
        <v>-0.16840847385069307</v>
      </c>
      <c r="M427" s="13">
        <f t="shared" si="60"/>
        <v>1.8364584473609182E-5</v>
      </c>
      <c r="N427" s="13">
        <f t="shared" si="61"/>
        <v>3.3366982003752853E-3</v>
      </c>
      <c r="O427" s="13">
        <v>1</v>
      </c>
    </row>
    <row r="428" spans="4:15" x14ac:dyDescent="0.4">
      <c r="D428" s="6">
        <v>7.1800000000000104</v>
      </c>
      <c r="E428" s="7">
        <f t="shared" si="56"/>
        <v>-1.0459370175909449E-2</v>
      </c>
      <c r="G428">
        <f t="shared" si="57"/>
        <v>6.9859959739627486</v>
      </c>
      <c r="H428" s="10">
        <f t="shared" si="62"/>
        <v>-0.11347370703844162</v>
      </c>
      <c r="I428">
        <f t="shared" si="58"/>
        <v>7.1026866522650245</v>
      </c>
      <c r="J428" s="10">
        <f t="shared" si="59"/>
        <v>-0.10897931567385331</v>
      </c>
      <c r="K428">
        <f t="shared" si="54"/>
        <v>-0.11774905299972835</v>
      </c>
      <c r="L428">
        <f t="shared" si="55"/>
        <v>-0.16602201036516742</v>
      </c>
      <c r="M428" s="13">
        <f t="shared" si="60"/>
        <v>1.8278583088690758E-5</v>
      </c>
      <c r="N428" s="13">
        <f t="shared" si="61"/>
        <v>3.2538690176464749E-3</v>
      </c>
      <c r="O428" s="13">
        <v>1</v>
      </c>
    </row>
    <row r="429" spans="4:15" x14ac:dyDescent="0.4">
      <c r="D429" s="6">
        <v>7.2000000000000099</v>
      </c>
      <c r="E429" s="7">
        <f t="shared" si="56"/>
        <v>-1.0301928525763376E-2</v>
      </c>
      <c r="G429">
        <f t="shared" si="57"/>
        <v>6.9978106582716713</v>
      </c>
      <c r="H429" s="10">
        <f t="shared" si="62"/>
        <v>-0.11176562257600686</v>
      </c>
      <c r="I429">
        <f t="shared" si="58"/>
        <v>7.114569059356036</v>
      </c>
      <c r="J429" s="10">
        <f t="shared" si="59"/>
        <v>-0.10733888388848635</v>
      </c>
      <c r="K429">
        <f t="shared" si="54"/>
        <v>-0.11603067023317054</v>
      </c>
      <c r="L429">
        <f t="shared" si="55"/>
        <v>-0.16366914586557071</v>
      </c>
      <c r="M429" s="13">
        <f t="shared" si="60"/>
        <v>1.8190631517877384E-5</v>
      </c>
      <c r="N429" s="13">
        <f t="shared" si="61"/>
        <v>3.1730984144069563E-3</v>
      </c>
      <c r="O429" s="13">
        <v>1</v>
      </c>
    </row>
    <row r="430" spans="4:15" x14ac:dyDescent="0.4">
      <c r="D430" s="6">
        <v>7.2200000000000104</v>
      </c>
      <c r="E430" s="7">
        <f t="shared" si="56"/>
        <v>-1.0146810624896948E-2</v>
      </c>
      <c r="G430">
        <f t="shared" si="57"/>
        <v>7.0096253425805957</v>
      </c>
      <c r="H430" s="10">
        <f t="shared" si="62"/>
        <v>-0.11008274846950698</v>
      </c>
      <c r="I430">
        <f t="shared" si="58"/>
        <v>7.1264514664470484</v>
      </c>
      <c r="J430" s="10">
        <f t="shared" si="59"/>
        <v>-0.10572266394398877</v>
      </c>
      <c r="K430">
        <f t="shared" si="54"/>
        <v>-0.11433724983759834</v>
      </c>
      <c r="L430">
        <f t="shared" si="55"/>
        <v>-0.16134941304151146</v>
      </c>
      <c r="M430" s="13">
        <f t="shared" si="60"/>
        <v>1.8100781891091226E-5</v>
      </c>
      <c r="N430" s="13">
        <f t="shared" si="61"/>
        <v>3.0943352151587412E-3</v>
      </c>
      <c r="O430" s="13">
        <v>1</v>
      </c>
    </row>
    <row r="431" spans="4:15" x14ac:dyDescent="0.4">
      <c r="D431" s="6">
        <v>7.24000000000001</v>
      </c>
      <c r="E431" s="7">
        <f t="shared" si="56"/>
        <v>-9.9939829388549332E-3</v>
      </c>
      <c r="G431">
        <f t="shared" si="57"/>
        <v>7.0214400268895183</v>
      </c>
      <c r="H431" s="10">
        <f t="shared" si="62"/>
        <v>-0.10842472090363717</v>
      </c>
      <c r="I431">
        <f t="shared" si="58"/>
        <v>7.1383338735380617</v>
      </c>
      <c r="J431" s="10">
        <f t="shared" si="59"/>
        <v>-0.10413030643481122</v>
      </c>
      <c r="K431">
        <f t="shared" si="54"/>
        <v>-0.11266843227999117</v>
      </c>
      <c r="L431">
        <f t="shared" si="55"/>
        <v>-0.15906235093119855</v>
      </c>
      <c r="M431" s="13">
        <f t="shared" si="60"/>
        <v>1.8009086245796366E-5</v>
      </c>
      <c r="N431" s="13">
        <f t="shared" si="61"/>
        <v>3.0175295125530778E-3</v>
      </c>
      <c r="O431" s="13">
        <v>1</v>
      </c>
    </row>
    <row r="432" spans="4:15" x14ac:dyDescent="0.4">
      <c r="D432" s="6">
        <v>7.2600000000000096</v>
      </c>
      <c r="E432" s="7">
        <f t="shared" si="56"/>
        <v>-9.843412404030737E-3</v>
      </c>
      <c r="G432">
        <f t="shared" si="57"/>
        <v>7.0332547111984418</v>
      </c>
      <c r="H432" s="10">
        <f t="shared" si="62"/>
        <v>-0.10679118117132946</v>
      </c>
      <c r="I432">
        <f t="shared" si="58"/>
        <v>7.1502162806290732</v>
      </c>
      <c r="J432" s="10">
        <f t="shared" si="59"/>
        <v>-0.10256146686131747</v>
      </c>
      <c r="K432">
        <f t="shared" si="54"/>
        <v>-0.11102386312245122</v>
      </c>
      <c r="L432">
        <f t="shared" si="55"/>
        <v>-0.15680750483921907</v>
      </c>
      <c r="M432" s="13">
        <f t="shared" si="60"/>
        <v>1.7915596499351849E-5</v>
      </c>
      <c r="N432" s="13">
        <f t="shared" si="61"/>
        <v>2.942632636299943E-3</v>
      </c>
      <c r="O432" s="13">
        <v>1</v>
      </c>
    </row>
    <row r="433" spans="4:15" x14ac:dyDescent="0.4">
      <c r="D433" s="6">
        <v>7.28000000000001</v>
      </c>
      <c r="E433" s="7">
        <f t="shared" si="56"/>
        <v>-9.6950664213029773E-3</v>
      </c>
      <c r="G433">
        <f t="shared" si="57"/>
        <v>7.0450693955073644</v>
      </c>
      <c r="H433" s="10">
        <f t="shared" si="62"/>
        <v>-0.105181775604716</v>
      </c>
      <c r="I433">
        <f t="shared" si="58"/>
        <v>7.1620986877200847</v>
      </c>
      <c r="J433" s="10">
        <f t="shared" si="59"/>
        <v>-0.10101580556348211</v>
      </c>
      <c r="K433">
        <f t="shared" si="54"/>
        <v>-0.10940319295226272</v>
      </c>
      <c r="L433">
        <f t="shared" si="55"/>
        <v>-0.1545844262552713</v>
      </c>
      <c r="M433" s="13">
        <f t="shared" si="60"/>
        <v>1.7820364422168374E-5</v>
      </c>
      <c r="N433" s="13">
        <f t="shared" si="61"/>
        <v>2.8695971228207854E-3</v>
      </c>
      <c r="O433" s="13">
        <v>1</v>
      </c>
    </row>
    <row r="434" spans="4:15" x14ac:dyDescent="0.4">
      <c r="D434" s="6">
        <v>7.3000000000000096</v>
      </c>
      <c r="E434" s="7">
        <f t="shared" si="56"/>
        <v>-9.5489128497525944E-3</v>
      </c>
      <c r="G434">
        <f t="shared" si="57"/>
        <v>7.0568840798162871</v>
      </c>
      <c r="H434" s="10">
        <f t="shared" si="62"/>
        <v>-0.10359615550696588</v>
      </c>
      <c r="I434">
        <f t="shared" si="58"/>
        <v>7.1739810948110971</v>
      </c>
      <c r="J434" s="10">
        <f t="shared" si="59"/>
        <v>-9.9492987655427204E-2</v>
      </c>
      <c r="K434">
        <f t="shared" si="54"/>
        <v>-0.10780607731284611</v>
      </c>
      <c r="L434">
        <f t="shared" si="55"/>
        <v>-0.1523926727738463</v>
      </c>
      <c r="M434" s="13">
        <f t="shared" si="60"/>
        <v>1.7723441611625848E-5</v>
      </c>
      <c r="N434" s="13">
        <f t="shared" si="61"/>
        <v>2.7983766856278908E-3</v>
      </c>
      <c r="O434" s="13">
        <v>1</v>
      </c>
    </row>
    <row r="435" spans="4:15" x14ac:dyDescent="0.4">
      <c r="D435" s="6">
        <v>7.3200000000000101</v>
      </c>
      <c r="E435" s="7">
        <f t="shared" si="56"/>
        <v>-9.4049200004595324E-3</v>
      </c>
      <c r="G435">
        <f t="shared" si="57"/>
        <v>7.0686987641252106</v>
      </c>
      <c r="H435" s="10">
        <f t="shared" si="62"/>
        <v>-0.10203397708498547</v>
      </c>
      <c r="I435">
        <f t="shared" si="58"/>
        <v>7.1858635019021095</v>
      </c>
      <c r="J435" s="10">
        <f t="shared" si="59"/>
        <v>-9.7992682960788002E-2</v>
      </c>
      <c r="K435">
        <f t="shared" si="54"/>
        <v>-0.10623217663560139</v>
      </c>
      <c r="L435">
        <f t="shared" si="55"/>
        <v>-0.15023180801484731</v>
      </c>
      <c r="M435" s="13">
        <f t="shared" si="60"/>
        <v>1.7624879466791658E-5</v>
      </c>
      <c r="N435" s="13">
        <f t="shared" si="61"/>
        <v>2.7289261864136471E-3</v>
      </c>
      <c r="O435" s="13">
        <v>1</v>
      </c>
    </row>
    <row r="436" spans="4:15" x14ac:dyDescent="0.4">
      <c r="D436" s="6">
        <v>7.3400000000000096</v>
      </c>
      <c r="E436" s="7">
        <f t="shared" si="56"/>
        <v>-9.2630566303782847E-3</v>
      </c>
      <c r="G436">
        <f t="shared" si="57"/>
        <v>7.0805134484341341</v>
      </c>
      <c r="H436" s="10">
        <f t="shared" si="62"/>
        <v>-0.10049490138297401</v>
      </c>
      <c r="I436">
        <f t="shared" si="58"/>
        <v>7.1977459089931211</v>
      </c>
      <c r="J436" s="10">
        <f t="shared" si="59"/>
        <v>-9.6514565948900455E-2</v>
      </c>
      <c r="K436">
        <f t="shared" si="54"/>
        <v>-0.1046811561726298</v>
      </c>
      <c r="L436">
        <f t="shared" si="55"/>
        <v>-0.14810140154514026</v>
      </c>
      <c r="M436" s="13">
        <f t="shared" si="60"/>
        <v>1.7524729163916004E-5</v>
      </c>
      <c r="N436" s="13">
        <f t="shared" si="61"/>
        <v>2.6612016068334743E-3</v>
      </c>
      <c r="O436" s="13">
        <v>1</v>
      </c>
    </row>
    <row r="437" spans="4:15" x14ac:dyDescent="0.4">
      <c r="D437" s="6">
        <v>7.3600000000000101</v>
      </c>
      <c r="E437" s="7">
        <f t="shared" si="56"/>
        <v>-9.1232919362912342E-3</v>
      </c>
      <c r="G437">
        <f t="shared" si="57"/>
        <v>7.0923281327430576</v>
      </c>
      <c r="H437" s="10">
        <f t="shared" si="62"/>
        <v>-9.8978594216823604E-2</v>
      </c>
      <c r="I437">
        <f t="shared" si="58"/>
        <v>7.2096283160841335</v>
      </c>
      <c r="J437" s="10">
        <f t="shared" si="59"/>
        <v>-9.5058315671799259E-2</v>
      </c>
      <c r="K437">
        <f t="shared" si="54"/>
        <v>-0.10315268593032344</v>
      </c>
      <c r="L437">
        <f t="shared" si="55"/>
        <v>-0.14600102880102611</v>
      </c>
      <c r="M437" s="13">
        <f t="shared" si="60"/>
        <v>1.7423041632707975E-5</v>
      </c>
      <c r="N437" s="13">
        <f t="shared" si="61"/>
        <v>2.5951600209667019E-3</v>
      </c>
      <c r="O437" s="13">
        <v>1</v>
      </c>
    </row>
    <row r="438" spans="4:15" x14ac:dyDescent="0.4">
      <c r="D438" s="6">
        <v>7.3800000000000097</v>
      </c>
      <c r="E438" s="7">
        <f t="shared" si="56"/>
        <v>-8.9855955488391728E-3</v>
      </c>
      <c r="G438">
        <f t="shared" si="57"/>
        <v>7.1041428170519811</v>
      </c>
      <c r="H438" s="10">
        <f t="shared" si="62"/>
        <v>-9.7484726109356185E-2</v>
      </c>
      <c r="I438">
        <f t="shared" si="58"/>
        <v>7.221510723175145</v>
      </c>
      <c r="J438" s="10">
        <f t="shared" si="59"/>
        <v>-9.3623615702019991E-2</v>
      </c>
      <c r="K438">
        <f t="shared" si="54"/>
        <v>-0.10164644060381416</v>
      </c>
      <c r="L438">
        <f t="shared" si="55"/>
        <v>-0.14393027101163122</v>
      </c>
      <c r="M438" s="13">
        <f t="shared" si="60"/>
        <v>1.731986753338157E-5</v>
      </c>
      <c r="N438" s="13">
        <f t="shared" si="61"/>
        <v>2.530759568440036E-3</v>
      </c>
      <c r="O438" s="13">
        <v>1</v>
      </c>
    </row>
    <row r="439" spans="4:15" x14ac:dyDescent="0.4">
      <c r="D439" s="6">
        <v>7.4000000000000101</v>
      </c>
      <c r="E439" s="7">
        <f t="shared" si="56"/>
        <v>-8.8499375266278893E-3</v>
      </c>
      <c r="G439">
        <f t="shared" si="57"/>
        <v>7.1159575013609038</v>
      </c>
      <c r="H439" s="10">
        <f t="shared" si="62"/>
        <v>-9.6012972226385968E-2</v>
      </c>
      <c r="I439">
        <f t="shared" si="58"/>
        <v>7.2333931302661583</v>
      </c>
      <c r="J439" s="10">
        <f t="shared" si="59"/>
        <v>-9.221015407119397E-2</v>
      </c>
      <c r="K439">
        <f t="shared" si="54"/>
        <v>-0.10016209951227097</v>
      </c>
      <c r="L439">
        <f t="shared" si="55"/>
        <v>-0.14188871512320037</v>
      </c>
      <c r="M439" s="13">
        <f t="shared" si="60"/>
        <v>1.7215257234475417E-5</v>
      </c>
      <c r="N439" s="13">
        <f t="shared" si="61"/>
        <v>2.4679594281979268E-3</v>
      </c>
      <c r="O439" s="13">
        <v>1</v>
      </c>
    </row>
    <row r="440" spans="4:15" x14ac:dyDescent="0.4">
      <c r="D440" s="6">
        <v>7.4200000000000097</v>
      </c>
      <c r="E440" s="7">
        <f t="shared" si="56"/>
        <v>-8.7162883504102208E-3</v>
      </c>
      <c r="G440">
        <f t="shared" si="57"/>
        <v>7.1277721856698264</v>
      </c>
      <c r="H440" s="10">
        <f t="shared" si="62"/>
        <v>-9.4563012313600481E-2</v>
      </c>
      <c r="I440">
        <f t="shared" si="58"/>
        <v>7.2452755373571698</v>
      </c>
      <c r="J440" s="10">
        <f t="shared" si="59"/>
        <v>-9.081762320942921E-2</v>
      </c>
      <c r="K440">
        <f t="shared" si="54"/>
        <v>-9.8699346535039409E-2</v>
      </c>
      <c r="L440">
        <f t="shared" si="55"/>
        <v>-0.13987595372429251</v>
      </c>
      <c r="M440" s="13">
        <f t="shared" si="60"/>
        <v>1.7109260791446782E-5</v>
      </c>
      <c r="N440" s="13">
        <f t="shared" si="61"/>
        <v>2.4067197929055679E-3</v>
      </c>
      <c r="O440" s="13">
        <v>1</v>
      </c>
    </row>
    <row r="441" spans="4:15" x14ac:dyDescent="0.4">
      <c r="D441" s="6">
        <v>7.4400000000000102</v>
      </c>
      <c r="E441" s="7">
        <f t="shared" si="56"/>
        <v>-8.5846189173425028E-3</v>
      </c>
      <c r="G441">
        <f t="shared" si="57"/>
        <v>7.1395868699787499</v>
      </c>
      <c r="H441" s="10">
        <f t="shared" si="62"/>
        <v>-9.3134530634248813E-2</v>
      </c>
      <c r="I441">
        <f t="shared" si="58"/>
        <v>7.2571579444481822</v>
      </c>
      <c r="J441" s="10">
        <f t="shared" si="59"/>
        <v>-8.9445719885466735E-2</v>
      </c>
      <c r="K441">
        <f t="shared" si="54"/>
        <v>-9.7257870048609085E-2</v>
      </c>
      <c r="L441">
        <f t="shared" si="55"/>
        <v>-0.13789158497186371</v>
      </c>
      <c r="M441" s="13">
        <f t="shared" si="60"/>
        <v>1.7001927926016911E-5</v>
      </c>
      <c r="N441" s="13">
        <f t="shared" si="61"/>
        <v>2.3470018439693775E-3</v>
      </c>
      <c r="O441" s="13">
        <v>1</v>
      </c>
    </row>
    <row r="442" spans="4:15" x14ac:dyDescent="0.4">
      <c r="D442" s="6">
        <v>7.4600000000000097</v>
      </c>
      <c r="E442" s="7">
        <f t="shared" si="56"/>
        <v>-8.4549005353148042E-3</v>
      </c>
      <c r="G442">
        <f t="shared" si="57"/>
        <v>7.1514015542876725</v>
      </c>
      <c r="H442" s="10">
        <f t="shared" si="62"/>
        <v>-9.1727215907630305E-2</v>
      </c>
      <c r="I442">
        <f t="shared" si="58"/>
        <v>7.2690403515391946</v>
      </c>
      <c r="J442" s="10">
        <f t="shared" si="59"/>
        <v>-8.8094145147605524E-2</v>
      </c>
      <c r="K442">
        <f t="shared" si="54"/>
        <v>-9.5837362864404696E-2</v>
      </c>
      <c r="L442">
        <f t="shared" si="55"/>
        <v>-0.13593521251823532</v>
      </c>
      <c r="M442" s="13">
        <f t="shared" si="60"/>
        <v>1.6893308006281788E-5</v>
      </c>
      <c r="N442" s="13">
        <f t="shared" si="61"/>
        <v>2.2887677271611387E-3</v>
      </c>
      <c r="O442" s="13">
        <v>1</v>
      </c>
    </row>
    <row r="443" spans="4:15" x14ac:dyDescent="0.4">
      <c r="D443" s="6">
        <v>7.4800000000000102</v>
      </c>
      <c r="E443" s="7">
        <f t="shared" si="56"/>
        <v>-8.3271049173538857E-3</v>
      </c>
      <c r="G443">
        <f t="shared" si="57"/>
        <v>7.163216238596597</v>
      </c>
      <c r="H443" s="10">
        <f t="shared" si="62"/>
        <v>-9.03407612483723E-2</v>
      </c>
      <c r="I443">
        <f t="shared" si="58"/>
        <v>7.2809227586302061</v>
      </c>
      <c r="J443" s="10">
        <f t="shared" si="59"/>
        <v>-8.6762604265385332E-2</v>
      </c>
      <c r="K443">
        <f t="shared" si="54"/>
        <v>-9.443752216738685E-2</v>
      </c>
      <c r="L443">
        <f t="shared" si="55"/>
        <v>-0.13400644543893497</v>
      </c>
      <c r="M443" s="13">
        <f t="shared" si="60"/>
        <v>1.6783450027564938E-5</v>
      </c>
      <c r="N443" s="13">
        <f t="shared" si="61"/>
        <v>2.2319805288315846E-3</v>
      </c>
      <c r="O443" s="13">
        <v>1</v>
      </c>
    </row>
    <row r="444" spans="4:15" x14ac:dyDescent="0.4">
      <c r="D444" s="6">
        <v>7.5000000000000098</v>
      </c>
      <c r="E444" s="7">
        <f t="shared" si="56"/>
        <v>-8.2012041760982854E-3</v>
      </c>
      <c r="G444">
        <f t="shared" si="57"/>
        <v>7.1750309229055196</v>
      </c>
      <c r="H444" s="10">
        <f t="shared" si="62"/>
        <v>-8.897486410649029E-2</v>
      </c>
      <c r="I444">
        <f t="shared" si="58"/>
        <v>7.2928051657212176</v>
      </c>
      <c r="J444" s="10">
        <f t="shared" si="59"/>
        <v>-8.545080667202086E-2</v>
      </c>
      <c r="K444">
        <f t="shared" si="54"/>
        <v>-9.3058049455457537E-2</v>
      </c>
      <c r="L444">
        <f t="shared" si="55"/>
        <v>-0.13210489816140397</v>
      </c>
      <c r="M444" s="13">
        <f t="shared" si="60"/>
        <v>1.6672402594020779E-5</v>
      </c>
      <c r="N444" s="13">
        <f t="shared" si="61"/>
        <v>2.1766042526997296E-3</v>
      </c>
      <c r="O444" s="13">
        <v>1</v>
      </c>
    </row>
    <row r="445" spans="4:15" x14ac:dyDescent="0.4">
      <c r="D445" s="6">
        <v>7.5200000000000102</v>
      </c>
      <c r="E445" s="7">
        <f t="shared" si="56"/>
        <v>-8.0771708183444979E-3</v>
      </c>
      <c r="G445">
        <f t="shared" si="57"/>
        <v>7.1868456072144422</v>
      </c>
      <c r="H445" s="10">
        <f t="shared" si="62"/>
        <v>-8.7629226208219474E-2</v>
      </c>
      <c r="I445">
        <f t="shared" si="58"/>
        <v>7.3046875728122318</v>
      </c>
      <c r="J445" s="10">
        <f t="shared" si="59"/>
        <v>-8.4158465907576835E-2</v>
      </c>
      <c r="K445">
        <f t="shared" si="54"/>
        <v>-9.1698650479657293E-2</v>
      </c>
      <c r="L445">
        <f t="shared" si="55"/>
        <v>-0.13023019039456324</v>
      </c>
      <c r="M445" s="13">
        <f t="shared" si="60"/>
        <v>1.6560213900967221E-5</v>
      </c>
      <c r="N445" s="13">
        <f t="shared" si="61"/>
        <v>2.1226037972047825E-3</v>
      </c>
      <c r="O445" s="13">
        <v>1</v>
      </c>
    </row>
    <row r="446" spans="4:15" x14ac:dyDescent="0.4">
      <c r="D446" s="6">
        <v>7.5400000000000098</v>
      </c>
      <c r="E446" s="7">
        <f t="shared" si="56"/>
        <v>-7.95497773966365E-3</v>
      </c>
      <c r="G446">
        <f t="shared" si="57"/>
        <v>7.1986602915233648</v>
      </c>
      <c r="H446" s="10">
        <f t="shared" si="62"/>
        <v>-8.6303553497610944E-2</v>
      </c>
      <c r="I446">
        <f t="shared" si="58"/>
        <v>7.3165699799032433</v>
      </c>
      <c r="J446" s="10">
        <f t="shared" si="59"/>
        <v>-8.2885299562877476E-2</v>
      </c>
      <c r="K446">
        <f t="shared" si="54"/>
        <v>-9.0359035185148748E-2</v>
      </c>
      <c r="L446">
        <f t="shared" si="55"/>
        <v>-0.12838194705923117</v>
      </c>
      <c r="M446" s="13">
        <f t="shared" si="60"/>
        <v>1.6446931717954475E-5</v>
      </c>
      <c r="N446" s="13">
        <f t="shared" si="61"/>
        <v>2.069944933407467E-3</v>
      </c>
      <c r="O446" s="13">
        <v>1</v>
      </c>
    </row>
    <row r="447" spans="4:15" x14ac:dyDescent="0.4">
      <c r="D447" s="6">
        <v>7.5600000000000103</v>
      </c>
      <c r="E447" s="7">
        <f t="shared" si="56"/>
        <v>-7.8345982190876351E-3</v>
      </c>
      <c r="G447">
        <f t="shared" si="57"/>
        <v>7.2104749758322892</v>
      </c>
      <c r="H447" s="10">
        <f t="shared" si="62"/>
        <v>-8.499755607888175E-2</v>
      </c>
      <c r="I447">
        <f t="shared" si="58"/>
        <v>7.3284523869942548</v>
      </c>
      <c r="J447" s="10">
        <f t="shared" si="59"/>
        <v>-8.1631029224139798E-2</v>
      </c>
      <c r="K447">
        <f t="shared" si="54"/>
        <v>-8.9038917652973809E-2</v>
      </c>
      <c r="L447">
        <f t="shared" si="55"/>
        <v>-0.12655979821937882</v>
      </c>
      <c r="M447" s="13">
        <f t="shared" si="60"/>
        <v>1.6332603372547843E-5</v>
      </c>
      <c r="N447" s="13">
        <f t="shared" si="61"/>
        <v>2.0185942834275513E-3</v>
      </c>
      <c r="O447" s="13">
        <v>1</v>
      </c>
    </row>
    <row r="448" spans="4:15" x14ac:dyDescent="0.4">
      <c r="D448" s="6">
        <v>7.5800000000000098</v>
      </c>
      <c r="E448" s="7">
        <f t="shared" si="56"/>
        <v>-7.716005913864143E-3</v>
      </c>
      <c r="G448">
        <f t="shared" si="57"/>
        <v>7.2222896601412119</v>
      </c>
      <c r="H448" s="10">
        <f t="shared" si="62"/>
        <v>-8.3710948159512091E-2</v>
      </c>
      <c r="I448">
        <f t="shared" si="58"/>
        <v>7.3403347940852672</v>
      </c>
      <c r="J448" s="10">
        <f t="shared" si="59"/>
        <v>-8.0395380418324655E-2</v>
      </c>
      <c r="K448">
        <f t="shared" si="54"/>
        <v>-8.7738016042579053E-2</v>
      </c>
      <c r="L448">
        <f t="shared" si="55"/>
        <v>-0.12476337901422391</v>
      </c>
      <c r="M448" s="13">
        <f t="shared" si="60"/>
        <v>1.6217275734829423E-5</v>
      </c>
      <c r="N448" s="13">
        <f t="shared" si="61"/>
        <v>1.9685192994057178E-3</v>
      </c>
      <c r="O448" s="13">
        <v>1</v>
      </c>
    </row>
    <row r="449" spans="4:15" x14ac:dyDescent="0.4">
      <c r="D449" s="6">
        <v>7.6000000000000103</v>
      </c>
      <c r="E449" s="7">
        <f t="shared" si="56"/>
        <v>-7.5991748542795752E-3</v>
      </c>
      <c r="G449">
        <f t="shared" si="57"/>
        <v>7.2341043444501354</v>
      </c>
      <c r="H449" s="10">
        <f t="shared" si="62"/>
        <v>-8.24434479940791E-2</v>
      </c>
      <c r="I449">
        <f t="shared" si="58"/>
        <v>7.3522172011762796</v>
      </c>
      <c r="J449" s="10">
        <f t="shared" si="59"/>
        <v>-7.9178082559195159E-2</v>
      </c>
      <c r="K449">
        <f t="shared" si="54"/>
        <v>-8.6456052535096667E-2</v>
      </c>
      <c r="L449">
        <f t="shared" si="55"/>
        <v>-0.12299232959114814</v>
      </c>
      <c r="M449" s="13">
        <f t="shared" si="60"/>
        <v>1.6100995202594801E-5</v>
      </c>
      <c r="N449" s="13">
        <f t="shared" si="61"/>
        <v>1.9196882429770008E-3</v>
      </c>
      <c r="O449" s="13">
        <v>1</v>
      </c>
    </row>
    <row r="450" spans="4:15" x14ac:dyDescent="0.4">
      <c r="D450" s="6">
        <v>7.6200000000000099</v>
      </c>
      <c r="E450" s="7">
        <f t="shared" si="56"/>
        <v>-7.4840794385492493E-3</v>
      </c>
      <c r="G450">
        <f t="shared" si="57"/>
        <v>7.245919028759058</v>
      </c>
      <c r="H450" s="10">
        <f t="shared" si="62"/>
        <v>-8.1194777828820799E-2</v>
      </c>
      <c r="I450">
        <f t="shared" si="58"/>
        <v>7.3640996082672912</v>
      </c>
      <c r="J450" s="10">
        <f t="shared" si="59"/>
        <v>-7.7978868894076195E-2</v>
      </c>
      <c r="K450">
        <f t="shared" si="54"/>
        <v>-8.5192753277376798E-2</v>
      </c>
      <c r="L450">
        <f t="shared" si="55"/>
        <v>-0.12124629503943296</v>
      </c>
      <c r="M450" s="13">
        <f t="shared" si="60"/>
        <v>1.598380768725654E-5</v>
      </c>
      <c r="N450" s="13">
        <f t="shared" si="61"/>
        <v>1.8720701652439023E-3</v>
      </c>
      <c r="O450" s="13">
        <v>1</v>
      </c>
    </row>
    <row r="451" spans="4:15" x14ac:dyDescent="0.4">
      <c r="D451" s="6">
        <v>7.6400000000000103</v>
      </c>
      <c r="E451" s="7">
        <f t="shared" si="56"/>
        <v>-7.3706944277739314E-3</v>
      </c>
      <c r="G451">
        <f t="shared" si="57"/>
        <v>7.2577337130679807</v>
      </c>
      <c r="H451" s="10">
        <f t="shared" si="62"/>
        <v>-7.9964663846919373E-2</v>
      </c>
      <c r="I451">
        <f t="shared" si="58"/>
        <v>7.3759820153583044</v>
      </c>
      <c r="J451" s="10">
        <f t="shared" si="59"/>
        <v>-7.6797476451304927E-2</v>
      </c>
      <c r="K451">
        <f t="shared" si="54"/>
        <v>-8.3947848326756808E-2</v>
      </c>
      <c r="L451">
        <f t="shared" si="55"/>
        <v>-0.1195249253248042</v>
      </c>
      <c r="M451" s="13">
        <f t="shared" si="60"/>
        <v>1.5865758600417812E-5</v>
      </c>
      <c r="N451" s="13">
        <f t="shared" si="61"/>
        <v>1.8256348872374944E-3</v>
      </c>
      <c r="O451" s="13">
        <v>1</v>
      </c>
    </row>
    <row r="452" spans="4:15" x14ac:dyDescent="0.4">
      <c r="D452" s="6">
        <v>7.6600000000000099</v>
      </c>
      <c r="E452" s="7">
        <f t="shared" si="56"/>
        <v>-7.2589949409621064E-3</v>
      </c>
      <c r="G452">
        <f t="shared" si="57"/>
        <v>7.2695483973769042</v>
      </c>
      <c r="H452" s="10">
        <f t="shared" si="62"/>
        <v>-7.8752836114497904E-2</v>
      </c>
      <c r="I452">
        <f t="shared" si="58"/>
        <v>7.3878644224493168</v>
      </c>
      <c r="J452" s="10">
        <f t="shared" si="59"/>
        <v>-7.5633645988366471E-2</v>
      </c>
      <c r="K452">
        <f t="shared" si="54"/>
        <v>-8.2721071596564305E-2</v>
      </c>
      <c r="L452">
        <f t="shared" si="55"/>
        <v>-0.11782787522478044</v>
      </c>
      <c r="M452" s="13">
        <f t="shared" si="60"/>
        <v>1.5746892841130762E-5</v>
      </c>
      <c r="N452" s="13">
        <f t="shared" si="61"/>
        <v>1.7803529808550515E-3</v>
      </c>
      <c r="O452" s="13">
        <v>1</v>
      </c>
    </row>
    <row r="453" spans="4:15" x14ac:dyDescent="0.4">
      <c r="D453" s="6">
        <v>7.6800000000000104</v>
      </c>
      <c r="E453" s="7">
        <f t="shared" si="56"/>
        <v>-7.148956450117025E-3</v>
      </c>
      <c r="G453">
        <f t="shared" si="57"/>
        <v>7.2813630816858286</v>
      </c>
      <c r="H453" s="10">
        <f t="shared" si="62"/>
        <v>-7.7559028527319607E-2</v>
      </c>
      <c r="I453">
        <f t="shared" si="58"/>
        <v>7.3997468295403284</v>
      </c>
      <c r="J453" s="10">
        <f t="shared" si="59"/>
        <v>-7.4487121940704323E-2</v>
      </c>
      <c r="K453">
        <f t="shared" si="54"/>
        <v>-8.151216080234179E-2</v>
      </c>
      <c r="L453">
        <f t="shared" si="55"/>
        <v>-0.1161548042648133</v>
      </c>
      <c r="M453" s="13">
        <f t="shared" si="60"/>
        <v>1.5627254783822066E-5</v>
      </c>
      <c r="N453" s="13">
        <f t="shared" si="61"/>
        <v>1.7361957502628634E-3</v>
      </c>
      <c r="O453" s="13">
        <v>1</v>
      </c>
    </row>
    <row r="454" spans="4:15" x14ac:dyDescent="0.4">
      <c r="D454" s="6">
        <v>7.7000000000000099</v>
      </c>
      <c r="E454" s="7">
        <f t="shared" si="56"/>
        <v>-7.0405547753879527E-3</v>
      </c>
      <c r="G454">
        <f t="shared" si="57"/>
        <v>7.2931777659947512</v>
      </c>
      <c r="H454" s="10">
        <f t="shared" si="62"/>
        <v>-7.6382978758183895E-2</v>
      </c>
      <c r="I454">
        <f t="shared" si="58"/>
        <v>7.4116292366313399</v>
      </c>
      <c r="J454" s="10">
        <f t="shared" si="59"/>
        <v>-7.3357652371199691E-2</v>
      </c>
      <c r="K454">
        <f t="shared" si="54"/>
        <v>-8.0320857408786347E-2</v>
      </c>
      <c r="L454">
        <f t="shared" si="55"/>
        <v>-0.11450537665521364</v>
      </c>
      <c r="M454" s="13">
        <f t="shared" si="60"/>
        <v>1.5506888266870594E-5</v>
      </c>
      <c r="N454" s="13">
        <f t="shared" si="61"/>
        <v>1.6931352137532312E-3</v>
      </c>
      <c r="O454" s="13">
        <v>1</v>
      </c>
    </row>
    <row r="455" spans="4:15" x14ac:dyDescent="0.4">
      <c r="D455" s="6">
        <v>7.7200000000000104</v>
      </c>
      <c r="E455" s="7">
        <f t="shared" si="56"/>
        <v>-6.9337660802847008E-3</v>
      </c>
      <c r="G455">
        <f t="shared" si="57"/>
        <v>7.3049924503036747</v>
      </c>
      <c r="H455" s="10">
        <f t="shared" si="62"/>
        <v>-7.5224428205008714E-2</v>
      </c>
      <c r="I455">
        <f t="shared" si="58"/>
        <v>7.4235116437223541</v>
      </c>
      <c r="J455" s="10">
        <f t="shared" si="59"/>
        <v>-7.224498892031038E-2</v>
      </c>
      <c r="K455">
        <f t="shared" si="54"/>
        <v>-7.9146906577392775E-2</v>
      </c>
      <c r="L455">
        <f t="shared" si="55"/>
        <v>-0.1128792612288568</v>
      </c>
      <c r="M455" s="13">
        <f t="shared" si="60"/>
        <v>1.5385836581820714E-5</v>
      </c>
      <c r="N455" s="13">
        <f t="shared" si="61"/>
        <v>1.6511440860451027E-3</v>
      </c>
      <c r="O455" s="13">
        <v>1</v>
      </c>
    </row>
    <row r="456" spans="4:15" x14ac:dyDescent="0.4">
      <c r="D456" s="6">
        <v>7.74000000000001</v>
      </c>
      <c r="E456" s="7">
        <f t="shared" si="56"/>
        <v>-6.8285668669548381E-3</v>
      </c>
      <c r="G456">
        <f t="shared" si="57"/>
        <v>7.3168071346125974</v>
      </c>
      <c r="H456" s="10">
        <f t="shared" si="62"/>
        <v>-7.4083121939593044E-2</v>
      </c>
      <c r="I456">
        <f t="shared" si="58"/>
        <v>7.4353940508133656</v>
      </c>
      <c r="J456" s="10">
        <f t="shared" si="59"/>
        <v>-7.1148886756862553E-2</v>
      </c>
      <c r="K456">
        <f t="shared" si="54"/>
        <v>-7.7990057114796604E-2</v>
      </c>
      <c r="L456">
        <f t="shared" si="55"/>
        <v>-0.11127613137965731</v>
      </c>
      <c r="M456" s="13">
        <f t="shared" si="60"/>
        <v>1.5264142463242875E-5</v>
      </c>
      <c r="N456" s="13">
        <f t="shared" si="61"/>
        <v>1.6101957610176103E-3</v>
      </c>
      <c r="O456" s="13">
        <v>1</v>
      </c>
    </row>
    <row r="457" spans="4:15" x14ac:dyDescent="0.4">
      <c r="D457" s="6">
        <v>7.7600000000000096</v>
      </c>
      <c r="E457" s="7">
        <f t="shared" si="56"/>
        <v>-6.7249339715226997E-3</v>
      </c>
      <c r="G457">
        <f t="shared" si="57"/>
        <v>7.32862181892152</v>
      </c>
      <c r="H457" s="10">
        <f t="shared" si="62"/>
        <v>-7.2958808657049776E-2</v>
      </c>
      <c r="I457">
        <f t="shared" si="58"/>
        <v>7.4472764579043762</v>
      </c>
      <c r="J457" s="10">
        <f t="shared" si="59"/>
        <v>-7.0069104529486462E-2</v>
      </c>
      <c r="K457">
        <f t="shared" si="54"/>
        <v>-7.685006142180488E-2</v>
      </c>
      <c r="L457">
        <f t="shared" si="55"/>
        <v>-0.10969566500180436</v>
      </c>
      <c r="M457" s="13">
        <f t="shared" si="60"/>
        <v>1.5141848079214243E-5</v>
      </c>
      <c r="N457" s="13">
        <f t="shared" si="61"/>
        <v>1.5702642948662673E-3</v>
      </c>
      <c r="O457" s="13">
        <v>1</v>
      </c>
    </row>
    <row r="458" spans="4:15" x14ac:dyDescent="0.4">
      <c r="D458" s="6">
        <v>7.78000000000001</v>
      </c>
      <c r="E458" s="7">
        <f t="shared" si="56"/>
        <v>-6.6228445594895798E-3</v>
      </c>
      <c r="G458">
        <f t="shared" si="57"/>
        <v>7.3404365032304435</v>
      </c>
      <c r="H458" s="10">
        <f t="shared" si="62"/>
        <v>-7.1851240625902452E-2</v>
      </c>
      <c r="I458">
        <f t="shared" si="58"/>
        <v>7.4591588649953895</v>
      </c>
      <c r="J458" s="10">
        <f t="shared" si="59"/>
        <v>-6.9005404318689775E-2</v>
      </c>
      <c r="K458">
        <f t="shared" si="54"/>
        <v>-7.5726675443107058E-2</v>
      </c>
      <c r="L458">
        <f t="shared" si="55"/>
        <v>-0.10813754442975282</v>
      </c>
      <c r="M458" s="13">
        <f t="shared" si="60"/>
        <v>1.5018995022401702E-5</v>
      </c>
      <c r="N458" s="13">
        <f t="shared" si="61"/>
        <v>1.5313243896718691E-3</v>
      </c>
      <c r="O458" s="13">
        <v>1</v>
      </c>
    </row>
    <row r="459" spans="4:15" x14ac:dyDescent="0.4">
      <c r="D459" s="6">
        <v>7.8000000000000096</v>
      </c>
      <c r="E459" s="7">
        <f t="shared" si="56"/>
        <v>-6.5222761211943111E-3</v>
      </c>
      <c r="G459">
        <f t="shared" si="57"/>
        <v>7.3522511875393661</v>
      </c>
      <c r="H459" s="10">
        <f t="shared" si="62"/>
        <v>-7.0760173638837076E-2</v>
      </c>
      <c r="I459">
        <f t="shared" si="58"/>
        <v>7.4710412720864019</v>
      </c>
      <c r="J459" s="10">
        <f t="shared" si="59"/>
        <v>-6.7957551589559892E-2</v>
      </c>
      <c r="K459">
        <f t="shared" si="54"/>
        <v>-7.4619658617659734E-2</v>
      </c>
      <c r="L459">
        <f t="shared" si="55"/>
        <v>-0.10660145637896085</v>
      </c>
      <c r="M459" s="13">
        <f t="shared" si="60"/>
        <v>1.4895624301757735E-5</v>
      </c>
      <c r="N459" s="13">
        <f t="shared" si="61"/>
        <v>1.4933513773722859E-3</v>
      </c>
      <c r="O459" s="13">
        <v>1</v>
      </c>
    </row>
    <row r="460" spans="4:15" x14ac:dyDescent="0.4">
      <c r="D460" s="6">
        <v>7.8200000000000101</v>
      </c>
      <c r="E460" s="7">
        <f t="shared" si="56"/>
        <v>-6.4232064673335068E-3</v>
      </c>
      <c r="G460">
        <f t="shared" si="57"/>
        <v>7.3640658718482905</v>
      </c>
      <c r="H460" s="10">
        <f t="shared" si="62"/>
        <v>-6.9685366964101214E-2</v>
      </c>
      <c r="I460">
        <f t="shared" si="58"/>
        <v>7.4829236791774134</v>
      </c>
      <c r="J460" s="10">
        <f t="shared" si="59"/>
        <v>-6.692531514508801E-2</v>
      </c>
      <c r="K460">
        <f t="shared" si="54"/>
        <v>-7.3528773829734176E-2</v>
      </c>
      <c r="L460">
        <f t="shared" si="55"/>
        <v>-0.10508709188736517</v>
      </c>
      <c r="M460" s="13">
        <f t="shared" si="60"/>
        <v>1.4771776334794588E-5</v>
      </c>
      <c r="N460" s="13">
        <f t="shared" si="61"/>
        <v>1.4563212041274064E-3</v>
      </c>
      <c r="O460" s="13">
        <v>1</v>
      </c>
    </row>
    <row r="461" spans="4:15" x14ac:dyDescent="0.4">
      <c r="D461" s="6">
        <v>7.8400000000000096</v>
      </c>
      <c r="E461" s="7">
        <f t="shared" si="56"/>
        <v>-6.3256137245408057E-3</v>
      </c>
      <c r="G461">
        <f t="shared" si="57"/>
        <v>7.3758805561572132</v>
      </c>
      <c r="H461" s="10">
        <f t="shared" si="62"/>
        <v>-6.8626583297543203E-2</v>
      </c>
      <c r="I461">
        <f t="shared" si="58"/>
        <v>7.4948060862684249</v>
      </c>
      <c r="J461" s="10">
        <f t="shared" si="59"/>
        <v>-6.5908467080108016E-2</v>
      </c>
      <c r="K461">
        <f t="shared" si="54"/>
        <v>-7.2453787360621594E-2</v>
      </c>
      <c r="L461">
        <f t="shared" si="55"/>
        <v>-0.10359414625758685</v>
      </c>
      <c r="M461" s="13">
        <f t="shared" si="60"/>
        <v>1.464749094044374E-5</v>
      </c>
      <c r="N461" s="13">
        <f t="shared" si="61"/>
        <v>1.4202104150678619E-3</v>
      </c>
      <c r="O461" s="13">
        <v>1</v>
      </c>
    </row>
    <row r="462" spans="4:15" x14ac:dyDescent="0.4">
      <c r="D462" s="6">
        <v>7.8600000000000101</v>
      </c>
      <c r="E462" s="7">
        <f t="shared" si="56"/>
        <v>-6.2294763310243159E-3</v>
      </c>
      <c r="G462">
        <f t="shared" si="57"/>
        <v>7.3876952404661358</v>
      </c>
      <c r="H462" s="10">
        <f t="shared" si="62"/>
        <v>-6.7583588715282805E-2</v>
      </c>
      <c r="I462">
        <f t="shared" si="58"/>
        <v>7.5066884933594373</v>
      </c>
      <c r="J462" s="10">
        <f t="shared" si="59"/>
        <v>-6.4906782735841662E-2</v>
      </c>
      <c r="K462">
        <f t="shared" si="54"/>
        <v>-7.139446884098527E-2</v>
      </c>
      <c r="L462">
        <f t="shared" si="55"/>
        <v>-0.10212231899986172</v>
      </c>
      <c r="M462" s="13">
        <f t="shared" si="60"/>
        <v>1.4522807332474035E-5</v>
      </c>
      <c r="N462" s="13">
        <f t="shared" si="61"/>
        <v>1.3849961394185924E-3</v>
      </c>
      <c r="O462" s="13">
        <v>1</v>
      </c>
    </row>
    <row r="463" spans="4:15" x14ac:dyDescent="0.4">
      <c r="D463" s="6">
        <v>7.8800000000000097</v>
      </c>
      <c r="E463" s="7">
        <f t="shared" si="56"/>
        <v>-6.1347730322616895E-3</v>
      </c>
      <c r="G463">
        <f t="shared" si="57"/>
        <v>7.3995099247750584</v>
      </c>
      <c r="H463" s="10">
        <f t="shared" si="62"/>
        <v>-6.6556152627007079E-2</v>
      </c>
      <c r="I463">
        <f t="shared" si="58"/>
        <v>7.5185709004504506</v>
      </c>
      <c r="J463" s="10">
        <f t="shared" si="59"/>
        <v>-6.3920040655044225E-2</v>
      </c>
      <c r="K463">
        <f t="shared" si="54"/>
        <v>-7.0350591203854618E-2</v>
      </c>
      <c r="L463">
        <f t="shared" si="55"/>
        <v>-0.10067131377568514</v>
      </c>
      <c r="M463" s="13">
        <f t="shared" si="60"/>
        <v>1.4397764113468779E-5</v>
      </c>
      <c r="N463" s="13">
        <f t="shared" si="61"/>
        <v>1.3506560759879434E-3</v>
      </c>
      <c r="O463" s="13">
        <v>1</v>
      </c>
    </row>
    <row r="464" spans="4:15" x14ac:dyDescent="0.4">
      <c r="D464" s="6">
        <v>7.9000000000000101</v>
      </c>
      <c r="E464" s="7">
        <f t="shared" si="56"/>
        <v>-6.041482876751967E-3</v>
      </c>
      <c r="G464">
        <f t="shared" si="57"/>
        <v>7.4113246090839828</v>
      </c>
      <c r="H464" s="10">
        <f t="shared" si="62"/>
        <v>-6.5544047729882093E-2</v>
      </c>
      <c r="I464">
        <f t="shared" si="58"/>
        <v>7.5304533075414621</v>
      </c>
      <c r="J464" s="10">
        <f t="shared" si="59"/>
        <v>-6.2948022537741774E-2</v>
      </c>
      <c r="K464">
        <f t="shared" si="54"/>
        <v>-6.9321930638250512E-2</v>
      </c>
      <c r="L464">
        <f t="shared" si="55"/>
        <v>-9.9240838342164794E-2</v>
      </c>
      <c r="M464" s="13">
        <f t="shared" si="60"/>
        <v>1.427239926934222E-5</v>
      </c>
      <c r="N464" s="13">
        <f t="shared" si="61"/>
        <v>1.3171684790137773E-3</v>
      </c>
      <c r="O464" s="13">
        <v>1</v>
      </c>
    </row>
    <row r="465" spans="4:15" x14ac:dyDescent="0.4">
      <c r="D465" s="6">
        <v>7.9200000000000097</v>
      </c>
      <c r="E465" s="7">
        <f t="shared" si="56"/>
        <v>-5.9495852118236665E-3</v>
      </c>
      <c r="G465">
        <f t="shared" si="57"/>
        <v>7.4231392933929063</v>
      </c>
      <c r="H465" s="10">
        <f t="shared" si="62"/>
        <v>-6.4547049963074962E-2</v>
      </c>
      <c r="I465">
        <f t="shared" si="58"/>
        <v>7.5423357146324745</v>
      </c>
      <c r="J465" s="10">
        <f t="shared" si="59"/>
        <v>-6.1990513197554331E-2</v>
      </c>
      <c r="K465">
        <f t="shared" si="54"/>
        <v>-6.8308266543436622E-2</v>
      </c>
      <c r="L465">
        <f t="shared" si="55"/>
        <v>-9.783060449707319E-2</v>
      </c>
      <c r="M465" s="13">
        <f t="shared" si="60"/>
        <v>1.4146750164387455E-5</v>
      </c>
      <c r="N465" s="13">
        <f t="shared" si="61"/>
        <v>1.2845121443578473E-3</v>
      </c>
      <c r="O465" s="13">
        <v>1</v>
      </c>
    </row>
    <row r="466" spans="4:15" x14ac:dyDescent="0.4">
      <c r="D466" s="6">
        <v>7.9400000000000102</v>
      </c>
      <c r="E466" s="7">
        <f t="shared" si="56"/>
        <v>-5.859059679498302E-3</v>
      </c>
      <c r="G466">
        <f t="shared" si="57"/>
        <v>7.434953977701829</v>
      </c>
      <c r="H466" s="10">
        <f t="shared" si="62"/>
        <v>-6.3564938462877085E-2</v>
      </c>
      <c r="I466">
        <f t="shared" si="58"/>
        <v>7.5542181217234869</v>
      </c>
      <c r="J466" s="10">
        <f t="shared" si="59"/>
        <v>-6.1047300518596657E-2</v>
      </c>
      <c r="K466">
        <f t="shared" si="54"/>
        <v>-6.7309381483786845E-2</v>
      </c>
      <c r="L466">
        <f t="shared" si="55"/>
        <v>-9.644032802459436E-2</v>
      </c>
      <c r="M466" s="13">
        <f t="shared" si="60"/>
        <v>1.402085353683981E-5</v>
      </c>
      <c r="N466" s="13">
        <f t="shared" si="61"/>
        <v>1.2526663960403099E-3</v>
      </c>
      <c r="O466" s="13">
        <v>1</v>
      </c>
    </row>
    <row r="467" spans="4:15" x14ac:dyDescent="0.4">
      <c r="D467" s="6">
        <v>7.9600000000000097</v>
      </c>
      <c r="E467" s="7">
        <f t="shared" si="56"/>
        <v>-5.76988621240876E-3</v>
      </c>
      <c r="G467">
        <f t="shared" si="57"/>
        <v>7.4467686620107516</v>
      </c>
      <c r="H467" s="10">
        <f t="shared" si="62"/>
        <v>-6.2597495518422627E-2</v>
      </c>
      <c r="I467">
        <f t="shared" si="58"/>
        <v>7.5661005288144985</v>
      </c>
      <c r="J467" s="10">
        <f t="shared" si="59"/>
        <v>-6.0118175412950586E-2</v>
      </c>
      <c r="K467">
        <f t="shared" si="54"/>
        <v>-6.6325061144262912E-2</v>
      </c>
      <c r="L467">
        <f t="shared" si="55"/>
        <v>-9.5069728641754253E-2</v>
      </c>
      <c r="M467" s="13">
        <f t="shared" si="60"/>
        <v>1.3894745494946072E-5</v>
      </c>
      <c r="N467" s="13">
        <f t="shared" si="61"/>
        <v>1.221611073105896E-3</v>
      </c>
      <c r="O467" s="13">
        <v>1</v>
      </c>
    </row>
    <row r="468" spans="4:15" x14ac:dyDescent="0.4">
      <c r="D468" s="6">
        <v>7.9800000000000102</v>
      </c>
      <c r="E468" s="7">
        <f t="shared" ref="E468:E469" si="63">-(1+D468+$E$5*D468^3)*EXP(-D468)</f>
        <v>-5.6820450297717607E-3</v>
      </c>
      <c r="G468">
        <f t="shared" si="57"/>
        <v>7.4585833463196742</v>
      </c>
      <c r="H468" s="10">
        <f t="shared" si="62"/>
        <v>-6.1644506527993838E-2</v>
      </c>
      <c r="I468">
        <f t="shared" ref="I468:I469" si="64">$K$11*(D468/$K$12+1)</f>
        <v>7.57798293590551</v>
      </c>
      <c r="J468" s="10">
        <f t="shared" ref="J468:J469" si="65">-(-$H$4)*(1+D468+$K$5*D468^3)*EXP(-D468)</f>
        <v>-5.920293177870091E-2</v>
      </c>
      <c r="K468">
        <f t="shared" si="54"/>
        <v>-6.5355094286493651E-2</v>
      </c>
      <c r="L468">
        <f t="shared" si="55"/>
        <v>-9.3718529945528983E-2</v>
      </c>
      <c r="M468" s="13">
        <f t="shared" ref="M468:M469" si="66">(K468-H468)^2*O468</f>
        <v>1.3768461513528666E-5</v>
      </c>
      <c r="N468" s="13">
        <f t="shared" ref="N468:N469" si="67">(L468-J468)^2*O468</f>
        <v>1.1913265168139455E-3</v>
      </c>
      <c r="O468" s="13">
        <v>1</v>
      </c>
    </row>
    <row r="469" spans="4:15" x14ac:dyDescent="0.4">
      <c r="D469" s="6">
        <v>8.0000000000000107</v>
      </c>
      <c r="E469" s="7">
        <f t="shared" si="63"/>
        <v>-5.5955166334138527E-3</v>
      </c>
      <c r="G469">
        <f t="shared" si="57"/>
        <v>7.4703980306285995</v>
      </c>
      <c r="H469" s="10">
        <f t="shared" si="62"/>
        <v>-6.0705759955906879E-2</v>
      </c>
      <c r="I469">
        <f t="shared" si="64"/>
        <v>7.5898653429965242</v>
      </c>
      <c r="J469" s="10">
        <f t="shared" si="65"/>
        <v>-5.8301366458528944E-2</v>
      </c>
      <c r="K469">
        <f t="shared" si="54"/>
        <v>-6.4399272705449206E-2</v>
      </c>
      <c r="L469">
        <f t="shared" si="55"/>
        <v>-9.2386459360624312E-2</v>
      </c>
      <c r="M469" s="13">
        <f t="shared" si="66"/>
        <v>1.364203643103172E-5</v>
      </c>
      <c r="N469" s="13">
        <f t="shared" si="67"/>
        <v>1.161793558144472E-3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584E4-BEB1-46AA-917D-E058099EB95A}">
  <dimension ref="A1:AA469"/>
  <sheetViews>
    <sheetView workbookViewId="0">
      <selection activeCell="W20" sqref="W20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1" spans="1:27" x14ac:dyDescent="0.4">
      <c r="A1" t="s">
        <v>257</v>
      </c>
      <c r="D1" t="str">
        <f>A1</f>
        <v>Structure 1</v>
      </c>
      <c r="G1" t="s">
        <v>258</v>
      </c>
      <c r="J1" t="str">
        <f>G1</f>
        <v>Structure 2</v>
      </c>
    </row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G2" s="1" t="s">
        <v>194</v>
      </c>
      <c r="H2" s="1" t="s">
        <v>6</v>
      </c>
      <c r="J2" s="1" t="s">
        <v>4</v>
      </c>
      <c r="K2" s="1" t="s">
        <v>6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157</v>
      </c>
      <c r="D3" s="15" t="str">
        <f>A3</f>
        <v>FCC</v>
      </c>
      <c r="E3" s="1" t="str">
        <f>B3</f>
        <v>Dy</v>
      </c>
      <c r="G3" s="2" t="s">
        <v>182</v>
      </c>
      <c r="H3" s="1" t="str">
        <f>B3</f>
        <v>Dy</v>
      </c>
      <c r="J3" s="15" t="str">
        <f>G3</f>
        <v>BCC</v>
      </c>
      <c r="K3" s="1" t="str">
        <f>B3</f>
        <v>Dy</v>
      </c>
      <c r="N3" s="15"/>
      <c r="O3" s="1" t="str">
        <f>B3</f>
        <v>Dy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-4.5854999999999997</v>
      </c>
      <c r="D4" s="21" t="s">
        <v>8</v>
      </c>
      <c r="E4" s="4">
        <f>E11</f>
        <v>3.5438487676550872</v>
      </c>
      <c r="G4" s="2" t="s">
        <v>11</v>
      </c>
      <c r="H4" s="51">
        <v>-4.4598000000000004</v>
      </c>
      <c r="I4" t="s">
        <v>273</v>
      </c>
      <c r="J4" s="21" t="s">
        <v>8</v>
      </c>
      <c r="K4" s="4">
        <f>K11</f>
        <v>3.4652198702587929</v>
      </c>
      <c r="N4" s="12" t="s">
        <v>24</v>
      </c>
      <c r="O4" s="4">
        <v>2.8546740769015635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31.471</v>
      </c>
      <c r="D5" s="2" t="s">
        <v>3</v>
      </c>
      <c r="E5" s="5">
        <v>2.623E-2</v>
      </c>
      <c r="G5" s="2" t="s">
        <v>20</v>
      </c>
      <c r="H5" s="51">
        <v>32.030999999999999</v>
      </c>
      <c r="J5" s="18" t="s">
        <v>3</v>
      </c>
      <c r="K5" s="5">
        <f>E5</f>
        <v>2.623E-2</v>
      </c>
      <c r="L5" s="10"/>
      <c r="N5" s="12" t="s">
        <v>28</v>
      </c>
      <c r="O5" s="4">
        <v>2.5771808627242061</v>
      </c>
      <c r="P5" t="s">
        <v>53</v>
      </c>
      <c r="Q5" s="28" t="s">
        <v>30</v>
      </c>
      <c r="R5" s="29">
        <f>B16</f>
        <v>3.5438487676550872</v>
      </c>
      <c r="S5" s="29">
        <f>O15</f>
        <v>6.2802829691834399</v>
      </c>
      <c r="T5" s="29">
        <f>O4</f>
        <v>2.8546740769015635</v>
      </c>
      <c r="U5" s="29">
        <f>O6</f>
        <v>0.36128156554039431</v>
      </c>
      <c r="V5" s="29">
        <f>O5</f>
        <v>2.5771808627242061</v>
      </c>
      <c r="W5" s="30">
        <v>6</v>
      </c>
      <c r="X5" s="30">
        <v>12</v>
      </c>
      <c r="Y5" s="31" t="s">
        <v>122</v>
      </c>
      <c r="Z5" s="31" t="str">
        <f>B3</f>
        <v>Dy</v>
      </c>
      <c r="AA5" s="32" t="str">
        <f>B3</f>
        <v>Dy</v>
      </c>
    </row>
    <row r="6" spans="1:27" x14ac:dyDescent="0.4">
      <c r="A6" s="2" t="s">
        <v>0</v>
      </c>
      <c r="B6" s="1">
        <v>0.25900000000000001</v>
      </c>
      <c r="D6" s="2" t="s">
        <v>13</v>
      </c>
      <c r="E6" s="1">
        <v>12</v>
      </c>
      <c r="F6" t="s">
        <v>14</v>
      </c>
      <c r="G6" s="22" t="s">
        <v>0</v>
      </c>
      <c r="H6" s="1">
        <f>B6</f>
        <v>0.25900000000000001</v>
      </c>
      <c r="J6" s="2" t="s">
        <v>13</v>
      </c>
      <c r="K6" s="1">
        <v>8</v>
      </c>
      <c r="L6" t="s">
        <v>14</v>
      </c>
      <c r="N6" s="12" t="s">
        <v>27</v>
      </c>
      <c r="O6" s="4">
        <v>0.36128156554039431</v>
      </c>
      <c r="P6" t="s">
        <v>53</v>
      </c>
    </row>
    <row r="7" spans="1:27" x14ac:dyDescent="0.4">
      <c r="A7" s="2" t="s">
        <v>1</v>
      </c>
      <c r="B7" s="5">
        <v>4.3209999999999997</v>
      </c>
      <c r="D7" s="2" t="s">
        <v>32</v>
      </c>
      <c r="E7" s="1">
        <v>4</v>
      </c>
      <c r="F7" t="s">
        <v>33</v>
      </c>
      <c r="G7" s="22" t="s">
        <v>1</v>
      </c>
      <c r="H7" s="5">
        <f>B7</f>
        <v>4.3209999999999997</v>
      </c>
      <c r="J7" s="2" t="s">
        <v>32</v>
      </c>
      <c r="K7" s="1">
        <v>2</v>
      </c>
      <c r="L7" t="s">
        <v>33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265</v>
      </c>
      <c r="J8" s="2" t="s">
        <v>35</v>
      </c>
      <c r="K8" s="4">
        <f>2/SQRT(3)</f>
        <v>1.1547005383792517</v>
      </c>
      <c r="L8" t="s">
        <v>265</v>
      </c>
      <c r="Q8" s="26" t="s">
        <v>29</v>
      </c>
      <c r="AA8" s="27"/>
    </row>
    <row r="9" spans="1:27" x14ac:dyDescent="0.4">
      <c r="A9" s="11" t="s">
        <v>21</v>
      </c>
      <c r="G9" s="11" t="s">
        <v>21</v>
      </c>
      <c r="Q9" s="28" t="s">
        <v>30</v>
      </c>
      <c r="R9" s="29">
        <f>B16</f>
        <v>3.5438487676550872</v>
      </c>
      <c r="S9" s="29">
        <f>O15</f>
        <v>6.2802829691834399</v>
      </c>
      <c r="T9" s="29">
        <f>O4</f>
        <v>2.8546740769015635</v>
      </c>
      <c r="U9" s="29">
        <f>O6</f>
        <v>0.36128156554039431</v>
      </c>
      <c r="V9" s="29">
        <f>O5</f>
        <v>2.5771808627242061</v>
      </c>
      <c r="W9" s="30">
        <v>6</v>
      </c>
      <c r="X9" s="30">
        <v>12</v>
      </c>
      <c r="Y9" s="31" t="s">
        <v>122</v>
      </c>
      <c r="Z9" s="31" t="str">
        <f>B3</f>
        <v>Dy</v>
      </c>
      <c r="AA9" s="32" t="str">
        <f>B3</f>
        <v>Dy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36</v>
      </c>
      <c r="H10" s="1" t="s">
        <v>7</v>
      </c>
      <c r="J10" s="1" t="s">
        <v>5</v>
      </c>
      <c r="K10" s="1" t="s">
        <v>7</v>
      </c>
      <c r="L10" s="10"/>
      <c r="N10" s="1" t="s">
        <v>270</v>
      </c>
      <c r="O10" s="1" t="s">
        <v>7</v>
      </c>
    </row>
    <row r="11" spans="1:27" x14ac:dyDescent="0.4">
      <c r="A11" s="3" t="s">
        <v>37</v>
      </c>
      <c r="B11" s="4">
        <f>($B$5*$E$7)^(1/3)</f>
        <v>5.0117589902170039</v>
      </c>
      <c r="D11" s="3" t="s">
        <v>8</v>
      </c>
      <c r="E11" s="4">
        <f>$B$11/$E$8</f>
        <v>3.5438487676550872</v>
      </c>
      <c r="F11" t="s">
        <v>39</v>
      </c>
      <c r="G11" s="3" t="s">
        <v>37</v>
      </c>
      <c r="H11" s="4">
        <f>($H$5*$K$7)^(1/3)</f>
        <v>4.0012912497903086</v>
      </c>
      <c r="J11" s="3" t="s">
        <v>8</v>
      </c>
      <c r="K11" s="4">
        <f>$H$11/$K$8</f>
        <v>3.4652198702587929</v>
      </c>
      <c r="L11" t="s">
        <v>39</v>
      </c>
      <c r="N11" s="3" t="s">
        <v>75</v>
      </c>
      <c r="O11" s="1">
        <f>O15/O4</f>
        <v>2.2000000000000002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B12" s="10"/>
      <c r="D12" s="3" t="s">
        <v>2</v>
      </c>
      <c r="E12" s="4">
        <f>(9*$B$6*$B$5/(-$B$4))^(1/2)</f>
        <v>3.9997519550177487</v>
      </c>
      <c r="H12" s="10"/>
      <c r="J12" s="3" t="s">
        <v>2</v>
      </c>
      <c r="K12" s="4">
        <f>(9*$H$6*$H$5/(-$H$4))^(1/2)</f>
        <v>4.0916520429038332</v>
      </c>
      <c r="N12" s="3" t="s">
        <v>3</v>
      </c>
      <c r="O12" s="1">
        <f xml:space="preserve"> ((SQRT(O11))^3/(O11-1)+(SQRT(1/O11)^3/(1/O11-1))-2)/6</f>
        <v>2.6239926647062466E-2</v>
      </c>
      <c r="Q12" s="26" t="s">
        <v>45</v>
      </c>
      <c r="AA12" s="27"/>
    </row>
    <row r="13" spans="1:27" x14ac:dyDescent="0.4">
      <c r="A13" s="3" t="s">
        <v>108</v>
      </c>
      <c r="B13" s="1">
        <f>(B7-1)/(2*E12)-1/3</f>
        <v>8.1817410681399361E-2</v>
      </c>
      <c r="D13" s="3" t="s">
        <v>10</v>
      </c>
      <c r="E13" s="4">
        <f>$E$12*($E$4/$E$11-1)</f>
        <v>0</v>
      </c>
      <c r="J13" s="3" t="s">
        <v>10</v>
      </c>
      <c r="K13" s="4">
        <f>$K$12*($K$4/$K$11-1)</f>
        <v>0</v>
      </c>
      <c r="Q13" s="26" t="s">
        <v>46</v>
      </c>
      <c r="AA13" s="27"/>
    </row>
    <row r="14" spans="1:27" x14ac:dyDescent="0.4">
      <c r="D14" s="3" t="s">
        <v>15</v>
      </c>
      <c r="E14" s="4">
        <f>-(1+$E$13+$E$5*$E$13^3)*EXP(-$E$13)</f>
        <v>-1</v>
      </c>
      <c r="J14" s="3" t="s">
        <v>15</v>
      </c>
      <c r="K14" s="4">
        <f>-(1+$K$13+$K$5*$K$13^3)*EXP(-$K$13)</f>
        <v>-1</v>
      </c>
      <c r="N14" t="s">
        <v>272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A15" s="3" t="s">
        <v>13</v>
      </c>
      <c r="B15" s="1">
        <f>E6</f>
        <v>12</v>
      </c>
      <c r="C15" t="s">
        <v>14</v>
      </c>
      <c r="D15" s="3" t="s">
        <v>12</v>
      </c>
      <c r="E15" s="4">
        <f>-(-$B$4)*(1+$E$13+$E$5*$E$13^3)*EXP(-$E$13)</f>
        <v>-4.5854999999999997</v>
      </c>
      <c r="J15" s="3" t="s">
        <v>12</v>
      </c>
      <c r="K15" s="4">
        <f>-(-$H$4)*(1+$K$13+$K$5*$K$13^3)*EXP(-$K$13)</f>
        <v>-4.4598000000000004</v>
      </c>
      <c r="N15" s="18" t="s">
        <v>23</v>
      </c>
      <c r="O15" s="4">
        <f>O4*R18</f>
        <v>6.2802829691834399</v>
      </c>
    </row>
    <row r="16" spans="1:27" x14ac:dyDescent="0.4">
      <c r="A16" s="3" t="s">
        <v>25</v>
      </c>
      <c r="B16" s="4">
        <f>$E$11</f>
        <v>3.5438487676550872</v>
      </c>
      <c r="C16" t="s">
        <v>34</v>
      </c>
      <c r="D16" s="3" t="s">
        <v>9</v>
      </c>
      <c r="E16" s="4">
        <f>$E$15*$E$6</f>
        <v>-55.025999999999996</v>
      </c>
      <c r="J16" s="3" t="s">
        <v>9</v>
      </c>
      <c r="K16" s="4">
        <f>$K$15*$K$6</f>
        <v>-35.678400000000003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B4/B15+O5/SQRT(B15)</f>
        <v>0.36184303242208621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262</v>
      </c>
      <c r="H18" t="s">
        <v>259</v>
      </c>
      <c r="I18" s="8" t="s">
        <v>264</v>
      </c>
      <c r="J18" t="s">
        <v>260</v>
      </c>
      <c r="K18" t="s">
        <v>261</v>
      </c>
      <c r="L18" t="s">
        <v>263</v>
      </c>
      <c r="M18" t="s">
        <v>266</v>
      </c>
      <c r="N18" t="s">
        <v>268</v>
      </c>
      <c r="O18" t="s">
        <v>267</v>
      </c>
      <c r="P18" t="s">
        <v>44</v>
      </c>
      <c r="Q18" s="2" t="s">
        <v>59</v>
      </c>
      <c r="R18" s="1">
        <v>2.2000000000000002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>-(1+D19+$E$5*D19^3)*EXP(-D19)</f>
        <v>7.1300532360480756E-2</v>
      </c>
      <c r="G19">
        <f>$E$11*(D19/$E$12+1)</f>
        <v>2.6578316327151881</v>
      </c>
      <c r="H19" s="10">
        <f>-(-$B$4)*(1+D19+$E$5*D19^3)*EXP(-D19)</f>
        <v>0.32694859113898445</v>
      </c>
      <c r="I19">
        <f>$K$11*(D19/$K$12+1)</f>
        <v>2.6183199301066149</v>
      </c>
      <c r="J19" s="10">
        <f>-(-$H$4)*(1+D19+$K$5*D19^3)*EXP(-D19)</f>
        <v>0.3179861142212721</v>
      </c>
      <c r="K19">
        <f t="shared" ref="K19:K82" si="0">$E$6*$O$6*EXP(-$O$15*(G19/$E$4-1))-SQRT($E$6)*$O$5*EXP(-$O$4*(G19/$E$4-1))</f>
        <v>2.6159059040494412</v>
      </c>
      <c r="L19">
        <f t="shared" ref="L19:L82" si="1">$K$6*$O$6*EXP(-$O$15*(I19/$K$4-1))-SQRT($K$6)*$O$5*EXP(-$O$4*(I19/$K$4-1))</f>
        <v>-1.2317241657458347</v>
      </c>
      <c r="M19" s="13">
        <f>(K19-H19)^2*O19</f>
        <v>5.2393255803262582</v>
      </c>
      <c r="N19" s="13">
        <f>(L19-J19)^2*O19</f>
        <v>2.4016019518357283</v>
      </c>
      <c r="O19" s="13">
        <v>1</v>
      </c>
      <c r="P19" s="52">
        <f>SUMSQ(M26:M295)+SUMSQ(N26:N295)*EXP(-(H4-B4)/(0.00008617*P20))*(1+EXP(-(H4-B4)/(0.00008617*P20)))</f>
        <v>355.75741690067343</v>
      </c>
      <c r="Q19" s="1" t="s">
        <v>68</v>
      </c>
      <c r="R19" s="19">
        <f>O15/(O15-O4)*-B4/SQRT(B15)</f>
        <v>2.4268196877549428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ref="E20:E82" si="2">-(1+D20+$E$5*D20^3)*EXP(-D20)</f>
        <v>1.248954846884486E-2</v>
      </c>
      <c r="G20">
        <f t="shared" ref="G20:G83" si="3">$E$11*(D20/$E$12+1)</f>
        <v>2.6755519754139856</v>
      </c>
      <c r="H20" s="10">
        <f>-(-$B$4)*(1+D20+$E$5*D20^3)*EXP(-D20)</f>
        <v>5.7270824503888103E-2</v>
      </c>
      <c r="I20">
        <f t="shared" ref="I20:I83" si="4">$K$11*(D20/$K$12+1)</f>
        <v>2.6352579289096587</v>
      </c>
      <c r="J20" s="10">
        <f t="shared" ref="J20:J83" si="5">-(-$H$4)*(1+D20+$K$5*D20^3)*EXP(-D20)</f>
        <v>5.5700888261354317E-2</v>
      </c>
      <c r="K20">
        <f t="shared" si="0"/>
        <v>2.2298806740509356</v>
      </c>
      <c r="L20">
        <f t="shared" si="1"/>
        <v>-1.4342973734760367</v>
      </c>
      <c r="M20" s="13">
        <f t="shared" ref="M20:M83" si="6">(K20-H20)^2*O20</f>
        <v>4.7202335583488439</v>
      </c>
      <c r="N20" s="13">
        <f t="shared" ref="N20:N83" si="7">(L20-J20)^2*O20</f>
        <v>2.2200948199804467</v>
      </c>
      <c r="O20" s="13">
        <v>1</v>
      </c>
      <c r="P20">
        <v>300</v>
      </c>
      <c r="Q20" s="1" t="s">
        <v>269</v>
      </c>
    </row>
    <row r="21" spans="1:25" x14ac:dyDescent="0.4">
      <c r="D21" s="6">
        <v>-0.96</v>
      </c>
      <c r="E21" s="7">
        <f t="shared" si="2"/>
        <v>-4.3859197533097027E-2</v>
      </c>
      <c r="G21">
        <f t="shared" si="3"/>
        <v>2.693272318112784</v>
      </c>
      <c r="H21" s="10">
        <f t="shared" ref="H21:H84" si="8">-(-$B$4)*(1+D21+$E$5*D21^3)*EXP(-D21)</f>
        <v>-0.20111635028801642</v>
      </c>
      <c r="I21">
        <f t="shared" si="4"/>
        <v>2.6521959277127021</v>
      </c>
      <c r="J21" s="10">
        <f t="shared" si="5"/>
        <v>-0.19560324915810615</v>
      </c>
      <c r="K21">
        <f t="shared" si="0"/>
        <v>1.8601144652892998</v>
      </c>
      <c r="L21">
        <f t="shared" si="1"/>
        <v>-1.6274234724538825</v>
      </c>
      <c r="M21" s="13">
        <f t="shared" si="6"/>
        <v>4.2486724750855274</v>
      </c>
      <c r="N21" s="13">
        <f t="shared" si="7"/>
        <v>2.0501091518387669</v>
      </c>
      <c r="O21" s="13">
        <v>1</v>
      </c>
      <c r="Q21" s="16" t="s">
        <v>60</v>
      </c>
      <c r="R21" s="19">
        <f>(O5/O6)/(O15/O4)</f>
        <v>3.2424733460745685</v>
      </c>
      <c r="S21" s="1" t="s">
        <v>61</v>
      </c>
      <c r="T21" s="1">
        <f>SQRT(L9)</f>
        <v>0</v>
      </c>
      <c r="U21" s="1" t="s">
        <v>62</v>
      </c>
      <c r="V21" s="1">
        <f>R21-T21</f>
        <v>3.2424733460745685</v>
      </c>
    </row>
    <row r="22" spans="1:25" x14ac:dyDescent="0.4">
      <c r="D22" s="6">
        <v>-0.94</v>
      </c>
      <c r="E22" s="7">
        <f t="shared" si="2"/>
        <v>-9.7826571024891673E-2</v>
      </c>
      <c r="G22">
        <f t="shared" si="3"/>
        <v>2.7109926608115815</v>
      </c>
      <c r="H22" s="10">
        <f t="shared" si="8"/>
        <v>-0.44858374143464075</v>
      </c>
      <c r="I22">
        <f t="shared" si="4"/>
        <v>2.6691339265157454</v>
      </c>
      <c r="J22" s="10">
        <f t="shared" si="5"/>
        <v>-0.43628694145681191</v>
      </c>
      <c r="K22">
        <f t="shared" si="0"/>
        <v>1.506043327478924</v>
      </c>
      <c r="L22">
        <f t="shared" si="1"/>
        <v>-1.811434110026573</v>
      </c>
      <c r="M22" s="13">
        <f t="shared" si="6"/>
        <v>3.8205669785296332</v>
      </c>
      <c r="N22" s="13">
        <f t="shared" si="7"/>
        <v>1.8910297352254306</v>
      </c>
      <c r="O22" s="13">
        <v>1</v>
      </c>
    </row>
    <row r="23" spans="1:25" x14ac:dyDescent="0.4">
      <c r="D23" s="6">
        <v>-0.92</v>
      </c>
      <c r="E23" s="7">
        <f t="shared" si="2"/>
        <v>-0.14949100950829061</v>
      </c>
      <c r="G23">
        <f t="shared" si="3"/>
        <v>2.7287130035103795</v>
      </c>
      <c r="H23" s="10">
        <f t="shared" si="8"/>
        <v>-0.68549102410026652</v>
      </c>
      <c r="I23">
        <f t="shared" si="4"/>
        <v>2.6860719253187892</v>
      </c>
      <c r="J23" s="10">
        <f t="shared" si="5"/>
        <v>-0.66670000420507458</v>
      </c>
      <c r="K23">
        <f t="shared" si="0"/>
        <v>1.1671216138238059</v>
      </c>
      <c r="L23">
        <f t="shared" si="1"/>
        <v>-1.9866502692554313</v>
      </c>
      <c r="M23" s="13">
        <f t="shared" si="6"/>
        <v>3.4321735861959901</v>
      </c>
      <c r="N23" s="13">
        <f t="shared" si="7"/>
        <v>1.7422687022065071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2"/>
        <v>-0.1989285920931784</v>
      </c>
      <c r="G24">
        <f t="shared" si="3"/>
        <v>2.7464333462091775</v>
      </c>
      <c r="H24" s="10">
        <f t="shared" si="8"/>
        <v>-0.91218705904326947</v>
      </c>
      <c r="I24">
        <f t="shared" si="4"/>
        <v>2.7030099241218326</v>
      </c>
      <c r="J24" s="10">
        <f t="shared" si="5"/>
        <v>-0.88718173501715702</v>
      </c>
      <c r="K24">
        <f t="shared" si="0"/>
        <v>0.84282140284542351</v>
      </c>
      <c r="L24">
        <f t="shared" si="1"/>
        <v>-2.1533826001559468</v>
      </c>
      <c r="M24" s="13">
        <f t="shared" si="6"/>
        <v>3.0800547013009161</v>
      </c>
      <c r="N24" s="13">
        <f t="shared" si="7"/>
        <v>1.6032646308782201</v>
      </c>
      <c r="O24" s="13">
        <v>1</v>
      </c>
      <c r="Q24" s="17" t="s">
        <v>64</v>
      </c>
      <c r="R24" s="19">
        <f>O4/(O15-O4)*-B4/B15</f>
        <v>0.31843749999999998</v>
      </c>
      <c r="V24" s="15" t="str">
        <f>D3</f>
        <v>FCC</v>
      </c>
      <c r="W24" s="1" t="str">
        <f>E3</f>
        <v>Dy</v>
      </c>
      <c r="X24" t="s">
        <v>110</v>
      </c>
    </row>
    <row r="25" spans="1:25" x14ac:dyDescent="0.4">
      <c r="D25" s="6">
        <v>-0.88</v>
      </c>
      <c r="E25" s="7">
        <f t="shared" si="2"/>
        <v>-0.24621310705875663</v>
      </c>
      <c r="G25">
        <f t="shared" si="3"/>
        <v>2.7641536889079754</v>
      </c>
      <c r="H25" s="10">
        <f t="shared" si="8"/>
        <v>-1.1290102024179285</v>
      </c>
      <c r="I25">
        <f t="shared" si="4"/>
        <v>2.7199479229248764</v>
      </c>
      <c r="J25" s="10">
        <f t="shared" si="5"/>
        <v>-1.098061214860643</v>
      </c>
      <c r="K25">
        <f t="shared" si="0"/>
        <v>0.53263193825934962</v>
      </c>
      <c r="L25">
        <f t="shared" si="1"/>
        <v>-2.3119317408013167</v>
      </c>
      <c r="M25" s="13">
        <f t="shared" si="6"/>
        <v>2.7610546036745673</v>
      </c>
      <c r="N25" s="13">
        <f t="shared" si="7"/>
        <v>1.4734816537474877</v>
      </c>
      <c r="O25" s="13">
        <v>1</v>
      </c>
      <c r="Q25" s="17" t="s">
        <v>65</v>
      </c>
      <c r="R25" s="19">
        <f>O15/(O15-O4)*-B4/SQRT(B15)</f>
        <v>2.4268196877549428</v>
      </c>
      <c r="V25" s="2" t="s">
        <v>113</v>
      </c>
      <c r="W25" s="1">
        <f>(-B4/(12*PI()*B6*W26))^(1/2)</f>
        <v>0.57712295830329097</v>
      </c>
      <c r="X25" t="s">
        <v>111</v>
      </c>
    </row>
    <row r="26" spans="1:25" x14ac:dyDescent="0.4">
      <c r="D26" s="6">
        <v>-0.86</v>
      </c>
      <c r="E26" s="7">
        <f t="shared" si="2"/>
        <v>-0.29141611754193719</v>
      </c>
      <c r="G26">
        <f t="shared" si="3"/>
        <v>2.7818740316067734</v>
      </c>
      <c r="H26" s="10">
        <f t="shared" si="8"/>
        <v>-1.3362886069885529</v>
      </c>
      <c r="I26">
        <f t="shared" si="4"/>
        <v>2.7368859217279198</v>
      </c>
      <c r="J26" s="10">
        <f t="shared" si="5"/>
        <v>-1.2996576010135317</v>
      </c>
      <c r="K26">
        <f t="shared" si="0"/>
        <v>0.23605908634045392</v>
      </c>
      <c r="L26">
        <f t="shared" si="1"/>
        <v>-2.4625886285976755</v>
      </c>
      <c r="M26" s="13">
        <f t="shared" si="6"/>
        <v>2.4722772687170487</v>
      </c>
      <c r="N26" s="13">
        <f t="shared" si="7"/>
        <v>1.3524085749179127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2"/>
        <v>-0.33460702540351778</v>
      </c>
      <c r="G27">
        <f t="shared" si="3"/>
        <v>2.7995943743055713</v>
      </c>
      <c r="H27" s="10">
        <f t="shared" si="8"/>
        <v>-1.5343405149878306</v>
      </c>
      <c r="I27">
        <f t="shared" si="4"/>
        <v>2.7538239205309636</v>
      </c>
      <c r="J27" s="10">
        <f t="shared" si="5"/>
        <v>-1.4922804118946087</v>
      </c>
      <c r="K27">
        <f t="shared" si="0"/>
        <v>-4.7375189766562187E-2</v>
      </c>
      <c r="L27">
        <f t="shared" si="1"/>
        <v>-2.6056348020299058</v>
      </c>
      <c r="M27" s="13">
        <f t="shared" si="6"/>
        <v>2.2110658784103925</v>
      </c>
      <c r="N27" s="13">
        <f t="shared" si="7"/>
        <v>1.2395579980335394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4.3209999999999997</v>
      </c>
    </row>
    <row r="28" spans="1:25" x14ac:dyDescent="0.4">
      <c r="D28" s="6">
        <v>-0.82</v>
      </c>
      <c r="E28" s="7">
        <f t="shared" si="2"/>
        <v>-0.37585313332138165</v>
      </c>
      <c r="G28">
        <f t="shared" si="3"/>
        <v>2.8173147170043698</v>
      </c>
      <c r="H28" s="10">
        <f t="shared" si="8"/>
        <v>-1.7234745428451954</v>
      </c>
      <c r="I28">
        <f t="shared" si="4"/>
        <v>2.770761919334007</v>
      </c>
      <c r="J28" s="10">
        <f t="shared" si="5"/>
        <v>-1.6762298039866983</v>
      </c>
      <c r="K28">
        <f t="shared" si="0"/>
        <v>-0.31813333931757448</v>
      </c>
      <c r="L28">
        <f t="shared" si="1"/>
        <v>-2.7413426931675904</v>
      </c>
      <c r="M28" s="13">
        <f t="shared" si="6"/>
        <v>1.9749838983324621</v>
      </c>
      <c r="N28" s="13">
        <f t="shared" si="7"/>
        <v>1.1344654666992673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4.0779262649472958</v>
      </c>
      <c r="X28" t="s">
        <v>119</v>
      </c>
    </row>
    <row r="29" spans="1:25" x14ac:dyDescent="0.4">
      <c r="D29" s="6">
        <v>-0.8</v>
      </c>
      <c r="E29" s="7">
        <f t="shared" si="2"/>
        <v>-0.41521970515866247</v>
      </c>
      <c r="G29">
        <f t="shared" si="3"/>
        <v>2.8350350597031677</v>
      </c>
      <c r="H29" s="10">
        <f t="shared" si="8"/>
        <v>-1.9039899580050466</v>
      </c>
      <c r="I29">
        <f t="shared" si="4"/>
        <v>2.7876999181370503</v>
      </c>
      <c r="J29" s="10">
        <f t="shared" si="5"/>
        <v>-1.851796841066603</v>
      </c>
      <c r="K29">
        <f t="shared" si="0"/>
        <v>-0.57666271733024033</v>
      </c>
      <c r="L29">
        <f t="shared" si="1"/>
        <v>-2.8699759112122667</v>
      </c>
      <c r="M29" s="13">
        <f t="shared" si="6"/>
        <v>1.761797603837395</v>
      </c>
      <c r="N29" s="13">
        <f t="shared" si="7"/>
        <v>1.0366886188826883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14.560805101217598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2"/>
        <v>-0.45277002465354649</v>
      </c>
      <c r="G30">
        <f t="shared" si="3"/>
        <v>2.8527554024019657</v>
      </c>
      <c r="H30" s="10">
        <f t="shared" si="8"/>
        <v>-2.076176948048837</v>
      </c>
      <c r="I30">
        <f t="shared" si="4"/>
        <v>2.8046379169400941</v>
      </c>
      <c r="J30" s="10">
        <f t="shared" si="5"/>
        <v>-2.0192637559498867</v>
      </c>
      <c r="K30">
        <f t="shared" si="0"/>
        <v>-0.82339606253038866</v>
      </c>
      <c r="L30">
        <f t="shared" si="1"/>
        <v>-2.9917895173582671</v>
      </c>
      <c r="M30" s="13">
        <f t="shared" si="6"/>
        <v>1.5694599471203876</v>
      </c>
      <c r="N30" s="13">
        <f t="shared" si="7"/>
        <v>0.94580635660295009</v>
      </c>
      <c r="O30" s="13">
        <v>1</v>
      </c>
      <c r="V30" s="22" t="s">
        <v>23</v>
      </c>
      <c r="W30" s="1">
        <f>1/(O4*W25^2)</f>
        <v>1.0517360647746461</v>
      </c>
    </row>
    <row r="31" spans="1:25" x14ac:dyDescent="0.4">
      <c r="D31" s="6">
        <v>-0.76</v>
      </c>
      <c r="E31" s="7">
        <f t="shared" si="2"/>
        <v>-0.48856545247614847</v>
      </c>
      <c r="G31">
        <f t="shared" si="3"/>
        <v>2.8704757451007636</v>
      </c>
      <c r="H31" s="10">
        <f t="shared" si="8"/>
        <v>-2.2403168823293784</v>
      </c>
      <c r="I31">
        <f t="shared" si="4"/>
        <v>2.8215759157431375</v>
      </c>
      <c r="J31" s="10">
        <f t="shared" si="5"/>
        <v>-2.1789042049531275</v>
      </c>
      <c r="K31">
        <f t="shared" si="0"/>
        <v>-1.058751960362228</v>
      </c>
      <c r="L31">
        <f t="shared" si="1"/>
        <v>-3.1070302912314212</v>
      </c>
      <c r="M31" s="13">
        <f t="shared" si="6"/>
        <v>1.3960956648232383</v>
      </c>
      <c r="N31" s="13">
        <f t="shared" si="7"/>
        <v>0.86141803203026257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2"/>
        <v>-0.5226654816966998</v>
      </c>
      <c r="G32">
        <f t="shared" si="3"/>
        <v>2.8881960877995616</v>
      </c>
      <c r="H32" s="10">
        <f t="shared" si="8"/>
        <v>-2.3966825663202167</v>
      </c>
      <c r="I32">
        <f t="shared" si="4"/>
        <v>2.8385139145461813</v>
      </c>
      <c r="J32" s="10">
        <f t="shared" si="5"/>
        <v>-2.3309835152709417</v>
      </c>
      <c r="K32">
        <f t="shared" si="0"/>
        <v>-1.2831352915265111</v>
      </c>
      <c r="L32">
        <f t="shared" si="1"/>
        <v>-3.2159369891617562</v>
      </c>
      <c r="M32" s="13">
        <f t="shared" si="6"/>
        <v>1.2399875332004886</v>
      </c>
      <c r="N32" s="13">
        <f t="shared" si="7"/>
        <v>0.78314265095142044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-0.55512779170811044</v>
      </c>
      <c r="G33">
        <f t="shared" si="3"/>
        <v>2.9059164304983596</v>
      </c>
      <c r="H33" s="10">
        <f t="shared" si="8"/>
        <v>-2.5455384888775403</v>
      </c>
      <c r="I33">
        <f t="shared" si="4"/>
        <v>2.8554519133492251</v>
      </c>
      <c r="J33" s="10">
        <f t="shared" si="5"/>
        <v>-2.4757589254598313</v>
      </c>
      <c r="K33">
        <f t="shared" si="0"/>
        <v>-1.4969376664963487</v>
      </c>
      <c r="L33">
        <f t="shared" si="1"/>
        <v>-3.3187405945386672</v>
      </c>
      <c r="M33" s="13">
        <f t="shared" si="6"/>
        <v>1.0995636846985113</v>
      </c>
      <c r="N33" s="13">
        <f t="shared" si="7"/>
        <v>0.71061809440293999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2"/>
        <v>-0.58600830064482912</v>
      </c>
      <c r="G34">
        <f t="shared" si="3"/>
        <v>2.9236367731971575</v>
      </c>
      <c r="H34" s="10">
        <f t="shared" si="8"/>
        <v>-2.6871410626068637</v>
      </c>
      <c r="I34">
        <f t="shared" si="4"/>
        <v>2.8723899121522685</v>
      </c>
      <c r="J34" s="10">
        <f t="shared" si="5"/>
        <v>-2.6134798192158089</v>
      </c>
      <c r="K34">
        <f t="shared" si="0"/>
        <v>-1.700537846446263</v>
      </c>
      <c r="L34">
        <f t="shared" si="1"/>
        <v>-3.4156645604893008</v>
      </c>
      <c r="M34" s="13">
        <f t="shared" si="6"/>
        <v>0.97338590613844089</v>
      </c>
      <c r="N34" s="13">
        <f t="shared" si="7"/>
        <v>0.6435003591320192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2"/>
        <v>-0.61536121633881224</v>
      </c>
      <c r="G35">
        <f t="shared" si="3"/>
        <v>2.9413571158959555</v>
      </c>
      <c r="H35" s="10">
        <f t="shared" si="8"/>
        <v>-2.8217388575216233</v>
      </c>
      <c r="I35">
        <f t="shared" si="4"/>
        <v>2.8893279109553118</v>
      </c>
      <c r="J35" s="10">
        <f t="shared" si="5"/>
        <v>-2.744387952627835</v>
      </c>
      <c r="K35">
        <f t="shared" si="0"/>
        <v>-1.894302151016781</v>
      </c>
      <c r="L35">
        <f t="shared" si="1"/>
        <v>-3.50692504511394</v>
      </c>
      <c r="M35" s="13">
        <f t="shared" si="6"/>
        <v>0.86013884457254908</v>
      </c>
      <c r="N35" s="13">
        <f t="shared" si="7"/>
        <v>0.58146281741716266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2"/>
        <v>-0.64323908585233491</v>
      </c>
      <c r="G36">
        <f t="shared" si="3"/>
        <v>2.9590774585947535</v>
      </c>
      <c r="H36" s="10">
        <f t="shared" si="8"/>
        <v>-2.9495728281758815</v>
      </c>
      <c r="I36">
        <f t="shared" si="4"/>
        <v>2.9062659097583552</v>
      </c>
      <c r="J36" s="10">
        <f t="shared" si="5"/>
        <v>-2.8687176750842434</v>
      </c>
      <c r="K36">
        <f t="shared" si="0"/>
        <v>-2.0785848533237061</v>
      </c>
      <c r="L36">
        <f t="shared" si="1"/>
        <v>-3.5927311395046386</v>
      </c>
      <c r="M36" s="13">
        <f t="shared" si="6"/>
        <v>0.75862005233709373</v>
      </c>
      <c r="N36" s="13">
        <f t="shared" si="7"/>
        <v>0.52419549666202292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2"/>
        <v>-0.66969284362631143</v>
      </c>
      <c r="G37">
        <f t="shared" si="3"/>
        <v>2.9767978012935514</v>
      </c>
      <c r="H37" s="10">
        <f t="shared" si="8"/>
        <v>-3.070876534448451</v>
      </c>
      <c r="I37">
        <f t="shared" si="4"/>
        <v>2.923203908561399</v>
      </c>
      <c r="J37" s="10">
        <f t="shared" si="5"/>
        <v>-2.9866961440046236</v>
      </c>
      <c r="K37">
        <f t="shared" si="0"/>
        <v>-2.2537285626084476</v>
      </c>
      <c r="L37">
        <f t="shared" si="1"/>
        <v>-3.6732850887669555</v>
      </c>
      <c r="M37" s="13">
        <f t="shared" si="6"/>
        <v>0.66773080788223105</v>
      </c>
      <c r="N37" s="13">
        <f t="shared" si="7"/>
        <v>0.47140437906985244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2"/>
        <v>-0.69477185828178178</v>
      </c>
      <c r="G38">
        <f t="shared" si="3"/>
        <v>2.9945181439923494</v>
      </c>
      <c r="H38" s="10">
        <f t="shared" si="8"/>
        <v>-3.1858763561511103</v>
      </c>
      <c r="I38">
        <f t="shared" si="4"/>
        <v>2.9401419073644424</v>
      </c>
      <c r="J38" s="10">
        <f t="shared" si="5"/>
        <v>-3.0985435335650906</v>
      </c>
      <c r="K38">
        <f t="shared" si="0"/>
        <v>-2.420064594913617</v>
      </c>
      <c r="L38">
        <f t="shared" si="1"/>
        <v>-3.7487825062575899</v>
      </c>
      <c r="M38" s="13">
        <f t="shared" si="6"/>
        <v>0.58646765364967146</v>
      </c>
      <c r="N38" s="13">
        <f t="shared" si="7"/>
        <v>0.42281072160819688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2"/>
        <v>-0.71852397811120705</v>
      </c>
      <c r="G39">
        <f t="shared" si="3"/>
        <v>3.0122384866911474</v>
      </c>
      <c r="H39" s="10">
        <f t="shared" si="8"/>
        <v>-3.2947917016289399</v>
      </c>
      <c r="I39">
        <f t="shared" si="4"/>
        <v>2.9570799061674862</v>
      </c>
      <c r="J39" s="10">
        <f t="shared" si="5"/>
        <v>-3.2044732375803617</v>
      </c>
      <c r="K39">
        <f t="shared" si="0"/>
        <v>-2.5779133321561876</v>
      </c>
      <c r="L39">
        <f t="shared" si="1"/>
        <v>-3.8194125812445288</v>
      </c>
      <c r="M39" s="13">
        <f t="shared" si="6"/>
        <v>0.51391459661791195</v>
      </c>
      <c r="N39" s="13">
        <f t="shared" si="7"/>
        <v>0.37815039638611653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2"/>
        <v>-0.74099557529524862</v>
      </c>
      <c r="G40">
        <f t="shared" si="3"/>
        <v>3.0299588293899458</v>
      </c>
      <c r="H40" s="10">
        <f t="shared" si="8"/>
        <v>-3.3978352105163623</v>
      </c>
      <c r="I40">
        <f t="shared" si="4"/>
        <v>2.97401790497053</v>
      </c>
      <c r="J40" s="10">
        <f t="shared" si="5"/>
        <v>-3.3046920667017501</v>
      </c>
      <c r="K40">
        <f t="shared" si="0"/>
        <v>-2.7275845699588537</v>
      </c>
      <c r="L40">
        <f t="shared" si="1"/>
        <v>-3.8853582801899069</v>
      </c>
      <c r="M40" s="13">
        <f t="shared" si="6"/>
        <v>0.44923592116775057</v>
      </c>
      <c r="N40" s="13">
        <f t="shared" si="7"/>
        <v>0.33717325148667371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2"/>
        <v>-0.76223158887975573</v>
      </c>
      <c r="G41">
        <f t="shared" si="3"/>
        <v>3.0476791720887437</v>
      </c>
      <c r="H41" s="10">
        <f t="shared" si="8"/>
        <v>-3.4952129508081198</v>
      </c>
      <c r="I41">
        <f t="shared" si="4"/>
        <v>2.9909559037735733</v>
      </c>
      <c r="J41" s="10">
        <f t="shared" si="5"/>
        <v>-3.3994004400859348</v>
      </c>
      <c r="K41">
        <f t="shared" si="0"/>
        <v>-2.8693778545891533</v>
      </c>
      <c r="L41">
        <f t="shared" si="1"/>
        <v>-3.9467965418497437</v>
      </c>
      <c r="M41" s="13">
        <f t="shared" si="6"/>
        <v>0.39166956765940303</v>
      </c>
      <c r="N41" s="13">
        <f t="shared" si="7"/>
        <v>0.29964249222621425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2"/>
        <v>-0.78227556654676511</v>
      </c>
      <c r="G42">
        <f t="shared" si="3"/>
        <v>3.0653995147875417</v>
      </c>
      <c r="H42" s="10">
        <f t="shared" si="8"/>
        <v>-3.587124610400191</v>
      </c>
      <c r="I42">
        <f t="shared" si="4"/>
        <v>3.0078939025766167</v>
      </c>
      <c r="J42" s="10">
        <f t="shared" si="5"/>
        <v>-3.4887925716852632</v>
      </c>
      <c r="K42">
        <f t="shared" si="0"/>
        <v>-3.0035828093451666</v>
      </c>
      <c r="L42">
        <f t="shared" si="1"/>
        <v>-4.0038984663788861</v>
      </c>
      <c r="M42" s="13">
        <f t="shared" si="6"/>
        <v>0.34052103357854169</v>
      </c>
      <c r="N42" s="13">
        <f t="shared" si="7"/>
        <v>0.26533408274811771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2"/>
        <v>-0.80116970521240827</v>
      </c>
      <c r="G43">
        <f t="shared" si="3"/>
        <v>3.0831198574863397</v>
      </c>
      <c r="H43" s="10">
        <f t="shared" si="8"/>
        <v>-3.6737636832514982</v>
      </c>
      <c r="I43">
        <f t="shared" si="4"/>
        <v>3.0248319013796601</v>
      </c>
      <c r="J43" s="10">
        <f t="shared" si="5"/>
        <v>-3.5730566513062985</v>
      </c>
      <c r="K43">
        <f t="shared" si="0"/>
        <v>-3.1304794507158054</v>
      </c>
      <c r="L43">
        <f t="shared" si="1"/>
        <v>-4.0568294986236779</v>
      </c>
      <c r="M43" s="13">
        <f t="shared" si="6"/>
        <v>0.29515775732189675</v>
      </c>
      <c r="N43" s="13">
        <f t="shared" si="7"/>
        <v>0.23403616780156455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2"/>
        <v>-0.81895489048375603</v>
      </c>
      <c r="G44">
        <f t="shared" si="3"/>
        <v>3.1008402001851376</v>
      </c>
      <c r="H44" s="10">
        <f t="shared" si="8"/>
        <v>-3.755317650313263</v>
      </c>
      <c r="I44">
        <f t="shared" si="4"/>
        <v>3.0417699001827039</v>
      </c>
      <c r="J44" s="10">
        <f t="shared" si="5"/>
        <v>-3.6523750205794552</v>
      </c>
      <c r="K44">
        <f t="shared" si="0"/>
        <v>-3.2503384946338763</v>
      </c>
      <c r="L44">
        <f t="shared" si="1"/>
        <v>-4.1057496057794198</v>
      </c>
      <c r="M44" s="13">
        <f t="shared" si="6"/>
        <v>0.25500394767066636</v>
      </c>
      <c r="N44" s="13">
        <f t="shared" si="7"/>
        <v>0.20554851450524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2"/>
        <v>-0.83567073500576827</v>
      </c>
      <c r="G45">
        <f t="shared" si="3"/>
        <v>3.1185605428839356</v>
      </c>
      <c r="H45" s="10">
        <f t="shared" si="8"/>
        <v>-3.83196815536895</v>
      </c>
      <c r="I45">
        <f t="shared" si="4"/>
        <v>3.0587078989857472</v>
      </c>
      <c r="J45" s="10">
        <f t="shared" si="5"/>
        <v>-3.7269243439787259</v>
      </c>
      <c r="K45">
        <f t="shared" si="0"/>
        <v>-3.3634216531300627</v>
      </c>
      <c r="L45">
        <f t="shared" si="1"/>
        <v>-4.1508134495842732</v>
      </c>
      <c r="M45" s="13">
        <f t="shared" si="6"/>
        <v>0.21953582476029559</v>
      </c>
      <c r="N45" s="13">
        <f t="shared" si="7"/>
        <v>0.1796819738510709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2"/>
        <v>-0.85135561572868845</v>
      </c>
      <c r="G46">
        <f t="shared" si="3"/>
        <v>3.1362808855827335</v>
      </c>
      <c r="H46" s="10">
        <f t="shared" si="8"/>
        <v>-3.9038911759239006</v>
      </c>
      <c r="I46">
        <f t="shared" si="4"/>
        <v>3.075645897788791</v>
      </c>
      <c r="J46" s="10">
        <f t="shared" si="5"/>
        <v>-3.796875775026805</v>
      </c>
      <c r="K46">
        <f t="shared" si="0"/>
        <v>-3.4699819216863741</v>
      </c>
      <c r="L46">
        <f t="shared" si="1"/>
        <v>-4.1921705532160916</v>
      </c>
      <c r="M46" s="13">
        <f t="shared" si="6"/>
        <v>0.18827724091296638</v>
      </c>
      <c r="N46" s="13">
        <f t="shared" si="7"/>
        <v>0.1562579616637173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2"/>
        <v>-0.86604671012541345</v>
      </c>
      <c r="G47">
        <f t="shared" si="3"/>
        <v>3.1540012282815315</v>
      </c>
      <c r="H47" s="10">
        <f t="shared" si="8"/>
        <v>-3.9712571892800828</v>
      </c>
      <c r="I47">
        <f t="shared" si="4"/>
        <v>3.0925838965918344</v>
      </c>
      <c r="J47" s="10">
        <f t="shared" si="5"/>
        <v>-3.8623951178173193</v>
      </c>
      <c r="K47">
        <f t="shared" si="0"/>
        <v>-3.5702638575785155</v>
      </c>
      <c r="L47">
        <f t="shared" si="1"/>
        <v>-4.2299654630535111</v>
      </c>
      <c r="M47" s="13">
        <f t="shared" si="6"/>
        <v>0.16079565206912314</v>
      </c>
      <c r="N47" s="13">
        <f t="shared" si="7"/>
        <v>0.13510795869705322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2"/>
        <v>-0.87978003138758021</v>
      </c>
      <c r="G48">
        <f t="shared" si="3"/>
        <v>3.1717215709803304</v>
      </c>
      <c r="H48" s="10">
        <f t="shared" si="8"/>
        <v>-4.0342313339277496</v>
      </c>
      <c r="I48">
        <f t="shared" si="4"/>
        <v>3.1095218953948791</v>
      </c>
      <c r="J48" s="10">
        <f t="shared" si="5"/>
        <v>-3.9236429839823308</v>
      </c>
      <c r="K48">
        <f t="shared" si="0"/>
        <v>-3.6645038494875166</v>
      </c>
      <c r="L48">
        <f t="shared" si="1"/>
        <v>-4.2643379054579267</v>
      </c>
      <c r="M48" s="13">
        <f t="shared" si="6"/>
        <v>0.13669841275050271</v>
      </c>
      <c r="N48" s="13">
        <f t="shared" si="7"/>
        <v>0.11607302951926245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2"/>
        <v>-0.8925904626283383</v>
      </c>
      <c r="G49">
        <f t="shared" si="3"/>
        <v>3.1894419136791283</v>
      </c>
      <c r="H49" s="10">
        <f t="shared" si="8"/>
        <v>-4.0929735663822449</v>
      </c>
      <c r="I49">
        <f t="shared" si="4"/>
        <v>3.1264598941979225</v>
      </c>
      <c r="J49" s="10">
        <f t="shared" si="5"/>
        <v>-3.980774945229864</v>
      </c>
      <c r="K49">
        <f t="shared" si="0"/>
        <v>-3.7529303786522838</v>
      </c>
      <c r="L49">
        <f t="shared" si="1"/>
        <v>-4.2954229387279819</v>
      </c>
      <c r="M49" s="13">
        <f t="shared" si="6"/>
        <v>0.1156293695215535</v>
      </c>
      <c r="N49" s="13">
        <f t="shared" si="7"/>
        <v>9.9003359812391639E-2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2"/>
        <v>-0.90451179011904448</v>
      </c>
      <c r="G50">
        <f t="shared" si="3"/>
        <v>3.2071622563779263</v>
      </c>
      <c r="H50" s="10">
        <f t="shared" si="8"/>
        <v>-4.1476388135908779</v>
      </c>
      <c r="I50">
        <f t="shared" si="4"/>
        <v>3.1433978930009663</v>
      </c>
      <c r="J50" s="10">
        <f t="shared" si="5"/>
        <v>-4.033941681572915</v>
      </c>
      <c r="K50">
        <f t="shared" si="0"/>
        <v>-3.8357642718264611</v>
      </c>
      <c r="L50">
        <f t="shared" si="1"/>
        <v>-4.3233511003738538</v>
      </c>
      <c r="M50" s="13">
        <f t="shared" si="6"/>
        <v>9.7265729800765005E-2</v>
      </c>
      <c r="N50" s="13">
        <f t="shared" si="7"/>
        <v>8.3757811690697209E-2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2"/>
        <v>-0.91557673558636121</v>
      </c>
      <c r="G51">
        <f t="shared" si="3"/>
        <v>3.2248825990767243</v>
      </c>
      <c r="H51" s="10">
        <f t="shared" si="8"/>
        <v>-4.1983771210312595</v>
      </c>
      <c r="I51">
        <f t="shared" si="4"/>
        <v>3.1603358918040096</v>
      </c>
      <c r="J51" s="10">
        <f t="shared" si="5"/>
        <v>-4.0832891253680543</v>
      </c>
      <c r="K51">
        <f t="shared" si="0"/>
        <v>-3.9132189462945579</v>
      </c>
      <c r="L51">
        <f t="shared" si="1"/>
        <v>-4.3482485498539107</v>
      </c>
      <c r="M51" s="13">
        <f t="shared" si="6"/>
        <v>8.131518461916723E-2</v>
      </c>
      <c r="N51" s="13">
        <f t="shared" si="7"/>
        <v>7.0203496623876246E-2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2"/>
        <v>-0.92581698759556219</v>
      </c>
      <c r="G52">
        <f t="shared" si="3"/>
        <v>3.2426029417755222</v>
      </c>
      <c r="H52" s="10">
        <f t="shared" si="8"/>
        <v>-4.24533379661945</v>
      </c>
      <c r="I52">
        <f t="shared" si="4"/>
        <v>3.177273890607053</v>
      </c>
      <c r="J52" s="10">
        <f t="shared" si="5"/>
        <v>-4.128958601278689</v>
      </c>
      <c r="K52">
        <f t="shared" si="0"/>
        <v>-3.9855006471946544</v>
      </c>
      <c r="L52">
        <f t="shared" si="1"/>
        <v>-4.3702372069121953</v>
      </c>
      <c r="M52" s="13">
        <f t="shared" si="6"/>
        <v>6.7513265540008166E-2</v>
      </c>
      <c r="N52" s="13">
        <f t="shared" si="7"/>
        <v>5.8215365536449078E-2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2"/>
        <v>-0.93526323204513173</v>
      </c>
      <c r="G53">
        <f t="shared" si="3"/>
        <v>3.2603232844743202</v>
      </c>
      <c r="H53" s="10">
        <f t="shared" si="8"/>
        <v>-4.288649550542952</v>
      </c>
      <c r="I53">
        <f t="shared" si="4"/>
        <v>3.1942118894100968</v>
      </c>
      <c r="J53" s="10">
        <f t="shared" si="5"/>
        <v>-4.1710869622748792</v>
      </c>
      <c r="K53">
        <f t="shared" si="0"/>
        <v>-4.0528086773871479</v>
      </c>
      <c r="L53">
        <f t="shared" si="1"/>
        <v>-4.3894348856508216</v>
      </c>
      <c r="M53" s="13">
        <f t="shared" si="6"/>
        <v>5.5620917450892107E-2</v>
      </c>
      <c r="N53" s="13">
        <f t="shared" si="7"/>
        <v>4.7675815642586432E-2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2"/>
        <v>-0.94394518179708931</v>
      </c>
      <c r="G54">
        <f t="shared" si="3"/>
        <v>3.2780436271731181</v>
      </c>
      <c r="H54" s="10">
        <f t="shared" si="8"/>
        <v>-4.3284606311305529</v>
      </c>
      <c r="I54">
        <f t="shared" si="4"/>
        <v>3.2111498882131402</v>
      </c>
      <c r="J54" s="10">
        <f t="shared" si="5"/>
        <v>-4.2098067217786594</v>
      </c>
      <c r="K54">
        <f t="shared" si="0"/>
        <v>-4.1153356201016855</v>
      </c>
      <c r="L54">
        <f t="shared" si="1"/>
        <v>-4.4059554244674226</v>
      </c>
      <c r="M54" s="13">
        <f t="shared" si="6"/>
        <v>4.5422270326054844E-2</v>
      </c>
      <c r="N54" s="13">
        <f t="shared" si="7"/>
        <v>3.8474313566484807E-2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2"/>
        <v>-0.9518916054668064</v>
      </c>
      <c r="G55">
        <f t="shared" si="3"/>
        <v>3.2957639698719166</v>
      </c>
      <c r="H55" s="10">
        <f t="shared" si="8"/>
        <v>-4.3648989568680401</v>
      </c>
      <c r="I55">
        <f t="shared" si="4"/>
        <v>3.228087887016184</v>
      </c>
      <c r="J55" s="10">
        <f t="shared" si="5"/>
        <v>-4.2452461820608631</v>
      </c>
      <c r="K55">
        <f t="shared" si="0"/>
        <v>-4.1732675545871309</v>
      </c>
      <c r="L55">
        <f t="shared" si="1"/>
        <v>-4.4199088119837677</v>
      </c>
      <c r="M55" s="13">
        <f t="shared" si="6"/>
        <v>3.672259434014763E-2</v>
      </c>
      <c r="N55" s="13">
        <f t="shared" si="7"/>
        <v>3.0507034291585529E-2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2"/>
        <v>-0.95913035539545044</v>
      </c>
      <c r="G56">
        <f t="shared" si="3"/>
        <v>3.3134843125707145</v>
      </c>
      <c r="H56" s="10">
        <f t="shared" si="8"/>
        <v>-4.3980922446658379</v>
      </c>
      <c r="I56">
        <f t="shared" si="4"/>
        <v>3.2450258858192274</v>
      </c>
      <c r="J56" s="10">
        <f t="shared" si="5"/>
        <v>-4.2775295589926303</v>
      </c>
      <c r="K56">
        <f t="shared" si="0"/>
        <v>-4.2267842649825385</v>
      </c>
      <c r="L56">
        <f t="shared" si="1"/>
        <v>-4.4314013090878461</v>
      </c>
      <c r="M56" s="13">
        <f t="shared" si="6"/>
        <v>2.9346423903173744E-2</v>
      </c>
      <c r="N56" s="13">
        <f t="shared" si="7"/>
        <v>2.3676515477364546E-2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2"/>
        <v>-0.96568839482756441</v>
      </c>
      <c r="G57">
        <f t="shared" si="3"/>
        <v>3.3312046552695125</v>
      </c>
      <c r="H57" s="10">
        <f t="shared" si="8"/>
        <v>-4.4281641344817961</v>
      </c>
      <c r="I57">
        <f t="shared" si="4"/>
        <v>3.2619638846222712</v>
      </c>
      <c r="J57" s="10">
        <f t="shared" si="5"/>
        <v>-4.3067771032519717</v>
      </c>
      <c r="K57">
        <f t="shared" si="0"/>
        <v>-4.2760594426202916</v>
      </c>
      <c r="L57">
        <f t="shared" si="1"/>
        <v>-4.4405355672080535</v>
      </c>
      <c r="M57" s="13">
        <f t="shared" si="6"/>
        <v>2.3135837286283246E-2</v>
      </c>
      <c r="N57" s="13">
        <f t="shared" si="7"/>
        <v>1.7891326679890438E-2</v>
      </c>
      <c r="O57" s="13">
        <v>1</v>
      </c>
    </row>
    <row r="58" spans="4:21" x14ac:dyDescent="0.4">
      <c r="D58" s="6">
        <v>-0.219999999999999</v>
      </c>
      <c r="E58" s="7">
        <f t="shared" si="2"/>
        <v>-0.97159182431569158</v>
      </c>
      <c r="G58">
        <f t="shared" si="3"/>
        <v>3.3489249979683104</v>
      </c>
      <c r="H58" s="10">
        <f t="shared" si="8"/>
        <v>-4.4552343103996028</v>
      </c>
      <c r="I58">
        <f t="shared" si="4"/>
        <v>3.2789018834253145</v>
      </c>
      <c r="J58" s="10">
        <f t="shared" si="5"/>
        <v>-4.3331052180831211</v>
      </c>
      <c r="K58">
        <f t="shared" si="0"/>
        <v>-4.3212608819659755</v>
      </c>
      <c r="L58">
        <f t="shared" si="1"/>
        <v>-4.447410742934446</v>
      </c>
      <c r="M58" s="13">
        <f t="shared" si="6"/>
        <v>1.7948879526260272E-2</v>
      </c>
      <c r="N58" s="13">
        <f t="shared" si="7"/>
        <v>1.3065753011536865E-2</v>
      </c>
      <c r="O58" s="13">
        <v>1</v>
      </c>
    </row>
    <row r="59" spans="4:21" x14ac:dyDescent="0.4">
      <c r="D59" s="6">
        <v>-0.19999999999999901</v>
      </c>
      <c r="E59" s="7">
        <f t="shared" si="2"/>
        <v>-0.97686590737336365</v>
      </c>
      <c r="G59">
        <f t="shared" si="3"/>
        <v>3.366645340667108</v>
      </c>
      <c r="H59" s="10">
        <f t="shared" si="8"/>
        <v>-4.4794186182605591</v>
      </c>
      <c r="I59">
        <f t="shared" si="4"/>
        <v>3.2958398822283579</v>
      </c>
      <c r="J59" s="10">
        <f t="shared" si="5"/>
        <v>-4.3566265737037275</v>
      </c>
      <c r="K59">
        <f t="shared" si="0"/>
        <v>-4.3625506703933237</v>
      </c>
      <c r="L59">
        <f t="shared" si="1"/>
        <v>-4.4521226090985602</v>
      </c>
      <c r="M59" s="13">
        <f t="shared" si="6"/>
        <v>1.3658117238698857E-2</v>
      </c>
      <c r="N59" s="13">
        <f t="shared" si="7"/>
        <v>9.1194927761311297E-3</v>
      </c>
      <c r="O59" s="13">
        <v>1</v>
      </c>
    </row>
    <row r="60" spans="4:21" x14ac:dyDescent="0.4">
      <c r="D60" s="6">
        <v>-0.17999999999999899</v>
      </c>
      <c r="E60" s="7">
        <f t="shared" si="2"/>
        <v>-0.98153509539719752</v>
      </c>
      <c r="G60">
        <f t="shared" si="3"/>
        <v>3.3843656833659064</v>
      </c>
      <c r="H60" s="10">
        <f t="shared" si="8"/>
        <v>-4.5008291799438487</v>
      </c>
      <c r="I60">
        <f t="shared" si="4"/>
        <v>3.3127778810314017</v>
      </c>
      <c r="J60" s="10">
        <f t="shared" si="5"/>
        <v>-4.377450218452422</v>
      </c>
      <c r="K60">
        <f t="shared" si="0"/>
        <v>-4.4000853719862683</v>
      </c>
      <c r="L60">
        <f t="shared" si="1"/>
        <v>-4.4547636624199587</v>
      </c>
      <c r="M60" s="13">
        <f t="shared" si="6"/>
        <v>1.0149314841793844E-2</v>
      </c>
      <c r="N60" s="13">
        <f t="shared" si="7"/>
        <v>5.9773686181214371E-3</v>
      </c>
      <c r="O60" s="13">
        <v>1</v>
      </c>
    </row>
    <row r="61" spans="4:21" x14ac:dyDescent="0.4">
      <c r="D61" s="6">
        <v>-0.159999999999999</v>
      </c>
      <c r="E61" s="7">
        <f t="shared" si="2"/>
        <v>-0.98562305187828236</v>
      </c>
      <c r="G61">
        <f t="shared" si="3"/>
        <v>3.4020860260647039</v>
      </c>
      <c r="H61" s="10">
        <f t="shared" si="8"/>
        <v>-4.5195745043878635</v>
      </c>
      <c r="I61">
        <f t="shared" si="4"/>
        <v>3.3297158798344451</v>
      </c>
      <c r="J61" s="10">
        <f t="shared" si="5"/>
        <v>-4.3956816867667641</v>
      </c>
      <c r="K61">
        <f t="shared" si="0"/>
        <v>-4.434016205554328</v>
      </c>
      <c r="L61">
        <f t="shared" si="1"/>
        <v>-4.4554232278242925</v>
      </c>
      <c r="M61" s="13">
        <f t="shared" si="6"/>
        <v>7.3202224992885614E-3</v>
      </c>
      <c r="N61" s="13">
        <f t="shared" si="7"/>
        <v>3.5690517279283493E-3</v>
      </c>
      <c r="O61" s="13">
        <v>1</v>
      </c>
    </row>
    <row r="62" spans="4:21" x14ac:dyDescent="0.4">
      <c r="D62" s="6">
        <v>-0.13999999999999899</v>
      </c>
      <c r="E62" s="7">
        <f t="shared" si="2"/>
        <v>-0.98915267592250988</v>
      </c>
      <c r="G62">
        <f t="shared" si="3"/>
        <v>3.4198063687635023</v>
      </c>
      <c r="H62" s="10">
        <f t="shared" si="8"/>
        <v>-4.535759595442669</v>
      </c>
      <c r="I62">
        <f t="shared" si="4"/>
        <v>3.3466538786374889</v>
      </c>
      <c r="J62" s="10">
        <f t="shared" si="5"/>
        <v>-4.4114231040792102</v>
      </c>
      <c r="K62">
        <f t="shared" si="0"/>
        <v>-4.4644892170416739</v>
      </c>
      <c r="L62">
        <f t="shared" si="1"/>
        <v>-4.454187559534561</v>
      </c>
      <c r="M62" s="13">
        <f t="shared" si="6"/>
        <v>5.0794668374210357E-3</v>
      </c>
      <c r="N62" s="13">
        <f t="shared" si="7"/>
        <v>1.8287986503926822E-3</v>
      </c>
      <c r="O62" s="13">
        <v>1</v>
      </c>
    </row>
    <row r="63" spans="4:21" x14ac:dyDescent="0.4">
      <c r="D63" s="6">
        <v>-0.119999999999999</v>
      </c>
      <c r="E63" s="7">
        <f t="shared" si="2"/>
        <v>-0.99214612509895428</v>
      </c>
      <c r="G63">
        <f t="shared" si="3"/>
        <v>3.4375267114622998</v>
      </c>
      <c r="H63" s="10">
        <f t="shared" si="8"/>
        <v>-4.5494860566412552</v>
      </c>
      <c r="I63">
        <f t="shared" si="4"/>
        <v>3.3635918774405322</v>
      </c>
      <c r="J63" s="10">
        <f t="shared" si="5"/>
        <v>-4.4247732887163167</v>
      </c>
      <c r="K63">
        <f t="shared" si="0"/>
        <v>-4.4916454465046112</v>
      </c>
      <c r="L63">
        <f t="shared" si="1"/>
        <v>-4.4511399390341193</v>
      </c>
      <c r="M63" s="13">
        <f t="shared" si="6"/>
        <v>3.3455361809792434E-3</v>
      </c>
      <c r="N63" s="13">
        <f t="shared" si="7"/>
        <v>6.9520024898128046E-4</v>
      </c>
      <c r="O63" s="13">
        <v>1</v>
      </c>
    </row>
    <row r="64" spans="4:21" x14ac:dyDescent="0.4">
      <c r="D64" s="6">
        <v>-9.9999999999999006E-2</v>
      </c>
      <c r="E64" s="7">
        <f t="shared" si="2"/>
        <v>-0.99462483763490195</v>
      </c>
      <c r="G64">
        <f t="shared" si="3"/>
        <v>3.4552470541610978</v>
      </c>
      <c r="H64" s="10">
        <f t="shared" si="8"/>
        <v>-4.560852192974842</v>
      </c>
      <c r="I64">
        <f t="shared" si="4"/>
        <v>3.380529876243576</v>
      </c>
      <c r="J64" s="10">
        <f t="shared" si="5"/>
        <v>-4.4358278508841362</v>
      </c>
      <c r="K64">
        <f t="shared" si="0"/>
        <v>-4.5156210898269462</v>
      </c>
      <c r="L64">
        <f t="shared" si="1"/>
        <v>-4.4463607699970193</v>
      </c>
      <c r="M64" s="13">
        <f t="shared" si="6"/>
        <v>2.0458526919755896E-3</v>
      </c>
      <c r="N64" s="13">
        <f t="shared" si="7"/>
        <v>1.1094238503853855E-4</v>
      </c>
      <c r="O64" s="13">
        <v>1</v>
      </c>
    </row>
    <row r="65" spans="3:16" x14ac:dyDescent="0.4">
      <c r="D65" s="6">
        <v>-7.9999999999999002E-2</v>
      </c>
      <c r="E65" s="7">
        <f t="shared" si="2"/>
        <v>-0.99660955397563211</v>
      </c>
      <c r="G65">
        <f t="shared" si="3"/>
        <v>3.4729673968598958</v>
      </c>
      <c r="H65" s="10">
        <f t="shared" si="8"/>
        <v>-4.5699531097552608</v>
      </c>
      <c r="I65">
        <f t="shared" si="4"/>
        <v>3.3974678750466194</v>
      </c>
      <c r="J65" s="10">
        <f t="shared" si="5"/>
        <v>-4.4446792888205247</v>
      </c>
      <c r="K65">
        <f t="shared" si="0"/>
        <v>-4.5365476553372011</v>
      </c>
      <c r="L65">
        <f t="shared" si="1"/>
        <v>-4.4399276702783315</v>
      </c>
      <c r="M65" s="13">
        <f t="shared" si="6"/>
        <v>1.1159243848770681E-3</v>
      </c>
      <c r="N65" s="13">
        <f t="shared" si="7"/>
        <v>2.2577878770514158E-5</v>
      </c>
      <c r="O65" s="13">
        <v>1</v>
      </c>
    </row>
    <row r="66" spans="3:16" x14ac:dyDescent="0.4">
      <c r="D66" s="6">
        <v>-5.9999999999999103E-2</v>
      </c>
      <c r="E66" s="7">
        <f t="shared" si="2"/>
        <v>-0.99812033772655318</v>
      </c>
      <c r="G66">
        <f t="shared" si="3"/>
        <v>3.4906877395586942</v>
      </c>
      <c r="H66" s="10">
        <f t="shared" si="8"/>
        <v>-4.5768808086451092</v>
      </c>
      <c r="I66">
        <f t="shared" si="4"/>
        <v>3.4144058738496628</v>
      </c>
      <c r="J66" s="10">
        <f t="shared" si="5"/>
        <v>-4.4514170821928829</v>
      </c>
      <c r="K66">
        <f t="shared" si="0"/>
        <v>-4.5545521154868043</v>
      </c>
      <c r="L66">
        <f t="shared" si="1"/>
        <v>-4.4319155610543195</v>
      </c>
      <c r="M66" s="13">
        <f t="shared" si="6"/>
        <v>4.985705381577311E-4</v>
      </c>
      <c r="N66" s="13">
        <f t="shared" si="7"/>
        <v>3.803093267178353E-4</v>
      </c>
      <c r="O66" s="13">
        <v>1</v>
      </c>
    </row>
    <row r="67" spans="3:16" x14ac:dyDescent="0.4">
      <c r="D67" s="6">
        <v>-3.9999999999999002E-2</v>
      </c>
      <c r="E67" s="7">
        <f t="shared" si="2"/>
        <v>-0.99917659599482977</v>
      </c>
      <c r="G67">
        <f t="shared" si="3"/>
        <v>3.5084080822574921</v>
      </c>
      <c r="H67" s="10">
        <f t="shared" si="8"/>
        <v>-4.5817242809342913</v>
      </c>
      <c r="I67">
        <f t="shared" si="4"/>
        <v>3.4313438726527066</v>
      </c>
      <c r="J67" s="10">
        <f t="shared" si="5"/>
        <v>-4.4561277828177426</v>
      </c>
      <c r="K67">
        <f t="shared" si="0"/>
        <v>-4.5697570537432259</v>
      </c>
      <c r="L67">
        <f t="shared" si="1"/>
        <v>-4.4223967531995765</v>
      </c>
      <c r="M67" s="13">
        <f t="shared" si="6"/>
        <v>1.4321452664257399E-4</v>
      </c>
      <c r="N67" s="13">
        <f t="shared" si="7"/>
        <v>1.1377823591015984E-3</v>
      </c>
      <c r="O67" s="13">
        <v>1</v>
      </c>
    </row>
    <row r="68" spans="3:16" x14ac:dyDescent="0.4">
      <c r="D68" s="6">
        <v>-1.9999999999999001E-2</v>
      </c>
      <c r="E68" s="7">
        <f t="shared" si="2"/>
        <v>-0.99979709914717152</v>
      </c>
      <c r="G68">
        <f t="shared" si="3"/>
        <v>3.5261284249562901</v>
      </c>
      <c r="H68" s="10">
        <f t="shared" si="8"/>
        <v>-4.5845695981393551</v>
      </c>
      <c r="I68">
        <f t="shared" si="4"/>
        <v>3.4482818714557499</v>
      </c>
      <c r="J68" s="10">
        <f t="shared" si="5"/>
        <v>-4.4588951027765562</v>
      </c>
      <c r="K68">
        <f t="shared" si="0"/>
        <v>-4.582280806847443</v>
      </c>
      <c r="L68">
        <f t="shared" si="1"/>
        <v>-4.4114410309856105</v>
      </c>
      <c r="M68" s="13">
        <f t="shared" si="6"/>
        <v>5.2385655779324879E-2</v>
      </c>
      <c r="N68" s="13">
        <f t="shared" si="7"/>
        <v>22.518889295402321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2"/>
        <v>-1</v>
      </c>
      <c r="F69" s="61"/>
      <c r="G69" s="61">
        <f t="shared" si="3"/>
        <v>3.5438487676550872</v>
      </c>
      <c r="H69" s="62">
        <f t="shared" si="8"/>
        <v>-4.5854999999999997</v>
      </c>
      <c r="I69" s="61">
        <f t="shared" si="4"/>
        <v>3.4652198702587929</v>
      </c>
      <c r="J69" s="62">
        <f t="shared" si="5"/>
        <v>-4.4598000000000004</v>
      </c>
      <c r="K69" s="61">
        <f t="shared" si="0"/>
        <v>-4.5922376025803011</v>
      </c>
      <c r="L69" s="61">
        <f t="shared" si="1"/>
        <v>-4.3991157331827786</v>
      </c>
      <c r="M69" s="63">
        <f t="shared" si="6"/>
        <v>0.45395288530084449</v>
      </c>
      <c r="N69" s="63">
        <f t="shared" si="7"/>
        <v>36.825802391437705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2"/>
        <v>-0.99980285245778</v>
      </c>
      <c r="G70">
        <f t="shared" si="3"/>
        <v>3.5615691103538847</v>
      </c>
      <c r="H70" s="10">
        <f t="shared" si="8"/>
        <v>-4.5845959799451501</v>
      </c>
      <c r="I70">
        <f t="shared" si="4"/>
        <v>3.4821578690618362</v>
      </c>
      <c r="J70" s="10">
        <f t="shared" si="5"/>
        <v>-4.4589207613912079</v>
      </c>
      <c r="K70">
        <f t="shared" si="0"/>
        <v>-4.5997376931779916</v>
      </c>
      <c r="L70">
        <f t="shared" si="1"/>
        <v>-4.3854858316449912</v>
      </c>
      <c r="M70" s="13">
        <f t="shared" si="6"/>
        <v>2.2927147962560812</v>
      </c>
      <c r="N70" s="13">
        <f t="shared" si="7"/>
        <v>53.926889068317791</v>
      </c>
      <c r="O70" s="13">
        <v>10000</v>
      </c>
    </row>
    <row r="71" spans="3:16" x14ac:dyDescent="0.4">
      <c r="D71" s="6">
        <v>0.04</v>
      </c>
      <c r="E71" s="7">
        <f t="shared" si="2"/>
        <v>-0.9992226296148633</v>
      </c>
      <c r="G71">
        <f t="shared" si="3"/>
        <v>3.5792894530526831</v>
      </c>
      <c r="H71" s="10">
        <f t="shared" si="8"/>
        <v>-4.5819353680989554</v>
      </c>
      <c r="I71">
        <f t="shared" si="4"/>
        <v>3.49909586786488</v>
      </c>
      <c r="J71" s="10">
        <f t="shared" si="5"/>
        <v>-4.4563330835563679</v>
      </c>
      <c r="K71">
        <f t="shared" si="0"/>
        <v>-4.6048874845324397</v>
      </c>
      <c r="L71">
        <f t="shared" si="1"/>
        <v>-4.370614007454197</v>
      </c>
      <c r="M71" s="13">
        <f t="shared" si="6"/>
        <v>5.2679964877621872E-4</v>
      </c>
      <c r="N71" s="13">
        <f t="shared" si="7"/>
        <v>7.3477600078097642E-3</v>
      </c>
      <c r="O71" s="13">
        <v>1</v>
      </c>
    </row>
    <row r="72" spans="3:16" x14ac:dyDescent="0.4">
      <c r="D72" s="6">
        <v>6.0000000000000102E-2</v>
      </c>
      <c r="E72" s="7">
        <f t="shared" si="2"/>
        <v>-0.99827574133578623</v>
      </c>
      <c r="G72">
        <f t="shared" si="3"/>
        <v>3.5970097957514815</v>
      </c>
      <c r="H72" s="10">
        <f t="shared" si="8"/>
        <v>-4.577593411895247</v>
      </c>
      <c r="I72">
        <f t="shared" si="4"/>
        <v>3.5160338666679234</v>
      </c>
      <c r="J72" s="10">
        <f t="shared" si="5"/>
        <v>-4.4521101512093395</v>
      </c>
      <c r="K72">
        <f t="shared" si="0"/>
        <v>-4.6077896613081872</v>
      </c>
      <c r="L72">
        <f t="shared" si="1"/>
        <v>-4.354560724699315</v>
      </c>
      <c r="M72" s="13">
        <f t="shared" si="6"/>
        <v>9.1181347860849076E-4</v>
      </c>
      <c r="N72" s="13">
        <f t="shared" si="7"/>
        <v>9.5158906124346732E-3</v>
      </c>
      <c r="O72" s="13">
        <v>1</v>
      </c>
    </row>
    <row r="73" spans="3:16" x14ac:dyDescent="0.4">
      <c r="D73" s="6">
        <v>8.0000000000000099E-2</v>
      </c>
      <c r="E73" s="7">
        <f t="shared" si="2"/>
        <v>-0.99697805132855066</v>
      </c>
      <c r="G73">
        <f t="shared" si="3"/>
        <v>3.614730138450279</v>
      </c>
      <c r="H73" s="10">
        <f t="shared" si="8"/>
        <v>-4.5716428543670684</v>
      </c>
      <c r="I73">
        <f t="shared" si="4"/>
        <v>3.5329718654709672</v>
      </c>
      <c r="J73" s="10">
        <f t="shared" si="5"/>
        <v>-4.4463227133150705</v>
      </c>
      <c r="K73">
        <f t="shared" si="0"/>
        <v>-4.6085433081032861</v>
      </c>
      <c r="L73">
        <f t="shared" si="1"/>
        <v>-4.3373843019619915</v>
      </c>
      <c r="M73" s="13">
        <f t="shared" si="6"/>
        <v>1.3616434859387385E-3</v>
      </c>
      <c r="N73" s="13">
        <f t="shared" si="7"/>
        <v>1.1867577468132632E-2</v>
      </c>
      <c r="O73" s="13">
        <v>1</v>
      </c>
    </row>
    <row r="74" spans="3:16" x14ac:dyDescent="0.4">
      <c r="D74" s="6">
        <v>0.1</v>
      </c>
      <c r="E74" s="7">
        <f t="shared" si="2"/>
        <v>-0.99534489372503065</v>
      </c>
      <c r="G74">
        <f t="shared" si="3"/>
        <v>3.632450481149077</v>
      </c>
      <c r="H74" s="10">
        <f t="shared" si="8"/>
        <v>-4.5641540101761278</v>
      </c>
      <c r="I74">
        <f t="shared" si="4"/>
        <v>3.5499098642740106</v>
      </c>
      <c r="J74" s="10">
        <f t="shared" si="5"/>
        <v>-4.4390391570348919</v>
      </c>
      <c r="K74">
        <f t="shared" si="0"/>
        <v>-4.6072440267777655</v>
      </c>
      <c r="L74">
        <f t="shared" si="1"/>
        <v>-4.319140981579408</v>
      </c>
      <c r="M74" s="13">
        <f t="shared" si="6"/>
        <v>1.856749530729412E-3</v>
      </c>
      <c r="N74" s="13">
        <f t="shared" si="7"/>
        <v>1.437557247755402E-2</v>
      </c>
      <c r="O74" s="13">
        <v>1</v>
      </c>
    </row>
    <row r="75" spans="3:16" x14ac:dyDescent="0.4">
      <c r="D75" s="6">
        <v>0.12</v>
      </c>
      <c r="E75" s="7">
        <f t="shared" si="2"/>
        <v>-0.9933910891822556</v>
      </c>
      <c r="G75">
        <f t="shared" si="3"/>
        <v>3.6501708238478749</v>
      </c>
      <c r="H75" s="10">
        <f t="shared" si="8"/>
        <v>-4.5551948394452326</v>
      </c>
      <c r="I75">
        <f t="shared" si="4"/>
        <v>3.5668478630770544</v>
      </c>
      <c r="J75" s="10">
        <f t="shared" si="5"/>
        <v>-4.4303255795350243</v>
      </c>
      <c r="K75">
        <f t="shared" si="0"/>
        <v>-4.6039840500693376</v>
      </c>
      <c r="L75">
        <f t="shared" si="1"/>
        <v>-4.2998849967521666</v>
      </c>
      <c r="M75" s="13">
        <f t="shared" si="6"/>
        <v>2.3803870733232818E-3</v>
      </c>
      <c r="N75" s="13">
        <f t="shared" si="7"/>
        <v>1.7014745636731537E-2</v>
      </c>
      <c r="O75" s="13">
        <v>1</v>
      </c>
    </row>
    <row r="76" spans="3:16" x14ac:dyDescent="0.4">
      <c r="D76" s="6">
        <v>0.14000000000000001</v>
      </c>
      <c r="E76" s="7">
        <f t="shared" si="2"/>
        <v>-0.99113096051795457</v>
      </c>
      <c r="G76">
        <f t="shared" si="3"/>
        <v>3.6678911665466729</v>
      </c>
      <c r="H76" s="10">
        <f t="shared" si="8"/>
        <v>-4.5448310194550805</v>
      </c>
      <c r="I76">
        <f t="shared" si="4"/>
        <v>3.5837858618800977</v>
      </c>
      <c r="J76" s="10">
        <f t="shared" si="5"/>
        <v>-4.4202458577179744</v>
      </c>
      <c r="K76">
        <f t="shared" si="0"/>
        <v>-4.598852351612396</v>
      </c>
      <c r="L76">
        <f t="shared" si="1"/>
        <v>-4.279668636563283</v>
      </c>
      <c r="M76" s="13">
        <f t="shared" si="6"/>
        <v>2.9183043280510126E-3</v>
      </c>
      <c r="N76" s="13">
        <f t="shared" si="7"/>
        <v>1.9761955107575016E-2</v>
      </c>
      <c r="O76" s="13">
        <v>1</v>
      </c>
    </row>
    <row r="77" spans="3:16" x14ac:dyDescent="0.4">
      <c r="D77" s="6">
        <v>0.16</v>
      </c>
      <c r="E77" s="7">
        <f t="shared" si="2"/>
        <v>-0.98857834789337551</v>
      </c>
      <c r="G77">
        <f t="shared" si="3"/>
        <v>3.6856115092454713</v>
      </c>
      <c r="H77" s="10">
        <f t="shared" si="8"/>
        <v>-4.5331260142650729</v>
      </c>
      <c r="I77">
        <f t="shared" si="4"/>
        <v>3.6007238606831415</v>
      </c>
      <c r="J77" s="10">
        <f t="shared" si="5"/>
        <v>-4.4088617159348757</v>
      </c>
      <c r="K77">
        <f t="shared" si="0"/>
        <v>-4.5919347524726302</v>
      </c>
      <c r="L77">
        <f t="shared" si="1"/>
        <v>-4.2585423089722187</v>
      </c>
      <c r="M77" s="13">
        <f t="shared" si="6"/>
        <v>3.4584676895650069E-3</v>
      </c>
      <c r="N77" s="13">
        <f t="shared" si="7"/>
        <v>2.2595924109604894E-2</v>
      </c>
      <c r="O77" s="13">
        <v>1</v>
      </c>
    </row>
    <row r="78" spans="3:16" x14ac:dyDescent="0.4">
      <c r="D78" s="6">
        <v>0.18</v>
      </c>
      <c r="E78" s="7">
        <f t="shared" si="2"/>
        <v>-0.98574662355604847</v>
      </c>
      <c r="G78">
        <f t="shared" si="3"/>
        <v>3.7033318519442688</v>
      </c>
      <c r="H78" s="10">
        <f t="shared" si="8"/>
        <v>-4.5201411423162599</v>
      </c>
      <c r="I78">
        <f t="shared" si="4"/>
        <v>3.6176618594861849</v>
      </c>
      <c r="J78" s="10">
        <f t="shared" si="5"/>
        <v>-4.3962327917352653</v>
      </c>
      <c r="K78">
        <f t="shared" si="0"/>
        <v>-4.583314024306226</v>
      </c>
      <c r="L78">
        <f t="shared" si="1"/>
        <v>-4.2365546018460574</v>
      </c>
      <c r="M78" s="13">
        <f t="shared" si="6"/>
        <v>3.9908130189181936E-3</v>
      </c>
      <c r="N78" s="13">
        <f t="shared" si="7"/>
        <v>2.5497124326293936E-2</v>
      </c>
      <c r="O78" s="13">
        <v>1</v>
      </c>
    </row>
    <row r="79" spans="3:16" x14ac:dyDescent="0.4">
      <c r="D79" s="6">
        <v>0.2</v>
      </c>
      <c r="E79" s="7">
        <f t="shared" si="2"/>
        <v>-0.98264870615480393</v>
      </c>
      <c r="G79">
        <f t="shared" si="3"/>
        <v>3.7210521946430672</v>
      </c>
      <c r="H79" s="10">
        <f t="shared" si="8"/>
        <v>-4.5059356420728536</v>
      </c>
      <c r="I79">
        <f t="shared" si="4"/>
        <v>3.6345998582892283</v>
      </c>
      <c r="J79" s="10">
        <f t="shared" si="5"/>
        <v>-4.3824166997091947</v>
      </c>
      <c r="K79">
        <f t="shared" si="0"/>
        <v>-4.5730699892490811</v>
      </c>
      <c r="L79">
        <f t="shared" si="1"/>
        <v>-4.2137523420879095</v>
      </c>
      <c r="M79" s="13">
        <f t="shared" si="6"/>
        <v>4.507020570778255E-3</v>
      </c>
      <c r="N79" s="13">
        <f t="shared" si="7"/>
        <v>2.8447665531800777E-2</v>
      </c>
      <c r="O79" s="13">
        <v>1</v>
      </c>
    </row>
    <row r="80" spans="3:16" x14ac:dyDescent="0.4">
      <c r="D80" s="6">
        <v>0.22</v>
      </c>
      <c r="E80" s="7">
        <f t="shared" si="2"/>
        <v>-0.97929707463903903</v>
      </c>
      <c r="G80">
        <f t="shared" si="3"/>
        <v>3.7387725373418648</v>
      </c>
      <c r="H80" s="10">
        <f t="shared" si="8"/>
        <v>-4.490566735757314</v>
      </c>
      <c r="I80">
        <f t="shared" si="4"/>
        <v>3.6515378570922721</v>
      </c>
      <c r="J80" s="10">
        <f t="shared" si="5"/>
        <v>-4.3674690934751865</v>
      </c>
      <c r="K80">
        <f t="shared" si="0"/>
        <v>-4.5612796166383589</v>
      </c>
      <c r="L80">
        <f t="shared" si="1"/>
        <v>-4.1901806529209216</v>
      </c>
      <c r="M80" s="13">
        <f t="shared" si="6"/>
        <v>5.000311522496843E-3</v>
      </c>
      <c r="N80" s="13">
        <f t="shared" si="7"/>
        <v>3.1431191154163138E-2</v>
      </c>
      <c r="O80" s="13">
        <v>1</v>
      </c>
    </row>
    <row r="81" spans="4:15" x14ac:dyDescent="0.4">
      <c r="D81" s="6">
        <v>0.24</v>
      </c>
      <c r="E81" s="7">
        <f t="shared" si="2"/>
        <v>-0.97570378175387906</v>
      </c>
      <c r="G81">
        <f t="shared" si="3"/>
        <v>3.7564928800406632</v>
      </c>
      <c r="H81" s="10">
        <f t="shared" si="8"/>
        <v>-4.4740896912324128</v>
      </c>
      <c r="I81">
        <f t="shared" si="4"/>
        <v>3.6684758558953154</v>
      </c>
      <c r="J81" s="10">
        <f t="shared" si="5"/>
        <v>-4.3514437258659502</v>
      </c>
      <c r="K81">
        <f t="shared" si="0"/>
        <v>-4.5480171166653678</v>
      </c>
      <c r="L81">
        <f t="shared" si="1"/>
        <v>-4.1658830093844106</v>
      </c>
      <c r="M81" s="13">
        <f t="shared" si="6"/>
        <v>5.4652642311451127E-3</v>
      </c>
      <c r="N81" s="13">
        <f t="shared" si="7"/>
        <v>3.4432779501142326E-2</v>
      </c>
      <c r="O81" s="13">
        <v>1</v>
      </c>
    </row>
    <row r="82" spans="4:15" x14ac:dyDescent="0.4">
      <c r="D82" s="6">
        <v>0.26</v>
      </c>
      <c r="E82" s="7">
        <f t="shared" si="2"/>
        <v>-0.97188046714258225</v>
      </c>
      <c r="G82">
        <f t="shared" si="3"/>
        <v>3.7742132227394607</v>
      </c>
      <c r="H82" s="10">
        <f t="shared" si="8"/>
        <v>-4.4565578820823104</v>
      </c>
      <c r="I82">
        <f t="shared" si="4"/>
        <v>3.6854138546983592</v>
      </c>
      <c r="J82" s="10">
        <f t="shared" si="5"/>
        <v>-4.3343925073624883</v>
      </c>
      <c r="K82">
        <f t="shared" si="0"/>
        <v>-4.5333540310557883</v>
      </c>
      <c r="L82">
        <f t="shared" si="1"/>
        <v>-4.1409012920969452</v>
      </c>
      <c r="M82" s="13">
        <f t="shared" si="6"/>
        <v>5.8976484971566051E-3</v>
      </c>
      <c r="N82" s="13">
        <f t="shared" si="7"/>
        <v>3.743885038493671E-2</v>
      </c>
      <c r="O82" s="13">
        <v>1</v>
      </c>
    </row>
    <row r="83" spans="4:15" x14ac:dyDescent="0.4">
      <c r="D83" s="6">
        <v>0.28000000000000003</v>
      </c>
      <c r="E83" s="7">
        <f t="shared" ref="E83:E146" si="9">-(1+D83+$E$5*D83^3)*EXP(-D83)</f>
        <v>-0.9678383700672113</v>
      </c>
      <c r="G83">
        <f t="shared" si="3"/>
        <v>3.7919335654382591</v>
      </c>
      <c r="H83" s="10">
        <f t="shared" si="8"/>
        <v>-4.4380228459431965</v>
      </c>
      <c r="I83">
        <f t="shared" si="4"/>
        <v>3.7023518535014026</v>
      </c>
      <c r="J83" s="10">
        <f t="shared" si="5"/>
        <v>-4.3163655628257498</v>
      </c>
      <c r="K83">
        <f t="shared" ref="K83:K146" si="10">$E$6*$O$6*EXP(-$O$15*(G83/$E$4-1))-SQRT($E$6)*$O$5*EXP(-$O$4*(G83/$E$4-1))</f>
        <v>-4.5173593208702387</v>
      </c>
      <c r="L83">
        <f t="shared" ref="L83:L146" si="11">$K$6*$O$6*EXP(-$O$15*(I83/$K$4-1))-SQRT($K$6)*$O$5*EXP(-$O$4*(I83/$K$4-1))</f>
        <v>-4.1152758393395636</v>
      </c>
      <c r="M83" s="13">
        <f t="shared" si="6"/>
        <v>6.2942762538491974E-3</v>
      </c>
      <c r="N83" s="13">
        <f t="shared" si="7"/>
        <v>4.0437076891750801E-2</v>
      </c>
      <c r="O83" s="13">
        <v>1</v>
      </c>
    </row>
    <row r="84" spans="4:15" x14ac:dyDescent="0.4">
      <c r="D84" s="6">
        <v>0.3</v>
      </c>
      <c r="E84" s="7">
        <f t="shared" si="9"/>
        <v>-0.96358834175830221</v>
      </c>
      <c r="G84">
        <f t="shared" ref="G84:G147" si="12">$E$11*(D84/$E$12+1)</f>
        <v>3.8096539081370566</v>
      </c>
      <c r="H84" s="10">
        <f t="shared" si="8"/>
        <v>-4.4185343411326947</v>
      </c>
      <c r="I84">
        <f t="shared" ref="I84:I147" si="13">$K$11*(D84/$K$12+1)</f>
        <v>3.7192898523044464</v>
      </c>
      <c r="J84" s="10">
        <f t="shared" ref="J84:J147" si="14">-(-$H$4)*(1+D84+$K$5*D84^3)*EXP(-D84)</f>
        <v>-4.2974112865736771</v>
      </c>
      <c r="K84">
        <f t="shared" si="10"/>
        <v>-4.5000994515152648</v>
      </c>
      <c r="L84">
        <f t="shared" si="11"/>
        <v>-4.0890454975106243</v>
      </c>
      <c r="M84" s="13">
        <f t="shared" ref="M84:M147" si="15">(K84-H84)^2*O84</f>
        <v>6.652867231720842E-3</v>
      </c>
      <c r="N84" s="13">
        <f t="shared" ref="N84:N147" si="16">(L84-J84)^2*O84</f>
        <v>4.3416302051868617E-2</v>
      </c>
      <c r="O84" s="13">
        <v>1</v>
      </c>
    </row>
    <row r="85" spans="4:15" x14ac:dyDescent="0.4">
      <c r="D85" s="6">
        <v>0.32</v>
      </c>
      <c r="E85" s="7">
        <f t="shared" si="9"/>
        <v>-0.95914085740396837</v>
      </c>
      <c r="G85">
        <f t="shared" si="12"/>
        <v>3.827374250835855</v>
      </c>
      <c r="H85" s="10">
        <f t="shared" ref="H85:H148" si="17">-(-$B$4)*(1+D85+$E$5*D85^3)*EXP(-D85)</f>
        <v>-4.3981404016258967</v>
      </c>
      <c r="I85">
        <f t="shared" si="13"/>
        <v>3.7362278511074898</v>
      </c>
      <c r="J85" s="10">
        <f t="shared" si="14"/>
        <v>-4.2775763958502191</v>
      </c>
      <c r="K85">
        <f t="shared" si="10"/>
        <v>-4.4816384750520868</v>
      </c>
      <c r="L85">
        <f t="shared" si="11"/>
        <v>-4.0622476700023116</v>
      </c>
      <c r="M85" s="13">
        <f t="shared" si="15"/>
        <v>6.9719282658854314E-3</v>
      </c>
      <c r="N85" s="13">
        <f t="shared" si="16"/>
        <v>4.6366460175283314E-2</v>
      </c>
      <c r="O85" s="13">
        <v>1</v>
      </c>
    </row>
    <row r="86" spans="4:15" x14ac:dyDescent="0.4">
      <c r="D86" s="6">
        <v>0.34</v>
      </c>
      <c r="E86" s="7">
        <f t="shared" si="9"/>
        <v>-0.95450602778858551</v>
      </c>
      <c r="G86">
        <f t="shared" si="12"/>
        <v>3.8450945935346525</v>
      </c>
      <c r="H86" s="10">
        <f t="shared" si="17"/>
        <v>-4.3768873904245584</v>
      </c>
      <c r="I86">
        <f t="shared" si="13"/>
        <v>3.7531658499105331</v>
      </c>
      <c r="J86" s="10">
        <f t="shared" si="14"/>
        <v>-4.2569059827315341</v>
      </c>
      <c r="K86">
        <f t="shared" si="10"/>
        <v>-4.4620381098876809</v>
      </c>
      <c r="L86">
        <f t="shared" si="11"/>
        <v>-4.0349183645472113</v>
      </c>
      <c r="M86" s="13">
        <f t="shared" si="15"/>
        <v>7.2506450250873836E-3</v>
      </c>
      <c r="N86" s="13">
        <f t="shared" si="16"/>
        <v>4.9278502627148675E-2</v>
      </c>
      <c r="O86" s="13">
        <v>1</v>
      </c>
    </row>
    <row r="87" spans="4:15" x14ac:dyDescent="0.4">
      <c r="D87" s="6">
        <v>0.36</v>
      </c>
      <c r="E87" s="7">
        <f t="shared" si="9"/>
        <v>-0.94969361059093449</v>
      </c>
      <c r="G87">
        <f t="shared" si="12"/>
        <v>3.862814936233451</v>
      </c>
      <c r="H87" s="10">
        <f t="shared" si="17"/>
        <v>-4.3548200513647295</v>
      </c>
      <c r="I87">
        <f t="shared" si="13"/>
        <v>3.770103848713577</v>
      </c>
      <c r="J87" s="10">
        <f t="shared" si="14"/>
        <v>-4.2354435645134494</v>
      </c>
      <c r="K87">
        <f t="shared" si="10"/>
        <v>-4.4413578179301547</v>
      </c>
      <c r="L87">
        <f t="shared" si="11"/>
        <v>-4.0070922390819401</v>
      </c>
      <c r="M87" s="13">
        <f t="shared" si="15"/>
        <v>7.4887850421320274E-3</v>
      </c>
      <c r="N87" s="13">
        <f t="shared" si="16"/>
        <v>5.2144327826327053E-2</v>
      </c>
      <c r="O87" s="13">
        <v>1</v>
      </c>
    </row>
    <row r="88" spans="4:15" x14ac:dyDescent="0.4">
      <c r="D88" s="6">
        <v>0.38</v>
      </c>
      <c r="E88" s="7">
        <f t="shared" si="9"/>
        <v>-0.94471302135140145</v>
      </c>
      <c r="G88">
        <f t="shared" si="12"/>
        <v>3.8805352789322489</v>
      </c>
      <c r="H88" s="10">
        <f t="shared" si="17"/>
        <v>-4.3319815594068505</v>
      </c>
      <c r="I88">
        <f t="shared" si="13"/>
        <v>3.7870418475166203</v>
      </c>
      <c r="J88" s="10">
        <f t="shared" si="14"/>
        <v>-4.2132311326229805</v>
      </c>
      <c r="K88">
        <f t="shared" si="10"/>
        <v>-4.4196548792878447</v>
      </c>
      <c r="L88">
        <f t="shared" si="11"/>
        <v>-3.9788026461733983</v>
      </c>
      <c r="M88" s="13">
        <f t="shared" si="15"/>
        <v>7.6866110189551416E-3</v>
      </c>
      <c r="N88" s="13">
        <f t="shared" si="16"/>
        <v>5.4956715259041972E-2</v>
      </c>
      <c r="O88" s="13">
        <v>1</v>
      </c>
    </row>
    <row r="89" spans="4:15" x14ac:dyDescent="0.4">
      <c r="D89" s="6">
        <v>0.4</v>
      </c>
      <c r="E89" s="7">
        <f t="shared" si="9"/>
        <v>-0.93957334411757587</v>
      </c>
      <c r="G89">
        <f t="shared" si="12"/>
        <v>3.8982556216310473</v>
      </c>
      <c r="H89" s="10">
        <f t="shared" si="17"/>
        <v>-4.3084135694511438</v>
      </c>
      <c r="I89">
        <f t="shared" si="13"/>
        <v>3.8039798463196641</v>
      </c>
      <c r="J89" s="10">
        <f t="shared" si="14"/>
        <v>-4.1903092000955651</v>
      </c>
      <c r="K89">
        <f t="shared" si="10"/>
        <v>-4.396984464589055</v>
      </c>
      <c r="L89">
        <f t="shared" si="11"/>
        <v>-3.9500816760517647</v>
      </c>
      <c r="M89" s="13">
        <f t="shared" si="15"/>
        <v>7.8448034655308561E-3</v>
      </c>
      <c r="N89" s="13">
        <f t="shared" si="16"/>
        <v>5.7709263308214659E-2</v>
      </c>
      <c r="O89" s="13">
        <v>1</v>
      </c>
    </row>
    <row r="90" spans="4:15" x14ac:dyDescent="0.4">
      <c r="D90" s="6">
        <v>0.42</v>
      </c>
      <c r="E90" s="7">
        <f t="shared" si="9"/>
        <v>-0.93428334177732941</v>
      </c>
      <c r="G90">
        <f t="shared" si="12"/>
        <v>3.9159759643298448</v>
      </c>
      <c r="H90" s="10">
        <f t="shared" si="17"/>
        <v>-4.2841562637199431</v>
      </c>
      <c r="I90">
        <f t="shared" si="13"/>
        <v>3.8209178451227075</v>
      </c>
      <c r="J90" s="10">
        <f t="shared" si="14"/>
        <v>-4.1667168476585346</v>
      </c>
      <c r="K90">
        <f t="shared" si="10"/>
        <v>-4.3733997049970093</v>
      </c>
      <c r="L90">
        <f t="shared" si="11"/>
        <v>-3.9209601982930957</v>
      </c>
      <c r="M90" s="13">
        <f t="shared" si="15"/>
        <v>7.9643918109731596E-3</v>
      </c>
      <c r="N90" s="13">
        <f t="shared" si="16"/>
        <v>6.039633070732725E-2</v>
      </c>
      <c r="O90" s="13">
        <v>1</v>
      </c>
    </row>
    <row r="91" spans="4:15" x14ac:dyDescent="0.4">
      <c r="D91" s="6">
        <v>0.44</v>
      </c>
      <c r="E91" s="7">
        <f t="shared" si="9"/>
        <v>-0.92885146608820923</v>
      </c>
      <c r="G91">
        <f t="shared" si="12"/>
        <v>3.9336963070286433</v>
      </c>
      <c r="H91" s="10">
        <f t="shared" si="17"/>
        <v>-4.2592483977474833</v>
      </c>
      <c r="I91">
        <f t="shared" si="13"/>
        <v>3.8378558439257513</v>
      </c>
      <c r="J91" s="10">
        <f t="shared" si="14"/>
        <v>-4.1424917684601956</v>
      </c>
      <c r="K91">
        <f t="shared" si="10"/>
        <v>-4.348951759992234</v>
      </c>
      <c r="L91">
        <f t="shared" si="11"/>
        <v>-3.891467902192983</v>
      </c>
      <c r="M91" s="13">
        <f t="shared" si="15"/>
        <v>8.0466931980129712E-3</v>
      </c>
      <c r="N91" s="13">
        <f t="shared" si="16"/>
        <v>6.3012981435739454E-2</v>
      </c>
      <c r="O91" s="13">
        <v>1</v>
      </c>
    </row>
    <row r="92" spans="4:15" x14ac:dyDescent="0.4">
      <c r="D92" s="6">
        <v>0.46</v>
      </c>
      <c r="E92" s="7">
        <f t="shared" si="9"/>
        <v>-0.9232858674117389</v>
      </c>
      <c r="G92">
        <f t="shared" si="12"/>
        <v>3.9514166497274408</v>
      </c>
      <c r="H92" s="10">
        <f t="shared" si="17"/>
        <v>-4.2337273450165283</v>
      </c>
      <c r="I92">
        <f t="shared" si="13"/>
        <v>3.8547938427287947</v>
      </c>
      <c r="J92" s="10">
        <f t="shared" si="14"/>
        <v>-4.1176703114828737</v>
      </c>
      <c r="K92">
        <f t="shared" si="10"/>
        <v>-4.3236898829923813</v>
      </c>
      <c r="L92">
        <f t="shared" si="11"/>
        <v>-3.8616333358715904</v>
      </c>
      <c r="M92" s="13">
        <f t="shared" si="15"/>
        <v>8.0932582390568063E-3</v>
      </c>
      <c r="N92" s="13">
        <f t="shared" si="16"/>
        <v>6.5554932880172848E-2</v>
      </c>
      <c r="O92" s="13">
        <v>1</v>
      </c>
    </row>
    <row r="93" spans="4:15" x14ac:dyDescent="0.4">
      <c r="D93" s="6">
        <v>0.48</v>
      </c>
      <c r="E93" s="7">
        <f t="shared" si="9"/>
        <v>-0.91759440416098004</v>
      </c>
      <c r="G93">
        <f t="shared" si="12"/>
        <v>3.9691369924262392</v>
      </c>
      <c r="H93" s="10">
        <f t="shared" si="17"/>
        <v>-4.2076291402801731</v>
      </c>
      <c r="I93">
        <f t="shared" si="13"/>
        <v>3.871731841531838</v>
      </c>
      <c r="J93" s="10">
        <f t="shared" si="14"/>
        <v>-4.0922875236771397</v>
      </c>
      <c r="K93">
        <f t="shared" si="10"/>
        <v>-4.2976614848772456</v>
      </c>
      <c r="L93">
        <f t="shared" si="11"/>
        <v>-3.8314839441490038</v>
      </c>
      <c r="M93" s="13">
        <f t="shared" si="15"/>
        <v>8.105823073646018E-3</v>
      </c>
      <c r="N93" s="13">
        <f t="shared" si="16"/>
        <v>6.8018507094688666E-2</v>
      </c>
      <c r="O93" s="13">
        <v>1</v>
      </c>
    </row>
    <row r="94" spans="4:15" x14ac:dyDescent="0.4">
      <c r="D94" s="6">
        <v>0.5</v>
      </c>
      <c r="E94" s="7">
        <f t="shared" si="9"/>
        <v>-0.91178465196948288</v>
      </c>
      <c r="G94">
        <f t="shared" si="12"/>
        <v>3.9868573351250367</v>
      </c>
      <c r="H94" s="10">
        <f t="shared" si="17"/>
        <v>-4.1809885216060643</v>
      </c>
      <c r="I94">
        <f t="shared" si="13"/>
        <v>3.8886698403348818</v>
      </c>
      <c r="J94" s="10">
        <f t="shared" si="14"/>
        <v>-4.0663771908535002</v>
      </c>
      <c r="K94">
        <f t="shared" si="10"/>
        <v>-4.2709121954847467</v>
      </c>
      <c r="L94">
        <f t="shared" si="11"/>
        <v>-3.8010461052287998</v>
      </c>
      <c r="M94" s="13">
        <f t="shared" si="15"/>
        <v>8.0862671238396255E-3</v>
      </c>
      <c r="N94" s="13">
        <f t="shared" si="16"/>
        <v>7.0400584998782115E-2</v>
      </c>
      <c r="O94" s="13">
        <v>1</v>
      </c>
    </row>
    <row r="95" spans="4:15" x14ac:dyDescent="0.4">
      <c r="D95" s="6">
        <v>0.52</v>
      </c>
      <c r="E95" s="7">
        <f t="shared" si="9"/>
        <v>-0.90586391258952736</v>
      </c>
      <c r="G95">
        <f t="shared" si="12"/>
        <v>4.0045776778238356</v>
      </c>
      <c r="H95" s="10">
        <f t="shared" si="17"/>
        <v>-4.1538389711792769</v>
      </c>
      <c r="I95">
        <f t="shared" si="13"/>
        <v>3.9056078391379252</v>
      </c>
      <c r="J95" s="10">
        <f t="shared" si="14"/>
        <v>-4.0399718773667743</v>
      </c>
      <c r="K95">
        <f t="shared" si="10"/>
        <v>-4.2434859231414581</v>
      </c>
      <c r="L95">
        <f t="shared" si="11"/>
        <v>-3.7703451662264733</v>
      </c>
      <c r="M95" s="13">
        <f t="shared" si="15"/>
        <v>8.0365759961096243E-3</v>
      </c>
      <c r="N95" s="13">
        <f t="shared" si="16"/>
        <v>7.2698563360335325E-2</v>
      </c>
      <c r="O95" s="13">
        <v>1</v>
      </c>
    </row>
    <row r="96" spans="4:15" x14ac:dyDescent="0.4">
      <c r="D96" s="6">
        <v>0.54</v>
      </c>
      <c r="E96" s="7">
        <f t="shared" si="9"/>
        <v>-0.89983922252733806</v>
      </c>
      <c r="G96">
        <f t="shared" si="12"/>
        <v>4.0222980205226326</v>
      </c>
      <c r="H96" s="10">
        <f t="shared" si="17"/>
        <v>-4.1262127548991083</v>
      </c>
      <c r="I96">
        <f t="shared" si="13"/>
        <v>3.922545837940969</v>
      </c>
      <c r="J96" s="10">
        <f t="shared" si="14"/>
        <v>-4.0131029646274223</v>
      </c>
      <c r="K96">
        <f t="shared" si="10"/>
        <v>-4.2154249122894196</v>
      </c>
      <c r="L96">
        <f t="shared" si="11"/>
        <v>-3.7394054775782855</v>
      </c>
      <c r="M96" s="13">
        <f t="shared" si="15"/>
        <v>7.9588090262336739E-3</v>
      </c>
      <c r="N96" s="13">
        <f t="shared" si="16"/>
        <v>7.4910314417012444E-2</v>
      </c>
      <c r="O96" s="13">
        <v>1</v>
      </c>
    </row>
    <row r="97" spans="4:15" x14ac:dyDescent="0.4">
      <c r="D97" s="6">
        <v>0.56000000000000005</v>
      </c>
      <c r="E97" s="7">
        <f t="shared" si="9"/>
        <v>-0.89371736142275005</v>
      </c>
      <c r="G97">
        <f t="shared" si="12"/>
        <v>4.0400183632214315</v>
      </c>
      <c r="H97" s="10">
        <f t="shared" si="17"/>
        <v>-4.0981409608040202</v>
      </c>
      <c r="I97">
        <f t="shared" si="13"/>
        <v>3.9394838367440124</v>
      </c>
      <c r="J97" s="10">
        <f t="shared" si="14"/>
        <v>-3.9858006884731809</v>
      </c>
      <c r="K97">
        <f t="shared" si="10"/>
        <v>-4.1867697992689159</v>
      </c>
      <c r="L97">
        <f t="shared" si="11"/>
        <v>-3.7082504263650296</v>
      </c>
      <c r="M97" s="13">
        <f t="shared" si="15"/>
        <v>7.8550710076365701E-3</v>
      </c>
      <c r="N97" s="13">
        <f t="shared" si="16"/>
        <v>7.7034147996303523E-2</v>
      </c>
      <c r="O97" s="13">
        <v>1</v>
      </c>
    </row>
    <row r="98" spans="4:15" x14ac:dyDescent="0.4">
      <c r="D98" s="6">
        <v>0.57999999999999996</v>
      </c>
      <c r="E98" s="7">
        <f t="shared" si="9"/>
        <v>-0.88750486018058761</v>
      </c>
      <c r="G98">
        <f t="shared" si="12"/>
        <v>4.0577387059202286</v>
      </c>
      <c r="H98" s="10">
        <f t="shared" si="17"/>
        <v>-4.0696535363580848</v>
      </c>
      <c r="I98">
        <f t="shared" si="13"/>
        <v>3.9564218355470562</v>
      </c>
      <c r="J98" s="10">
        <f t="shared" si="14"/>
        <v>-3.9580941754333847</v>
      </c>
      <c r="K98">
        <f t="shared" si="10"/>
        <v>-4.1575596663152004</v>
      </c>
      <c r="L98">
        <f t="shared" si="11"/>
        <v>-3.676902468584109</v>
      </c>
      <c r="M98" s="13">
        <f t="shared" si="15"/>
        <v>7.7274876840372885E-3</v>
      </c>
      <c r="N98" s="13">
        <f t="shared" si="16"/>
        <v>7.9068776000809027E-2</v>
      </c>
      <c r="O98" s="13">
        <v>1</v>
      </c>
    </row>
    <row r="99" spans="4:15" x14ac:dyDescent="0.4">
      <c r="D99" s="6">
        <v>0.6</v>
      </c>
      <c r="E99" s="7">
        <f t="shared" si="9"/>
        <v>-0.8812080088608274</v>
      </c>
      <c r="G99">
        <f t="shared" si="12"/>
        <v>4.0754590486190265</v>
      </c>
      <c r="H99" s="10">
        <f t="shared" si="17"/>
        <v>-4.0407793246313242</v>
      </c>
      <c r="I99">
        <f t="shared" si="13"/>
        <v>3.9733598343500995</v>
      </c>
      <c r="J99" s="10">
        <f t="shared" si="14"/>
        <v>-3.9300114779175188</v>
      </c>
      <c r="K99">
        <f t="shared" si="10"/>
        <v>-4.1278320938251571</v>
      </c>
      <c r="L99">
        <f t="shared" si="11"/>
        <v>-3.6453831604023783</v>
      </c>
      <c r="M99" s="13">
        <f t="shared" si="15"/>
        <v>7.5781846243147561E-3</v>
      </c>
      <c r="N99" s="13">
        <f t="shared" si="16"/>
        <v>8.1013279131499638E-2</v>
      </c>
      <c r="O99" s="13">
        <v>1</v>
      </c>
    </row>
    <row r="100" spans="4:15" x14ac:dyDescent="0.4">
      <c r="D100" s="6">
        <v>0.62</v>
      </c>
      <c r="E100" s="7">
        <f t="shared" si="9"/>
        <v>-0.87483286433441465</v>
      </c>
      <c r="G100">
        <f t="shared" si="12"/>
        <v>4.0931793913178245</v>
      </c>
      <c r="H100" s="10">
        <f t="shared" si="17"/>
        <v>-4.0115460994054581</v>
      </c>
      <c r="I100">
        <f t="shared" si="13"/>
        <v>3.9902978331531429</v>
      </c>
      <c r="J100" s="10">
        <f t="shared" si="14"/>
        <v>-3.9015796083586229</v>
      </c>
      <c r="K100">
        <f t="shared" si="10"/>
        <v>-4.0976232109483366</v>
      </c>
      <c r="L100">
        <f t="shared" si="11"/>
        <v>-3.6137131884211113</v>
      </c>
      <c r="M100" s="13">
        <f t="shared" si="15"/>
        <v>7.4092691315651386E-3</v>
      </c>
      <c r="N100" s="13">
        <f t="shared" si="16"/>
        <v>8.286707572763978E-2</v>
      </c>
      <c r="O100" s="13">
        <v>1</v>
      </c>
    </row>
    <row r="101" spans="4:15" x14ac:dyDescent="0.4">
      <c r="D101" s="6">
        <v>0.64</v>
      </c>
      <c r="E101" s="7">
        <f t="shared" si="9"/>
        <v>-0.8683852577114145</v>
      </c>
      <c r="G101">
        <f t="shared" si="12"/>
        <v>4.1108997340166233</v>
      </c>
      <c r="H101" s="10">
        <f t="shared" si="17"/>
        <v>-3.9819805992356909</v>
      </c>
      <c r="I101">
        <f t="shared" si="13"/>
        <v>4.0072358319561872</v>
      </c>
      <c r="J101" s="10">
        <f t="shared" si="14"/>
        <v>-3.8728245723413668</v>
      </c>
      <c r="K101">
        <f t="shared" si="10"/>
        <v>-4.0669677445549564</v>
      </c>
      <c r="L101">
        <f t="shared" si="11"/>
        <v>-3.5819123989836053</v>
      </c>
      <c r="M101" s="13">
        <f t="shared" si="15"/>
        <v>7.2228148695179404E-3</v>
      </c>
      <c r="N101" s="13">
        <f t="shared" si="16"/>
        <v>8.4629892607736304E-2</v>
      </c>
      <c r="O101" s="13">
        <v>1</v>
      </c>
    </row>
    <row r="102" spans="4:15" x14ac:dyDescent="0.4">
      <c r="D102" s="6">
        <v>0.66</v>
      </c>
      <c r="E102" s="7">
        <f t="shared" si="9"/>
        <v>-0.86187080154799733</v>
      </c>
      <c r="G102">
        <f t="shared" si="12"/>
        <v>4.1286200767154204</v>
      </c>
      <c r="H102" s="10">
        <f t="shared" si="17"/>
        <v>-3.9521085604983415</v>
      </c>
      <c r="I102">
        <f t="shared" si="13"/>
        <v>4.0241738307592296</v>
      </c>
      <c r="J102" s="10">
        <f t="shared" si="14"/>
        <v>-3.8437714007437589</v>
      </c>
      <c r="K102">
        <f t="shared" si="10"/>
        <v>-4.0358990666318917</v>
      </c>
      <c r="L102">
        <f t="shared" si="11"/>
        <v>-3.5499998265549291</v>
      </c>
      <c r="M102" s="13">
        <f t="shared" si="15"/>
        <v>7.0208489181165156E-3</v>
      </c>
      <c r="N102" s="13">
        <f t="shared" si="16"/>
        <v>8.6301737801383144E-2</v>
      </c>
      <c r="O102" s="13">
        <v>1</v>
      </c>
    </row>
    <row r="103" spans="4:15" x14ac:dyDescent="0.4">
      <c r="D103" s="6">
        <v>0.68</v>
      </c>
      <c r="E103" s="7">
        <f t="shared" si="9"/>
        <v>-0.8552948968385744</v>
      </c>
      <c r="G103">
        <f t="shared" si="12"/>
        <v>4.1463404194142184</v>
      </c>
      <c r="H103" s="10">
        <f t="shared" si="17"/>
        <v>-3.9219547494532829</v>
      </c>
      <c r="I103">
        <f t="shared" si="13"/>
        <v>4.0411118295622739</v>
      </c>
      <c r="J103" s="10">
        <f t="shared" si="14"/>
        <v>-3.8144441809206748</v>
      </c>
      <c r="K103">
        <f t="shared" si="10"/>
        <v>-4.0044492401561023</v>
      </c>
      <c r="L103">
        <f t="shared" si="11"/>
        <v>-3.5179937212024379</v>
      </c>
      <c r="M103" s="13">
        <f t="shared" si="15"/>
        <v>6.8053409963175458E-3</v>
      </c>
      <c r="N103" s="13">
        <f t="shared" si="16"/>
        <v>8.7882875067154004E-2</v>
      </c>
      <c r="O103" s="13">
        <v>1</v>
      </c>
    </row>
    <row r="104" spans="4:15" x14ac:dyDescent="0.4">
      <c r="D104" s="6">
        <v>0.7</v>
      </c>
      <c r="E104" s="7">
        <f t="shared" si="9"/>
        <v>-0.84866273979922402</v>
      </c>
      <c r="G104">
        <f t="shared" si="12"/>
        <v>4.1640607621130163</v>
      </c>
      <c r="H104" s="10">
        <f t="shared" si="17"/>
        <v>-3.8915429933493413</v>
      </c>
      <c r="I104">
        <f t="shared" si="13"/>
        <v>4.0580498283653172</v>
      </c>
      <c r="J104" s="10">
        <f t="shared" si="14"/>
        <v>-3.7848660869565793</v>
      </c>
      <c r="K104">
        <f t="shared" si="10"/>
        <v>-3.9726490634933445</v>
      </c>
      <c r="L104">
        <f t="shared" si="11"/>
        <v>-3.485911575204836</v>
      </c>
      <c r="M104" s="13">
        <f t="shared" si="15"/>
        <v>6.5781946142039627E-3</v>
      </c>
      <c r="N104" s="13">
        <f t="shared" si="16"/>
        <v>8.9373800096723258E-2</v>
      </c>
      <c r="O104" s="13">
        <v>1</v>
      </c>
    </row>
    <row r="105" spans="4:15" x14ac:dyDescent="0.4">
      <c r="D105" s="6">
        <v>0.72</v>
      </c>
      <c r="E105" s="7">
        <f t="shared" si="9"/>
        <v>-0.84197932844838497</v>
      </c>
      <c r="G105">
        <f t="shared" si="12"/>
        <v>4.1817811048118152</v>
      </c>
      <c r="H105" s="10">
        <f t="shared" si="17"/>
        <v>-3.8608962106000688</v>
      </c>
      <c r="I105">
        <f t="shared" si="13"/>
        <v>4.0749878271683615</v>
      </c>
      <c r="J105" s="10">
        <f t="shared" si="14"/>
        <v>-3.7550594090141076</v>
      </c>
      <c r="K105">
        <f t="shared" si="10"/>
        <v>-3.9405281133685888</v>
      </c>
      <c r="L105">
        <f t="shared" si="11"/>
        <v>-3.4537701488166674</v>
      </c>
      <c r="M105" s="13">
        <f t="shared" si="15"/>
        <v>6.3412399385350147E-3</v>
      </c>
      <c r="N105" s="13">
        <f t="shared" si="16"/>
        <v>9.0775218310320815E-2</v>
      </c>
      <c r="O105" s="13">
        <v>1</v>
      </c>
    </row>
    <row r="106" spans="4:15" x14ac:dyDescent="0.4">
      <c r="D106" s="6">
        <v>0.74</v>
      </c>
      <c r="E106" s="7">
        <f t="shared" si="9"/>
        <v>-0.83524946899061991</v>
      </c>
      <c r="G106">
        <f t="shared" si="12"/>
        <v>4.1995014475106132</v>
      </c>
      <c r="H106" s="10">
        <f t="shared" si="17"/>
        <v>-3.8300364400564875</v>
      </c>
      <c r="I106">
        <f t="shared" si="13"/>
        <v>4.0919258259714049</v>
      </c>
      <c r="J106" s="10">
        <f t="shared" si="14"/>
        <v>-3.7250455818043671</v>
      </c>
      <c r="K106">
        <f t="shared" si="10"/>
        <v>-3.9081147864530883</v>
      </c>
      <c r="L106">
        <f t="shared" si="11"/>
        <v>-3.4215854952143587</v>
      </c>
      <c r="M106" s="13">
        <f t="shared" si="15"/>
        <v>6.0962281760275896E-3</v>
      </c>
      <c r="N106" s="13">
        <f t="shared" si="16"/>
        <v>9.2088024153215362E-2</v>
      </c>
      <c r="O106" s="13">
        <v>1</v>
      </c>
    </row>
    <row r="107" spans="4:15" x14ac:dyDescent="0.4">
      <c r="D107" s="6">
        <v>0.76</v>
      </c>
      <c r="E107" s="7">
        <f t="shared" si="9"/>
        <v>-0.82847778200909739</v>
      </c>
      <c r="G107">
        <f t="shared" si="12"/>
        <v>4.2172217902094102</v>
      </c>
      <c r="H107" s="10">
        <f t="shared" si="17"/>
        <v>-3.798984869402716</v>
      </c>
      <c r="I107">
        <f t="shared" si="13"/>
        <v>4.1088638247744473</v>
      </c>
      <c r="J107" s="10">
        <f t="shared" si="14"/>
        <v>-3.6948452122041733</v>
      </c>
      <c r="K107">
        <f t="shared" si="10"/>
        <v>-3.8754363396116007</v>
      </c>
      <c r="L107">
        <f t="shared" si="11"/>
        <v>-3.3893729846490697</v>
      </c>
      <c r="M107" s="13">
        <f t="shared" si="15"/>
        <v>5.8448272970999943E-3</v>
      </c>
      <c r="N107" s="13">
        <f t="shared" si="16"/>
        <v>9.3313281807477E-2</v>
      </c>
      <c r="O107" s="13">
        <v>1</v>
      </c>
    </row>
    <row r="108" spans="4:15" x14ac:dyDescent="0.4">
      <c r="D108" s="6">
        <v>0.78</v>
      </c>
      <c r="E108" s="7">
        <f t="shared" si="9"/>
        <v>-0.82166870847227746</v>
      </c>
      <c r="G108">
        <f t="shared" si="12"/>
        <v>4.2349421329082091</v>
      </c>
      <c r="H108" s="10">
        <f t="shared" si="17"/>
        <v>-3.7677618626996279</v>
      </c>
      <c r="I108">
        <f t="shared" si="13"/>
        <v>4.1258018235774916</v>
      </c>
      <c r="J108" s="10">
        <f t="shared" si="14"/>
        <v>-3.6644781060446632</v>
      </c>
      <c r="K108">
        <f t="shared" si="10"/>
        <v>-3.8425189288520052</v>
      </c>
      <c r="L108">
        <f t="shared" si="11"/>
        <v>-3.3571473278308819</v>
      </c>
      <c r="M108" s="13">
        <f t="shared" si="15"/>
        <v>5.5886189397109185E-3</v>
      </c>
      <c r="N108" s="13">
        <f t="shared" si="16"/>
        <v>9.4452207237488428E-2</v>
      </c>
      <c r="O108" s="13">
        <v>1</v>
      </c>
    </row>
    <row r="109" spans="4:15" x14ac:dyDescent="0.4">
      <c r="D109" s="6">
        <v>0.8</v>
      </c>
      <c r="E109" s="7">
        <f t="shared" si="9"/>
        <v>-0.81482651556014174</v>
      </c>
      <c r="G109">
        <f t="shared" si="12"/>
        <v>4.2526624756070071</v>
      </c>
      <c r="H109" s="10">
        <f t="shared" si="17"/>
        <v>-3.7363869871010293</v>
      </c>
      <c r="I109">
        <f t="shared" si="13"/>
        <v>4.1427398223805358</v>
      </c>
      <c r="J109" s="10">
        <f t="shared" si="14"/>
        <v>-3.6339632940951203</v>
      </c>
      <c r="K109">
        <f t="shared" si="10"/>
        <v>-3.8093876470181822</v>
      </c>
      <c r="L109">
        <f t="shared" si="11"/>
        <v>-3.3249225985681274</v>
      </c>
      <c r="M109" s="13">
        <f t="shared" si="15"/>
        <v>5.3290963483398103E-3</v>
      </c>
      <c r="N109" s="13">
        <f t="shared" si="16"/>
        <v>9.5506151491807509E-2</v>
      </c>
      <c r="O109" s="13">
        <v>1</v>
      </c>
    </row>
    <row r="110" spans="4:15" x14ac:dyDescent="0.4">
      <c r="D110" s="6">
        <v>0.82</v>
      </c>
      <c r="E110" s="7">
        <f t="shared" si="9"/>
        <v>-0.80795530231515278</v>
      </c>
      <c r="G110">
        <f t="shared" si="12"/>
        <v>4.270382818305805</v>
      </c>
      <c r="H110" s="10">
        <f t="shared" si="17"/>
        <v>-3.7048790387661326</v>
      </c>
      <c r="I110">
        <f t="shared" si="13"/>
        <v>4.1596778211835792</v>
      </c>
      <c r="J110" s="10">
        <f t="shared" si="14"/>
        <v>-3.6033190572651184</v>
      </c>
      <c r="K110">
        <f t="shared" si="10"/>
        <v>-3.7760665602656998</v>
      </c>
      <c r="L110">
        <f t="shared" si="11"/>
        <v>-3.2927122556848545</v>
      </c>
      <c r="M110" s="13">
        <f t="shared" si="15"/>
        <v>5.0676632172513419E-3</v>
      </c>
      <c r="N110" s="13">
        <f t="shared" si="16"/>
        <v>9.6476585187921418E-2</v>
      </c>
      <c r="O110" s="13">
        <v>1</v>
      </c>
    </row>
    <row r="111" spans="4:15" x14ac:dyDescent="0.4">
      <c r="D111" s="6">
        <v>0.84</v>
      </c>
      <c r="E111" s="7">
        <f t="shared" si="9"/>
        <v>-0.80105900512298589</v>
      </c>
      <c r="G111">
        <f t="shared" si="12"/>
        <v>4.2881031610046021</v>
      </c>
      <c r="H111" s="10">
        <f t="shared" si="17"/>
        <v>-3.6732560679914514</v>
      </c>
      <c r="I111">
        <f t="shared" si="13"/>
        <v>4.1766158199866217</v>
      </c>
      <c r="J111" s="10">
        <f t="shared" si="14"/>
        <v>-3.5725629510474932</v>
      </c>
      <c r="K111">
        <f t="shared" si="10"/>
        <v>-3.7425787433587447</v>
      </c>
      <c r="L111">
        <f t="shared" si="11"/>
        <v>-3.2605291642387941</v>
      </c>
      <c r="M111" s="13">
        <f t="shared" si="15"/>
        <v>4.8056333200791343E-3</v>
      </c>
      <c r="N111" s="13">
        <f t="shared" si="16"/>
        <v>9.7365084110176678E-2</v>
      </c>
      <c r="O111" s="13">
        <v>1</v>
      </c>
    </row>
    <row r="112" spans="4:15" x14ac:dyDescent="0.4">
      <c r="D112" s="6">
        <v>0.86</v>
      </c>
      <c r="E112" s="7">
        <f t="shared" si="9"/>
        <v>-0.79414140302794001</v>
      </c>
      <c r="G112">
        <f t="shared" si="12"/>
        <v>4.3058235037034009</v>
      </c>
      <c r="H112" s="10">
        <f t="shared" si="17"/>
        <v>-3.6415354035846184</v>
      </c>
      <c r="I112">
        <f t="shared" si="13"/>
        <v>4.1935538187896659</v>
      </c>
      <c r="J112" s="10">
        <f t="shared" si="14"/>
        <v>-3.5417118292240075</v>
      </c>
      <c r="K112">
        <f t="shared" si="10"/>
        <v>-3.7089463138254031</v>
      </c>
      <c r="L112">
        <f t="shared" si="11"/>
        <v>-3.228385616061491</v>
      </c>
      <c r="M112" s="13">
        <f t="shared" si="15"/>
        <v>4.5442308194911334</v>
      </c>
      <c r="N112" s="13">
        <f t="shared" si="16"/>
        <v>98.173315854762748</v>
      </c>
      <c r="O112" s="13">
        <v>1000</v>
      </c>
    </row>
    <row r="113" spans="4:15" x14ac:dyDescent="0.4">
      <c r="D113" s="6">
        <v>0.88</v>
      </c>
      <c r="E113" s="7">
        <f t="shared" si="9"/>
        <v>-0.7872061228877888</v>
      </c>
      <c r="G113">
        <f t="shared" si="12"/>
        <v>4.323543846402198</v>
      </c>
      <c r="H113" s="10">
        <f t="shared" si="17"/>
        <v>-3.6097336765019552</v>
      </c>
      <c r="I113">
        <f t="shared" si="13"/>
        <v>4.2104918175927093</v>
      </c>
      <c r="J113" s="10">
        <f t="shared" si="14"/>
        <v>-3.5107818668549609</v>
      </c>
      <c r="K113">
        <f t="shared" si="10"/>
        <v>-3.6751904650073546</v>
      </c>
      <c r="L113">
        <f t="shared" si="11"/>
        <v>-3.1962933496416026</v>
      </c>
      <c r="M113" s="13">
        <f t="shared" si="15"/>
        <v>4.2845911614405843</v>
      </c>
      <c r="N113" s="13">
        <f t="shared" si="16"/>
        <v>98.90302745905673</v>
      </c>
      <c r="O113" s="13">
        <v>1000</v>
      </c>
    </row>
    <row r="114" spans="4:15" x14ac:dyDescent="0.4">
      <c r="D114" s="6">
        <v>0.9</v>
      </c>
      <c r="E114" s="7">
        <f t="shared" si="9"/>
        <v>-0.78025664437271036</v>
      </c>
      <c r="G114">
        <f t="shared" si="12"/>
        <v>4.3412641891009969</v>
      </c>
      <c r="H114" s="10">
        <f t="shared" si="17"/>
        <v>-3.5778668427710629</v>
      </c>
      <c r="I114">
        <f t="shared" si="13"/>
        <v>4.2274298163957535</v>
      </c>
      <c r="J114" s="10">
        <f t="shared" si="14"/>
        <v>-3.4797885825734136</v>
      </c>
      <c r="K114">
        <f t="shared" si="10"/>
        <v>-3.6413314980388063</v>
      </c>
      <c r="L114">
        <f t="shared" si="11"/>
        <v>-3.1642635693716725</v>
      </c>
      <c r="M114" s="13">
        <f t="shared" si="15"/>
        <v>4.0277624682535054</v>
      </c>
      <c r="N114" s="13">
        <f t="shared" si="16"/>
        <v>99.556033955958881</v>
      </c>
      <c r="O114" s="13">
        <v>1000</v>
      </c>
    </row>
    <row r="115" spans="4:15" x14ac:dyDescent="0.4">
      <c r="D115" s="6">
        <v>0.92</v>
      </c>
      <c r="E115" s="7">
        <f t="shared" si="9"/>
        <v>-0.77329630481279632</v>
      </c>
      <c r="G115">
        <f t="shared" si="12"/>
        <v>4.3589845317997939</v>
      </c>
      <c r="H115" s="10">
        <f t="shared" si="17"/>
        <v>-3.5459502057190777</v>
      </c>
      <c r="I115">
        <f t="shared" si="13"/>
        <v>4.2443678151987969</v>
      </c>
      <c r="J115" s="10">
        <f t="shared" si="14"/>
        <v>-3.4487468602041096</v>
      </c>
      <c r="K115">
        <f t="shared" si="10"/>
        <v>-3.6073888527885192</v>
      </c>
      <c r="L115">
        <f t="shared" si="11"/>
        <v>-3.1323069641781847</v>
      </c>
      <c r="M115" s="13">
        <f t="shared" si="15"/>
        <v>3.7747073537233882E-3</v>
      </c>
      <c r="N115" s="13">
        <f t="shared" si="16"/>
        <v>0.10013420779689818</v>
      </c>
      <c r="O115" s="13">
        <v>1</v>
      </c>
    </row>
    <row r="116" spans="4:15" x14ac:dyDescent="0.4">
      <c r="D116" s="6">
        <v>0.94</v>
      </c>
      <c r="E116" s="7">
        <f t="shared" si="9"/>
        <v>-0.76632830389852069</v>
      </c>
      <c r="G116">
        <f t="shared" si="12"/>
        <v>4.3767048744985928</v>
      </c>
      <c r="H116" s="10">
        <f t="shared" si="17"/>
        <v>-3.5139984375266669</v>
      </c>
      <c r="I116">
        <f t="shared" si="13"/>
        <v>4.2613058140018394</v>
      </c>
      <c r="J116" s="10">
        <f t="shared" si="14"/>
        <v>-3.4176709697266232</v>
      </c>
      <c r="K116">
        <f t="shared" si="10"/>
        <v>-3.5733811377976163</v>
      </c>
      <c r="L116">
        <f t="shared" si="11"/>
        <v>-3.1004337255539651</v>
      </c>
      <c r="M116" s="13">
        <f t="shared" si="15"/>
        <v>3.5263050914694253E-3</v>
      </c>
      <c r="N116" s="13">
        <f t="shared" si="16"/>
        <v>0.10063946909026268</v>
      </c>
      <c r="O116" s="13">
        <v>1</v>
      </c>
    </row>
    <row r="117" spans="4:15" x14ac:dyDescent="0.4">
      <c r="D117" s="6">
        <v>0.96</v>
      </c>
      <c r="E117" s="7">
        <f t="shared" si="9"/>
        <v>-0.7593557082384218</v>
      </c>
      <c r="G117">
        <f t="shared" si="12"/>
        <v>4.3944252171973908</v>
      </c>
      <c r="H117" s="10">
        <f t="shared" si="17"/>
        <v>-3.4820256001272831</v>
      </c>
      <c r="I117">
        <f t="shared" si="13"/>
        <v>4.2782438128048836</v>
      </c>
      <c r="J117" s="10">
        <f t="shared" si="14"/>
        <v>-3.3865745876017139</v>
      </c>
      <c r="K117">
        <f t="shared" si="10"/>
        <v>-3.5393261592449479</v>
      </c>
      <c r="L117">
        <f t="shared" si="11"/>
        <v>-3.0686535650114948</v>
      </c>
      <c r="M117" s="13">
        <f t="shared" si="15"/>
        <v>3.2833540751969919E-3</v>
      </c>
      <c r="N117" s="13">
        <f t="shared" si="16"/>
        <v>0.10107377660481064</v>
      </c>
      <c r="O117" s="13">
        <v>1</v>
      </c>
    </row>
    <row r="118" spans="4:15" x14ac:dyDescent="0.4">
      <c r="D118" s="6">
        <v>0.98</v>
      </c>
      <c r="E118" s="7">
        <f t="shared" si="9"/>
        <v>-0.75238145577813753</v>
      </c>
      <c r="G118">
        <f t="shared" si="12"/>
        <v>4.4121455598961887</v>
      </c>
      <c r="H118" s="10">
        <f t="shared" si="17"/>
        <v>-3.450045165470649</v>
      </c>
      <c r="I118">
        <f t="shared" si="13"/>
        <v>4.295181811607927</v>
      </c>
      <c r="J118" s="10">
        <f t="shared" si="14"/>
        <v>-3.3554708164793379</v>
      </c>
      <c r="K118">
        <f t="shared" si="10"/>
        <v>-3.5052409489706902</v>
      </c>
      <c r="L118">
        <f t="shared" si="11"/>
        <v>-3.0369757309751462</v>
      </c>
      <c r="M118" s="13">
        <f t="shared" si="15"/>
        <v>3.0465745161834174E-3</v>
      </c>
      <c r="N118" s="13">
        <f t="shared" si="16"/>
        <v>0.10143911949032239</v>
      </c>
      <c r="O118" s="13">
        <v>1</v>
      </c>
    </row>
    <row r="119" spans="4:15" x14ac:dyDescent="0.4">
      <c r="D119" s="6">
        <v>1</v>
      </c>
      <c r="E119" s="7">
        <f t="shared" si="9"/>
        <v>-0.74540836008481159</v>
      </c>
      <c r="G119">
        <f t="shared" si="12"/>
        <v>4.4298659025949867</v>
      </c>
      <c r="H119" s="10">
        <f t="shared" si="17"/>
        <v>-3.4180700351689031</v>
      </c>
      <c r="I119">
        <f t="shared" si="13"/>
        <v>4.3121198104109713</v>
      </c>
      <c r="J119" s="10">
        <f t="shared" si="14"/>
        <v>-3.3243722043062429</v>
      </c>
      <c r="K119">
        <f t="shared" si="10"/>
        <v>-3.4711417915879745</v>
      </c>
      <c r="L119">
        <f t="shared" si="11"/>
        <v>-3.0054090251296994</v>
      </c>
      <c r="M119" s="13">
        <f t="shared" si="15"/>
        <v>2.8166113294052536E-3</v>
      </c>
      <c r="N119" s="13">
        <f t="shared" si="16"/>
        <v>0.10173750967040779</v>
      </c>
      <c r="O119" s="13">
        <v>1</v>
      </c>
    </row>
    <row r="120" spans="4:15" x14ac:dyDescent="0.4">
      <c r="D120" s="6">
        <v>1.02</v>
      </c>
      <c r="E120" s="7">
        <f t="shared" si="9"/>
        <v>-0.73843911450078148</v>
      </c>
      <c r="G120">
        <f t="shared" si="12"/>
        <v>4.4475862452937847</v>
      </c>
      <c r="H120" s="10">
        <f t="shared" si="17"/>
        <v>-3.3861125595433332</v>
      </c>
      <c r="I120">
        <f t="shared" si="13"/>
        <v>4.3290578092140137</v>
      </c>
      <c r="J120" s="10">
        <f t="shared" si="14"/>
        <v>-3.2932907628505856</v>
      </c>
      <c r="K120">
        <f t="shared" si="10"/>
        <v>-3.4370442507113976</v>
      </c>
      <c r="L120">
        <f t="shared" si="11"/>
        <v>-2.9739618182421035</v>
      </c>
      <c r="M120" s="13">
        <f t="shared" si="15"/>
        <v>2.5940371652390889E-3</v>
      </c>
      <c r="N120" s="13">
        <f t="shared" si="16"/>
        <v>0.10197097486476707</v>
      </c>
      <c r="O120" s="13">
        <v>1</v>
      </c>
    </row>
    <row r="121" spans="4:15" x14ac:dyDescent="0.4">
      <c r="D121" s="6">
        <v>1.04</v>
      </c>
      <c r="E121" s="7">
        <f t="shared" si="9"/>
        <v>-0.73147629617034482</v>
      </c>
      <c r="G121">
        <f t="shared" si="12"/>
        <v>4.4653065879925826</v>
      </c>
      <c r="H121" s="10">
        <f t="shared" si="17"/>
        <v>-3.3541845560891157</v>
      </c>
      <c r="I121">
        <f t="shared" si="13"/>
        <v>4.345995808017058</v>
      </c>
      <c r="J121" s="10">
        <f t="shared" si="14"/>
        <v>-3.2622379856605037</v>
      </c>
      <c r="K121">
        <f t="shared" si="10"/>
        <v>-3.4029631943303276</v>
      </c>
      <c r="L121">
        <f t="shared" si="11"/>
        <v>-2.9426420654727945</v>
      </c>
      <c r="M121" s="13">
        <f t="shared" si="15"/>
        <v>2.3793555486670169E-3</v>
      </c>
      <c r="N121" s="13">
        <f t="shared" si="16"/>
        <v>0.10214155220062859</v>
      </c>
      <c r="O121" s="13">
        <v>1</v>
      </c>
    </row>
    <row r="122" spans="4:15" x14ac:dyDescent="0.4">
      <c r="D122" s="6">
        <v>1.06</v>
      </c>
      <c r="E122" s="7">
        <f t="shared" si="9"/>
        <v>-0.724522369943297</v>
      </c>
      <c r="G122">
        <f t="shared" si="12"/>
        <v>4.4830269306913806</v>
      </c>
      <c r="H122" s="10">
        <f t="shared" si="17"/>
        <v>-3.3222973273749883</v>
      </c>
      <c r="I122">
        <f t="shared" si="13"/>
        <v>4.3629338068201013</v>
      </c>
      <c r="J122" s="10">
        <f t="shared" si="14"/>
        <v>-3.2312248654731164</v>
      </c>
      <c r="K122">
        <f t="shared" si="10"/>
        <v>-3.3689128193540805</v>
      </c>
      <c r="L122">
        <f t="shared" si="11"/>
        <v>-2.9114573211925245</v>
      </c>
      <c r="M122" s="13">
        <f t="shared" si="15"/>
        <v>2.1730040924528098E-3</v>
      </c>
      <c r="N122" s="13">
        <f t="shared" si="16"/>
        <v>0.10225128237524027</v>
      </c>
      <c r="O122" s="13">
        <v>1</v>
      </c>
    </row>
    <row r="123" spans="4:15" x14ac:dyDescent="0.4">
      <c r="D123" s="6">
        <v>1.08</v>
      </c>
      <c r="E123" s="7">
        <f t="shared" si="9"/>
        <v>-0.71757969215882977</v>
      </c>
      <c r="G123">
        <f t="shared" si="12"/>
        <v>4.5007472733901785</v>
      </c>
      <c r="H123" s="10">
        <f t="shared" si="17"/>
        <v>-3.2904616783943141</v>
      </c>
      <c r="I123">
        <f t="shared" si="13"/>
        <v>4.3798718056231456</v>
      </c>
      <c r="J123" s="10">
        <f t="shared" si="14"/>
        <v>-3.2002619110899495</v>
      </c>
      <c r="K123">
        <f t="shared" si="10"/>
        <v>-3.3349066753552119</v>
      </c>
      <c r="L123">
        <f t="shared" si="11"/>
        <v>-2.8804147533199891</v>
      </c>
      <c r="M123" s="13">
        <f t="shared" si="15"/>
        <v>1.9753577548542113E-3</v>
      </c>
      <c r="N123" s="13">
        <f t="shared" si="16"/>
        <v>0.10230220433352195</v>
      </c>
      <c r="O123" s="13">
        <v>1</v>
      </c>
    </row>
    <row r="124" spans="4:15" x14ac:dyDescent="0.4">
      <c r="D124" s="6">
        <v>1.1000000000000001</v>
      </c>
      <c r="E124" s="7">
        <f t="shared" si="9"/>
        <v>-0.71065051431327531</v>
      </c>
      <c r="G124">
        <f t="shared" si="12"/>
        <v>4.5184676160889765</v>
      </c>
      <c r="H124" s="10">
        <f t="shared" si="17"/>
        <v>-3.2586879333835239</v>
      </c>
      <c r="I124">
        <f t="shared" si="13"/>
        <v>4.396809804426189</v>
      </c>
      <c r="J124" s="10">
        <f t="shared" si="14"/>
        <v>-3.1693591637343452</v>
      </c>
      <c r="K124">
        <f t="shared" si="10"/>
        <v>-3.3009576875362736</v>
      </c>
      <c r="L124">
        <f t="shared" si="11"/>
        <v>-2.8495211571952761</v>
      </c>
      <c r="M124" s="13">
        <f t="shared" si="15"/>
        <v>1.7867321161339001E-3</v>
      </c>
      <c r="N124" s="13">
        <f t="shared" si="16"/>
        <v>0.10229635042688563</v>
      </c>
      <c r="O124" s="13">
        <v>1</v>
      </c>
    </row>
    <row r="125" spans="4:15" x14ac:dyDescent="0.4">
      <c r="D125" s="6">
        <v>1.1200000000000001</v>
      </c>
      <c r="E125" s="7">
        <f t="shared" si="9"/>
        <v>-0.70373698661508677</v>
      </c>
      <c r="G125">
        <f t="shared" si="12"/>
        <v>4.5361879587877745</v>
      </c>
      <c r="H125" s="10">
        <f t="shared" si="17"/>
        <v>-3.2269859521234801</v>
      </c>
      <c r="I125">
        <f t="shared" si="13"/>
        <v>4.4137478032292314</v>
      </c>
      <c r="J125" s="10">
        <f t="shared" si="14"/>
        <v>-3.1385262129059646</v>
      </c>
      <c r="K125">
        <f t="shared" si="10"/>
        <v>-3.2670781789447139</v>
      </c>
      <c r="L125">
        <f t="shared" si="11"/>
        <v>-2.8187829690035104</v>
      </c>
      <c r="M125" s="13">
        <f t="shared" si="15"/>
        <v>1.6073866514852598E-3</v>
      </c>
      <c r="N125" s="13">
        <f t="shared" si="16"/>
        <v>0.10223574202126426</v>
      </c>
      <c r="O125" s="13">
        <v>1</v>
      </c>
    </row>
    <row r="126" spans="4:15" x14ac:dyDescent="0.4">
      <c r="D126" s="6">
        <v>1.1399999999999999</v>
      </c>
      <c r="E126" s="7">
        <f t="shared" si="9"/>
        <v>-0.6968411614303508</v>
      </c>
      <c r="G126">
        <f t="shared" si="12"/>
        <v>4.5539083014865724</v>
      </c>
      <c r="H126" s="10">
        <f t="shared" si="17"/>
        <v>-3.1953651457388732</v>
      </c>
      <c r="I126">
        <f t="shared" si="13"/>
        <v>4.4306858020322757</v>
      </c>
      <c r="J126" s="10">
        <f t="shared" si="14"/>
        <v>-3.1077722117470787</v>
      </c>
      <c r="K126">
        <f t="shared" si="10"/>
        <v>-3.2332798919596839</v>
      </c>
      <c r="L126">
        <f t="shared" si="11"/>
        <v>-2.7882062787627673</v>
      </c>
      <c r="M126" s="13">
        <f t="shared" si="15"/>
        <v>1.4375279809884793E-3</v>
      </c>
      <c r="N126" s="13">
        <f t="shared" si="16"/>
        <v>0.10212238552413344</v>
      </c>
      <c r="O126" s="13">
        <v>1</v>
      </c>
    </row>
    <row r="127" spans="4:15" x14ac:dyDescent="0.4">
      <c r="D127" s="6">
        <v>1.1599999999999999</v>
      </c>
      <c r="E127" s="7">
        <f t="shared" si="9"/>
        <v>-0.6899649966220287</v>
      </c>
      <c r="G127">
        <f t="shared" si="12"/>
        <v>4.5716286441853704</v>
      </c>
      <c r="H127" s="10">
        <f t="shared" si="17"/>
        <v>-3.1638344920103125</v>
      </c>
      <c r="I127">
        <f t="shared" si="13"/>
        <v>4.4476238008353191</v>
      </c>
      <c r="J127" s="10">
        <f t="shared" si="14"/>
        <v>-3.0771058919349237</v>
      </c>
      <c r="K127">
        <f t="shared" si="10"/>
        <v>-3.199574009073912</v>
      </c>
      <c r="L127">
        <f t="shared" si="11"/>
        <v>-2.7577968428898307</v>
      </c>
      <c r="M127" s="13">
        <f t="shared" si="15"/>
        <v>1.2773130799393169E-3</v>
      </c>
      <c r="N127" s="13">
        <f t="shared" si="16"/>
        <v>0.10195826880208157</v>
      </c>
      <c r="O127" s="13">
        <v>1</v>
      </c>
    </row>
    <row r="128" spans="4:15" x14ac:dyDescent="0.4">
      <c r="D128" s="6">
        <v>1.18</v>
      </c>
      <c r="E128" s="7">
        <f t="shared" si="9"/>
        <v>-0.68311035878604121</v>
      </c>
      <c r="G128">
        <f t="shared" si="12"/>
        <v>4.5893489868841684</v>
      </c>
      <c r="H128" s="10">
        <f t="shared" si="17"/>
        <v>-3.1324025502133916</v>
      </c>
      <c r="I128">
        <f t="shared" si="13"/>
        <v>4.4645617996383624</v>
      </c>
      <c r="J128" s="10">
        <f t="shared" si="14"/>
        <v>-3.0465355781139869</v>
      </c>
      <c r="K128">
        <f t="shared" si="10"/>
        <v>-3.165971172992958</v>
      </c>
      <c r="L128">
        <f t="shared" si="11"/>
        <v>-2.7275600963569384</v>
      </c>
      <c r="M128" s="13">
        <f t="shared" si="15"/>
        <v>1.1268524353168245E-3</v>
      </c>
      <c r="N128" s="13">
        <f t="shared" si="16"/>
        <v>0.10174535796214117</v>
      </c>
      <c r="O128" s="13">
        <v>1</v>
      </c>
    </row>
    <row r="129" spans="4:15" x14ac:dyDescent="0.4">
      <c r="D129" s="6">
        <v>1.2</v>
      </c>
      <c r="E129" s="7">
        <f t="shared" si="9"/>
        <v>-0.6762790263872186</v>
      </c>
      <c r="G129">
        <f t="shared" si="12"/>
        <v>4.6070693295829663</v>
      </c>
      <c r="H129" s="10">
        <f t="shared" si="17"/>
        <v>-3.1010774754985904</v>
      </c>
      <c r="I129">
        <f t="shared" si="13"/>
        <v>4.4814997984414067</v>
      </c>
      <c r="J129" s="10">
        <f t="shared" si="14"/>
        <v>-3.0160692018817179</v>
      </c>
      <c r="K129">
        <f t="shared" si="10"/>
        <v>-3.1324815060735731</v>
      </c>
      <c r="L129">
        <f t="shared" si="11"/>
        <v>-2.6975011644523224</v>
      </c>
      <c r="M129" s="13">
        <f t="shared" si="15"/>
        <v>9.8621313635445171E-4</v>
      </c>
      <c r="N129" s="13">
        <f t="shared" si="16"/>
        <v>0.10148559447161676</v>
      </c>
      <c r="O129" s="13">
        <v>1</v>
      </c>
    </row>
    <row r="130" spans="4:15" x14ac:dyDescent="0.4">
      <c r="D130" s="6">
        <v>1.22</v>
      </c>
      <c r="E130" s="7">
        <f t="shared" si="9"/>
        <v>-0.66947269279805033</v>
      </c>
      <c r="G130">
        <f t="shared" si="12"/>
        <v>4.6247896722817652</v>
      </c>
      <c r="H130" s="10">
        <f t="shared" si="17"/>
        <v>-3.0698670328254596</v>
      </c>
      <c r="I130">
        <f t="shared" si="13"/>
        <v>4.49843779724445</v>
      </c>
      <c r="J130" s="10">
        <f t="shared" si="14"/>
        <v>-2.9857143153407453</v>
      </c>
      <c r="K130">
        <f t="shared" si="10"/>
        <v>-3.0991146291221034</v>
      </c>
      <c r="L130">
        <f t="shared" si="11"/>
        <v>-2.6676248741569073</v>
      </c>
      <c r="M130" s="13">
        <f t="shared" si="15"/>
        <v>8.5542188913145583E-4</v>
      </c>
      <c r="N130" s="13">
        <f t="shared" si="16"/>
        <v>0.10118089259264632</v>
      </c>
      <c r="O130" s="13">
        <v>1</v>
      </c>
    </row>
    <row r="131" spans="4:15" x14ac:dyDescent="0.4">
      <c r="D131" s="6">
        <v>1.24</v>
      </c>
      <c r="E131" s="7">
        <f t="shared" si="9"/>
        <v>-0.66269296924309595</v>
      </c>
      <c r="G131">
        <f t="shared" si="12"/>
        <v>4.6425100149805623</v>
      </c>
      <c r="H131" s="10">
        <f t="shared" si="17"/>
        <v>-3.0387786104642163</v>
      </c>
      <c r="I131">
        <f t="shared" si="13"/>
        <v>4.5153757960474934</v>
      </c>
      <c r="J131" s="10">
        <f t="shared" si="14"/>
        <v>-2.9554781042303597</v>
      </c>
      <c r="K131">
        <f t="shared" si="10"/>
        <v>-3.0658796795733361</v>
      </c>
      <c r="L131">
        <f t="shared" si="11"/>
        <v>-2.6379357651491393</v>
      </c>
      <c r="M131" s="13">
        <f t="shared" si="15"/>
        <v>7.344679468572876E-4</v>
      </c>
      <c r="N131" s="13">
        <f t="shared" si="16"/>
        <v>0.10083313710917277</v>
      </c>
      <c r="O131" s="13">
        <v>1</v>
      </c>
    </row>
    <row r="132" spans="4:15" x14ac:dyDescent="0.4">
      <c r="D132" s="6">
        <v>1.26</v>
      </c>
      <c r="E132" s="7">
        <f t="shared" si="9"/>
        <v>-0.65594138765182231</v>
      </c>
      <c r="G132">
        <f t="shared" si="12"/>
        <v>4.6602303576793602</v>
      </c>
      <c r="H132" s="10">
        <f t="shared" si="17"/>
        <v>-3.0078192330774312</v>
      </c>
      <c r="I132">
        <f t="shared" si="13"/>
        <v>4.5323137948505368</v>
      </c>
      <c r="J132" s="10">
        <f t="shared" si="14"/>
        <v>-2.9253674006495975</v>
      </c>
      <c r="K132">
        <f t="shared" si="10"/>
        <v>-3.0327853290694087</v>
      </c>
      <c r="L132">
        <f t="shared" si="11"/>
        <v>-2.6084381004496096</v>
      </c>
      <c r="M132" s="13">
        <f t="shared" si="15"/>
        <v>6.2330594908063602E-4</v>
      </c>
      <c r="N132" s="13">
        <f t="shared" si="16"/>
        <v>0.10044418132525411</v>
      </c>
      <c r="O132" s="13">
        <v>1</v>
      </c>
    </row>
    <row r="133" spans="4:15" x14ac:dyDescent="0.4">
      <c r="D133" s="6">
        <v>1.28</v>
      </c>
      <c r="E133" s="7">
        <f t="shared" si="9"/>
        <v>-0.64921940342256879</v>
      </c>
      <c r="G133">
        <f t="shared" si="12"/>
        <v>4.6779507003781582</v>
      </c>
      <c r="H133" s="10">
        <f t="shared" si="17"/>
        <v>-2.9769955743941887</v>
      </c>
      <c r="I133">
        <f t="shared" si="13"/>
        <v>4.549251793653581</v>
      </c>
      <c r="J133" s="10">
        <f t="shared" si="14"/>
        <v>-2.8953886953839723</v>
      </c>
      <c r="K133">
        <f t="shared" si="10"/>
        <v>-2.999839800457949</v>
      </c>
      <c r="L133">
        <f t="shared" si="11"/>
        <v>-2.5791358767167285</v>
      </c>
      <c r="M133" s="13">
        <f t="shared" si="15"/>
        <v>5.2185866445218277E-4</v>
      </c>
      <c r="N133" s="13">
        <f t="shared" si="16"/>
        <v>0.10001584531497655</v>
      </c>
      <c r="O133" s="13">
        <v>1</v>
      </c>
    </row>
    <row r="134" spans="4:15" x14ac:dyDescent="0.4">
      <c r="D134" s="6">
        <v>1.3</v>
      </c>
      <c r="E134" s="7">
        <f t="shared" si="9"/>
        <v>-0.64252839810025575</v>
      </c>
      <c r="G134">
        <f t="shared" si="12"/>
        <v>4.695671043076957</v>
      </c>
      <c r="H134" s="10">
        <f t="shared" si="17"/>
        <v>-2.9463139694887226</v>
      </c>
      <c r="I134">
        <f t="shared" si="13"/>
        <v>4.5661897924566235</v>
      </c>
      <c r="J134" s="10">
        <f t="shared" si="14"/>
        <v>-2.865548149847521</v>
      </c>
      <c r="K134">
        <f t="shared" si="10"/>
        <v>-2.9670508842278749</v>
      </c>
      <c r="L134">
        <f t="shared" si="11"/>
        <v>-2.5500328342043721</v>
      </c>
      <c r="M134" s="13">
        <f t="shared" si="15"/>
        <v>4.3001963289887151E-4</v>
      </c>
      <c r="N134" s="13">
        <f t="shared" si="16"/>
        <v>9.9549914405395901E-2</v>
      </c>
      <c r="O134" s="13">
        <v>1</v>
      </c>
    </row>
    <row r="135" spans="4:15" x14ac:dyDescent="0.4">
      <c r="D135" s="6">
        <v>1.32</v>
      </c>
      <c r="E135" s="7">
        <f t="shared" si="9"/>
        <v>-0.63586968197038363</v>
      </c>
      <c r="G135">
        <f t="shared" si="12"/>
        <v>4.7133913857757541</v>
      </c>
      <c r="H135" s="10">
        <f t="shared" si="17"/>
        <v>-2.9157804266751941</v>
      </c>
      <c r="I135">
        <f t="shared" si="13"/>
        <v>4.5831277912596677</v>
      </c>
      <c r="J135" s="10">
        <f t="shared" si="14"/>
        <v>-2.835851607651517</v>
      </c>
      <c r="K135">
        <f t="shared" si="10"/>
        <v>-2.93442595440077</v>
      </c>
      <c r="L135">
        <f t="shared" si="11"/>
        <v>-2.5211324663920811</v>
      </c>
      <c r="M135" s="13">
        <f t="shared" si="15"/>
        <v>3.4765570416522064E-4</v>
      </c>
      <c r="N135" s="13">
        <f t="shared" si="16"/>
        <v>9.9048137875076769E-2</v>
      </c>
      <c r="O135" s="13">
        <v>1</v>
      </c>
    </row>
    <row r="136" spans="4:15" x14ac:dyDescent="0.4">
      <c r="D136" s="6">
        <v>1.34</v>
      </c>
      <c r="E136" s="7">
        <f t="shared" si="9"/>
        <v>-0.62924449657178883</v>
      </c>
      <c r="G136">
        <f t="shared" si="12"/>
        <v>4.7311117284745521</v>
      </c>
      <c r="H136" s="10">
        <f t="shared" si="17"/>
        <v>-2.8854006390299376</v>
      </c>
      <c r="I136">
        <f t="shared" si="13"/>
        <v>4.6000657900627111</v>
      </c>
      <c r="J136" s="10">
        <f t="shared" si="14"/>
        <v>-2.8063046058108641</v>
      </c>
      <c r="K136">
        <f t="shared" si="10"/>
        <v>-2.9019719838951934</v>
      </c>
      <c r="L136">
        <f t="shared" si="11"/>
        <v>-2.4924380292981279</v>
      </c>
      <c r="M136" s="13">
        <f t="shared" si="15"/>
        <v>2.7460947064323975E-4</v>
      </c>
      <c r="N136" s="13">
        <f t="shared" si="16"/>
        <v>9.8512227851825285E-2</v>
      </c>
      <c r="O136" s="13">
        <v>1</v>
      </c>
    </row>
    <row r="137" spans="4:15" x14ac:dyDescent="0.4">
      <c r="D137" s="6">
        <v>1.36</v>
      </c>
      <c r="E137" s="7">
        <f t="shared" si="9"/>
        <v>-0.62265401713056756</v>
      </c>
      <c r="G137">
        <f t="shared" si="12"/>
        <v>4.74883207117335</v>
      </c>
      <c r="H137" s="10">
        <f t="shared" si="17"/>
        <v>-2.8551799955522177</v>
      </c>
      <c r="I137">
        <f t="shared" si="13"/>
        <v>4.6170037888657554</v>
      </c>
      <c r="J137" s="10">
        <f t="shared" si="14"/>
        <v>-2.776912385598906</v>
      </c>
      <c r="K137">
        <f t="shared" si="10"/>
        <v>-2.8696955593807196</v>
      </c>
      <c r="L137">
        <f t="shared" si="11"/>
        <v>-2.4639525504853119</v>
      </c>
      <c r="M137" s="13">
        <f t="shared" si="15"/>
        <v>2.1070159325931398E-4</v>
      </c>
      <c r="N137" s="13">
        <f t="shared" si="16"/>
        <v>9.7943858394327968E-2</v>
      </c>
      <c r="O137" s="13">
        <v>1</v>
      </c>
    </row>
    <row r="138" spans="4:15" x14ac:dyDescent="0.4">
      <c r="D138" s="6">
        <v>1.38</v>
      </c>
      <c r="E138" s="7">
        <f t="shared" si="9"/>
        <v>-0.61609935491749113</v>
      </c>
      <c r="G138">
        <f t="shared" si="12"/>
        <v>4.766552413872148</v>
      </c>
      <c r="H138" s="10">
        <f t="shared" si="17"/>
        <v>-2.8251235919741555</v>
      </c>
      <c r="I138">
        <f t="shared" si="13"/>
        <v>4.6339417876687987</v>
      </c>
      <c r="J138" s="10">
        <f t="shared" si="14"/>
        <v>-2.7476799030610271</v>
      </c>
      <c r="K138">
        <f t="shared" si="10"/>
        <v>-2.8376028956379855</v>
      </c>
      <c r="L138">
        <f t="shared" si="11"/>
        <v>-2.4356788377692267</v>
      </c>
      <c r="M138" s="13">
        <f t="shared" si="15"/>
        <v>1.5573301993408056E-4</v>
      </c>
      <c r="N138" s="13">
        <f t="shared" si="16"/>
        <v>9.734466474321829E-2</v>
      </c>
      <c r="O138" s="13">
        <v>1</v>
      </c>
    </row>
    <row r="139" spans="4:15" x14ac:dyDescent="0.4">
      <c r="D139" s="6">
        <v>1.4</v>
      </c>
      <c r="E139" s="7">
        <f t="shared" si="9"/>
        <v>-0.60958155953118831</v>
      </c>
      <c r="G139">
        <f t="shared" si="12"/>
        <v>4.784272756570946</v>
      </c>
      <c r="H139" s="10">
        <f t="shared" si="17"/>
        <v>-2.7952362412302638</v>
      </c>
      <c r="I139">
        <f t="shared" si="13"/>
        <v>4.6508797864718412</v>
      </c>
      <c r="J139" s="10">
        <f t="shared" si="14"/>
        <v>-2.7186118391971936</v>
      </c>
      <c r="K139">
        <f t="shared" si="10"/>
        <v>-2.8056998494404941</v>
      </c>
      <c r="L139">
        <f t="shared" si="11"/>
        <v>-2.4076194876382608</v>
      </c>
      <c r="M139" s="13">
        <f t="shared" si="15"/>
        <v>1.0948709677719875E-4</v>
      </c>
      <c r="N139" s="13">
        <f t="shared" si="16"/>
        <v>9.671624272815485E-2</v>
      </c>
      <c r="O139" s="13">
        <v>1</v>
      </c>
    </row>
    <row r="140" spans="4:15" x14ac:dyDescent="0.4">
      <c r="D140" s="6">
        <v>1.42</v>
      </c>
      <c r="E140" s="7">
        <f t="shared" si="9"/>
        <v>-0.60310162110929133</v>
      </c>
      <c r="G140">
        <f t="shared" si="12"/>
        <v>4.8019930992697439</v>
      </c>
      <c r="H140" s="10">
        <f t="shared" si="17"/>
        <v>-2.7655224835966554</v>
      </c>
      <c r="I140">
        <f t="shared" si="13"/>
        <v>4.6678177852748854</v>
      </c>
      <c r="J140" s="10">
        <f t="shared" si="14"/>
        <v>-2.6897126098232182</v>
      </c>
      <c r="K140">
        <f t="shared" si="10"/>
        <v>-2.7739919329734728</v>
      </c>
      <c r="L140">
        <f t="shared" si="11"/>
        <v>-2.3797768933944514</v>
      </c>
      <c r="M140" s="13">
        <f t="shared" si="15"/>
        <v>7.1731572746472179E-5</v>
      </c>
      <c r="N140" s="13">
        <f t="shared" si="16"/>
        <v>9.6060148318212968E-2</v>
      </c>
      <c r="O140" s="13">
        <v>1</v>
      </c>
    </row>
    <row r="141" spans="4:15" x14ac:dyDescent="0.4">
      <c r="D141" s="6">
        <v>1.44</v>
      </c>
      <c r="E141" s="7">
        <f t="shared" si="9"/>
        <v>-0.59666047246968823</v>
      </c>
      <c r="G141">
        <f t="shared" si="12"/>
        <v>4.8197134419685428</v>
      </c>
      <c r="H141" s="10">
        <f t="shared" si="17"/>
        <v>-2.7359865965097554</v>
      </c>
      <c r="I141">
        <f t="shared" si="13"/>
        <v>4.6847557840779288</v>
      </c>
      <c r="J141" s="10">
        <f t="shared" si="14"/>
        <v>-2.660986375120316</v>
      </c>
      <c r="K141">
        <f t="shared" si="10"/>
        <v>-2.7424843268045542</v>
      </c>
      <c r="L141">
        <f t="shared" si="11"/>
        <v>-2.3521532530239426</v>
      </c>
      <c r="M141" s="13">
        <f t="shared" si="15"/>
        <v>4.2220498983946507E-5</v>
      </c>
      <c r="N141" s="13">
        <f t="shared" si="16"/>
        <v>9.5377897303793466E-2</v>
      </c>
      <c r="O141" s="13">
        <v>1</v>
      </c>
    </row>
    <row r="142" spans="4:15" x14ac:dyDescent="0.4">
      <c r="D142" s="6">
        <v>1.46</v>
      </c>
      <c r="E142" s="7">
        <f t="shared" si="9"/>
        <v>-0.59025899118395964</v>
      </c>
      <c r="G142">
        <f t="shared" si="12"/>
        <v>4.8374337846673408</v>
      </c>
      <c r="H142" s="10">
        <f t="shared" si="17"/>
        <v>-2.7066326040740463</v>
      </c>
      <c r="I142">
        <f t="shared" si="13"/>
        <v>4.7016937828809731</v>
      </c>
      <c r="J142" s="10">
        <f t="shared" si="14"/>
        <v>-2.6324370488822231</v>
      </c>
      <c r="K142">
        <f t="shared" si="10"/>
        <v>-2.7111818924206257</v>
      </c>
      <c r="L142">
        <f t="shared" si="11"/>
        <v>-2.3247505768055547</v>
      </c>
      <c r="M142" s="13">
        <f t="shared" si="15"/>
        <v>2.0696024460323283E-5</v>
      </c>
      <c r="N142" s="13">
        <f t="shared" si="16"/>
        <v>9.4670965098986398E-2</v>
      </c>
      <c r="O142" s="13">
        <v>1</v>
      </c>
    </row>
    <row r="143" spans="4:15" x14ac:dyDescent="0.4">
      <c r="D143" s="6">
        <v>1.48</v>
      </c>
      <c r="E143" s="7">
        <f t="shared" si="9"/>
        <v>-0.58389800158501837</v>
      </c>
      <c r="G143">
        <f t="shared" si="12"/>
        <v>4.8551541273661387</v>
      </c>
      <c r="H143" s="10">
        <f t="shared" si="17"/>
        <v>-2.6774642862681017</v>
      </c>
      <c r="I143">
        <f t="shared" si="13"/>
        <v>4.7186317816840164</v>
      </c>
      <c r="J143" s="10">
        <f t="shared" si="14"/>
        <v>-2.6040683074688658</v>
      </c>
      <c r="K143">
        <f t="shared" si="10"/>
        <v>-2.6800891843446966</v>
      </c>
      <c r="L143">
        <f t="shared" si="11"/>
        <v>-2.2975706946657439</v>
      </c>
      <c r="M143" s="13">
        <f t="shared" si="15"/>
        <v>6.8900899125112286E-6</v>
      </c>
      <c r="N143" s="13">
        <f t="shared" si="16"/>
        <v>9.3940786654012384E-2</v>
      </c>
      <c r="O143" s="13">
        <v>1</v>
      </c>
    </row>
    <row r="144" spans="4:15" x14ac:dyDescent="0.4">
      <c r="D144" s="6">
        <v>1.5</v>
      </c>
      <c r="E144" s="7">
        <f t="shared" si="9"/>
        <v>-0.57757827671091455</v>
      </c>
      <c r="G144">
        <f t="shared" si="12"/>
        <v>4.8728744700649358</v>
      </c>
      <c r="H144" s="10">
        <f t="shared" si="17"/>
        <v>-2.6484851878578981</v>
      </c>
      <c r="I144">
        <f t="shared" si="13"/>
        <v>4.7355697804870598</v>
      </c>
      <c r="J144" s="10">
        <f t="shared" si="14"/>
        <v>-2.5758835984753365</v>
      </c>
      <c r="K144">
        <f t="shared" si="10"/>
        <v>-2.6492104618462671</v>
      </c>
      <c r="L144">
        <f t="shared" si="11"/>
        <v>-2.2706152632879086</v>
      </c>
      <c r="M144" s="13">
        <f t="shared" si="15"/>
        <v>5.2602235820463069E-7</v>
      </c>
      <c r="N144" s="13">
        <f t="shared" si="16"/>
        <v>9.3188756468103831E-2</v>
      </c>
      <c r="O144" s="13">
        <v>1</v>
      </c>
    </row>
    <row r="145" spans="4:15" x14ac:dyDescent="0.4">
      <c r="D145" s="6">
        <v>1.52</v>
      </c>
      <c r="E145" s="7">
        <f t="shared" si="9"/>
        <v>-0.57130054018670973</v>
      </c>
      <c r="G145">
        <f t="shared" si="12"/>
        <v>4.8905948127637346</v>
      </c>
      <c r="H145" s="10">
        <f t="shared" si="17"/>
        <v>-2.6196986270261573</v>
      </c>
      <c r="I145">
        <f t="shared" si="13"/>
        <v>4.7525077792901032</v>
      </c>
      <c r="J145" s="10">
        <f t="shared" si="14"/>
        <v>-2.5478861491246882</v>
      </c>
      <c r="K145">
        <f t="shared" si="10"/>
        <v>-2.6185497002581855</v>
      </c>
      <c r="L145">
        <f t="shared" si="11"/>
        <v>-2.2438857729838158</v>
      </c>
      <c r="M145" s="13">
        <f t="shared" si="15"/>
        <v>1.3200327181622351E-6</v>
      </c>
      <c r="N145" s="13">
        <f t="shared" si="16"/>
        <v>9.2416228693791957E-2</v>
      </c>
      <c r="O145" s="13">
        <v>1</v>
      </c>
    </row>
    <row r="146" spans="4:15" x14ac:dyDescent="0.4">
      <c r="D146" s="6">
        <v>1.54</v>
      </c>
      <c r="E146" s="7">
        <f t="shared" si="9"/>
        <v>-0.56506546804627367</v>
      </c>
      <c r="G146">
        <f t="shared" si="12"/>
        <v>4.9083151554625326</v>
      </c>
      <c r="H146" s="10">
        <f t="shared" si="17"/>
        <v>-2.591107703726188</v>
      </c>
      <c r="I146">
        <f t="shared" si="13"/>
        <v>4.7694457780931465</v>
      </c>
      <c r="J146" s="10">
        <f t="shared" si="14"/>
        <v>-2.5200789743927721</v>
      </c>
      <c r="K146">
        <f t="shared" si="10"/>
        <v>-2.5881106019126165</v>
      </c>
      <c r="L146">
        <f t="shared" si="11"/>
        <v>-2.2173835543346585</v>
      </c>
      <c r="M146" s="13">
        <f t="shared" si="15"/>
        <v>8.9826192809135147E-6</v>
      </c>
      <c r="N146" s="13">
        <f t="shared" si="16"/>
        <v>9.1624517324157814E-2</v>
      </c>
      <c r="O146" s="13">
        <v>1</v>
      </c>
    </row>
    <row r="147" spans="4:15" x14ac:dyDescent="0.4">
      <c r="D147" s="6">
        <v>1.56</v>
      </c>
      <c r="E147" s="7">
        <f t="shared" ref="E147:E210" si="18">-(1+D147+$E$5*D147^3)*EXP(-D147)</f>
        <v>-0.55887369049579771</v>
      </c>
      <c r="G147">
        <f t="shared" si="12"/>
        <v>4.9260354981613306</v>
      </c>
      <c r="H147" s="10">
        <f t="shared" si="17"/>
        <v>-2.5627153077684808</v>
      </c>
      <c r="I147">
        <f t="shared" si="13"/>
        <v>4.7863837768961908</v>
      </c>
      <c r="J147" s="10">
        <f t="shared" si="14"/>
        <v>-2.4924648848731592</v>
      </c>
      <c r="K147">
        <f t="shared" ref="K147:K210" si="19">$E$6*$O$6*EXP(-$O$15*(G147/$E$4-1))-SQRT($E$6)*$O$5*EXP(-$O$4*(G147/$E$4-1))</f>
        <v>-2.5578966067083382</v>
      </c>
      <c r="L147">
        <f t="shared" ref="L147:L210" si="20">$K$6*$O$6*EXP(-$O$15*(I147/$K$4-1))-SQRT($K$6)*$O$5*EXP(-$O$4*(I147/$K$4-1))</f>
        <v>-2.1911097846090013</v>
      </c>
      <c r="M147" s="13">
        <f t="shared" si="15"/>
        <v>2.321987990701936E-5</v>
      </c>
      <c r="N147" s="13">
        <f t="shared" si="16"/>
        <v>9.0814896455220659E-2</v>
      </c>
      <c r="O147" s="13">
        <v>1</v>
      </c>
    </row>
    <row r="148" spans="4:15" x14ac:dyDescent="0.4">
      <c r="D148" s="6">
        <v>1.58</v>
      </c>
      <c r="E148" s="7">
        <f t="shared" si="18"/>
        <v>-0.55272579362077423</v>
      </c>
      <c r="G148">
        <f t="shared" ref="G148:G211" si="21">$E$11*(D148/$E$12+1)</f>
        <v>4.9437558408601276</v>
      </c>
      <c r="H148" s="10">
        <f t="shared" si="17"/>
        <v>-2.5345241266480598</v>
      </c>
      <c r="I148">
        <f t="shared" ref="I148:I211" si="22">$K$11*(D148/$K$12+1)</f>
        <v>4.8033217756992341</v>
      </c>
      <c r="J148" s="10">
        <f t="shared" ref="J148:J211" si="23">-(-$H$4)*(1+D148+$K$5*D148^3)*EXP(-D148)</f>
        <v>-2.4650464943899291</v>
      </c>
      <c r="K148">
        <f t="shared" si="19"/>
        <v>-2.5279109023211879</v>
      </c>
      <c r="L148">
        <f t="shared" si="20"/>
        <v>-2.1650654939646943</v>
      </c>
      <c r="M148" s="13">
        <f t="shared" ref="M148:M211" si="24">(K148-H148)^2*O148</f>
        <v>4.3734735997530918E-5</v>
      </c>
      <c r="N148" s="13">
        <f t="shared" ref="N148:N211" si="25">(L148-J148)^2*O148</f>
        <v>8.9988600616124709E-2</v>
      </c>
      <c r="O148" s="13">
        <v>1</v>
      </c>
    </row>
    <row r="149" spans="4:15" x14ac:dyDescent="0.4">
      <c r="D149" s="6">
        <v>1.6</v>
      </c>
      <c r="E149" s="7">
        <f t="shared" si="18"/>
        <v>-0.54662232103813524</v>
      </c>
      <c r="G149">
        <f t="shared" si="21"/>
        <v>4.9614761835589265</v>
      </c>
      <c r="H149" s="10">
        <f t="shared" ref="H149:H212" si="26">-(-$B$4)*(1+D149+$E$5*D149^3)*EXP(-D149)</f>
        <v>-2.506536653120369</v>
      </c>
      <c r="I149">
        <f t="shared" si="22"/>
        <v>4.8202597745022775</v>
      </c>
      <c r="J149" s="10">
        <f t="shared" si="23"/>
        <v>-2.4378262273658757</v>
      </c>
      <c r="K149">
        <f t="shared" si="19"/>
        <v>-2.498156434069136</v>
      </c>
      <c r="L149">
        <f t="shared" si="20"/>
        <v>-2.1392515714415743</v>
      </c>
      <c r="M149" s="13">
        <f t="shared" si="24"/>
        <v>7.0228071346648268E-5</v>
      </c>
      <c r="N149" s="13">
        <f t="shared" si="25"/>
        <v>8.9146825160314996E-2</v>
      </c>
      <c r="O149" s="13">
        <v>1</v>
      </c>
    </row>
    <row r="150" spans="4:15" x14ac:dyDescent="0.4">
      <c r="D150" s="6">
        <v>1.62</v>
      </c>
      <c r="E150" s="7">
        <f t="shared" si="18"/>
        <v>-0.54056377549520007</v>
      </c>
      <c r="G150">
        <f t="shared" si="21"/>
        <v>4.9791965262577245</v>
      </c>
      <c r="H150" s="10">
        <f t="shared" si="26"/>
        <v>-2.4787551925332396</v>
      </c>
      <c r="I150">
        <f t="shared" si="22"/>
        <v>4.8371977733053209</v>
      </c>
      <c r="J150" s="10">
        <f t="shared" si="23"/>
        <v>-2.4108063259534935</v>
      </c>
      <c r="K150">
        <f t="shared" si="19"/>
        <v>-2.4686359144430727</v>
      </c>
      <c r="L150">
        <f t="shared" si="20"/>
        <v>-2.1136687707515769</v>
      </c>
      <c r="M150" s="13">
        <f t="shared" si="24"/>
        <v>1.0239978906613152E-4</v>
      </c>
      <c r="N150" s="13">
        <f t="shared" si="25"/>
        <v>8.8290726711372058E-2</v>
      </c>
      <c r="O150" s="13">
        <v>1</v>
      </c>
    </row>
    <row r="151" spans="4:15" x14ac:dyDescent="0.4">
      <c r="D151" s="6">
        <v>1.64</v>
      </c>
      <c r="E151" s="7">
        <f t="shared" si="18"/>
        <v>-0.53455062041702872</v>
      </c>
      <c r="G151">
        <f t="shared" si="21"/>
        <v>4.9969168689565224</v>
      </c>
      <c r="H151" s="10">
        <f t="shared" si="26"/>
        <v>-2.4511818699222849</v>
      </c>
      <c r="I151">
        <f t="shared" si="22"/>
        <v>4.8541357721083651</v>
      </c>
      <c r="J151" s="10">
        <f t="shared" si="23"/>
        <v>-2.3839888569358649</v>
      </c>
      <c r="K151">
        <f t="shared" si="19"/>
        <v>-2.4393518323140504</v>
      </c>
      <c r="L151">
        <f t="shared" si="20"/>
        <v>-2.0883177158727024</v>
      </c>
      <c r="M151" s="13">
        <f t="shared" si="24"/>
        <v>1.3994978981224344E-4</v>
      </c>
      <c r="N151" s="13">
        <f t="shared" si="25"/>
        <v>8.7421423657592534E-2</v>
      </c>
      <c r="O151" s="13">
        <v>1</v>
      </c>
    </row>
    <row r="152" spans="4:15" x14ac:dyDescent="0.4">
      <c r="D152" s="6">
        <v>1.66</v>
      </c>
      <c r="E152" s="7">
        <f t="shared" si="18"/>
        <v>-0.528583281403737</v>
      </c>
      <c r="G152">
        <f t="shared" si="21"/>
        <v>5.0146372116553204</v>
      </c>
      <c r="H152" s="10">
        <f t="shared" si="26"/>
        <v>-2.4238186368768355</v>
      </c>
      <c r="I152">
        <f t="shared" si="22"/>
        <v>4.8710737709114085</v>
      </c>
      <c r="J152" s="10">
        <f t="shared" si="23"/>
        <v>-2.3573757184043864</v>
      </c>
      <c r="K152">
        <f t="shared" si="19"/>
        <v>-2.4103064618274055</v>
      </c>
      <c r="L152">
        <f t="shared" si="20"/>
        <v>-2.0631989064530352</v>
      </c>
      <c r="M152" s="13">
        <f t="shared" si="24"/>
        <v>1.8257887456643945E-4</v>
      </c>
      <c r="N152" s="13">
        <f t="shared" si="25"/>
        <v>8.6539996689860677E-2</v>
      </c>
      <c r="O152" s="13">
        <v>1</v>
      </c>
    </row>
    <row r="153" spans="4:15" x14ac:dyDescent="0.4">
      <c r="D153" s="6">
        <v>1.68</v>
      </c>
      <c r="E153" s="7">
        <f t="shared" si="18"/>
        <v>-0.52266214767928065</v>
      </c>
      <c r="G153">
        <f t="shared" si="21"/>
        <v>5.0323575543541184</v>
      </c>
      <c r="H153" s="10">
        <f t="shared" si="26"/>
        <v>-2.3966672781833416</v>
      </c>
      <c r="I153">
        <f t="shared" si="22"/>
        <v>4.8880117697144509</v>
      </c>
      <c r="J153" s="10">
        <f t="shared" si="23"/>
        <v>-2.3309686462200561</v>
      </c>
      <c r="K153">
        <f t="shared" si="19"/>
        <v>-2.3815018709938576</v>
      </c>
      <c r="L153">
        <f t="shared" si="20"/>
        <v>-2.0383127230308489</v>
      </c>
      <c r="M153" s="13">
        <f t="shared" si="24"/>
        <v>2.299895752228531E-4</v>
      </c>
      <c r="N153" s="13">
        <f t="shared" si="25"/>
        <v>8.5647489377727135E-2</v>
      </c>
      <c r="O153" s="13">
        <v>1</v>
      </c>
    </row>
    <row r="154" spans="4:15" x14ac:dyDescent="0.4">
      <c r="D154" s="6">
        <v>1.7</v>
      </c>
      <c r="E154" s="7">
        <f t="shared" si="18"/>
        <v>-0.51678757349317617</v>
      </c>
      <c r="G154">
        <f t="shared" si="21"/>
        <v>5.0500778970529163</v>
      </c>
      <c r="H154" s="10">
        <f t="shared" si="26"/>
        <v>-2.3697294182529589</v>
      </c>
      <c r="I154">
        <f t="shared" si="22"/>
        <v>4.9049497685174952</v>
      </c>
      <c r="J154" s="10">
        <f t="shared" si="23"/>
        <v>-2.3047692202648671</v>
      </c>
      <c r="K154">
        <f t="shared" si="19"/>
        <v>-2.3529399299873055</v>
      </c>
      <c r="L154">
        <f t="shared" si="20"/>
        <v>-2.0136594320766652</v>
      </c>
      <c r="M154" s="13">
        <f t="shared" si="24"/>
        <v>2.8188691622251346E-4</v>
      </c>
      <c r="N154" s="13">
        <f t="shared" si="25"/>
        <v>8.4744908778979763E-2</v>
      </c>
      <c r="O154" s="13">
        <v>1</v>
      </c>
    </row>
    <row r="155" spans="4:15" x14ac:dyDescent="0.4">
      <c r="D155" s="6">
        <v>1.72</v>
      </c>
      <c r="E155" s="7">
        <f t="shared" si="18"/>
        <v>-0.51095987947657584</v>
      </c>
      <c r="G155">
        <f t="shared" si="21"/>
        <v>5.0677982397517143</v>
      </c>
      <c r="H155" s="10">
        <f t="shared" si="26"/>
        <v>-2.3430065273398384</v>
      </c>
      <c r="I155">
        <f t="shared" si="22"/>
        <v>4.9218877673205395</v>
      </c>
      <c r="J155" s="10">
        <f t="shared" si="23"/>
        <v>-2.2787788704896332</v>
      </c>
      <c r="K155">
        <f t="shared" si="19"/>
        <v>-2.3246223191588387</v>
      </c>
      <c r="L155">
        <f t="shared" si="20"/>
        <v>-1.9892391908629008</v>
      </c>
      <c r="M155" s="13">
        <f t="shared" si="24"/>
        <v>3.3797911044233732E-4</v>
      </c>
      <c r="N155" s="13">
        <f t="shared" si="25"/>
        <v>8.3833226078350864E-2</v>
      </c>
      <c r="O155" s="13">
        <v>1</v>
      </c>
    </row>
    <row r="156" spans="4:15" x14ac:dyDescent="0.4">
      <c r="D156" s="6">
        <v>1.74</v>
      </c>
      <c r="E156" s="7">
        <f t="shared" si="18"/>
        <v>-0.50517935395408642</v>
      </c>
      <c r="G156">
        <f t="shared" si="21"/>
        <v>5.0855185824505122</v>
      </c>
      <c r="H156" s="10">
        <f t="shared" si="26"/>
        <v>-2.3164999275564631</v>
      </c>
      <c r="I156">
        <f t="shared" si="22"/>
        <v>4.9388257661235828</v>
      </c>
      <c r="J156" s="10">
        <f t="shared" si="23"/>
        <v>-2.2529988827644352</v>
      </c>
      <c r="K156">
        <f t="shared" si="19"/>
        <v>-2.296550536776079</v>
      </c>
      <c r="L156">
        <f t="shared" si="20"/>
        <v>-1.9650520521666068</v>
      </c>
      <c r="M156" s="13">
        <f t="shared" si="24"/>
        <v>3.97978192508472E-4</v>
      </c>
      <c r="N156" s="13">
        <f t="shared" si="25"/>
        <v>8.291337725133445E-2</v>
      </c>
      <c r="O156" s="13">
        <v>1</v>
      </c>
    </row>
    <row r="157" spans="4:15" x14ac:dyDescent="0.4">
      <c r="D157" s="6">
        <v>1.76</v>
      </c>
      <c r="E157" s="7">
        <f t="shared" si="18"/>
        <v>-0.49944625421266581</v>
      </c>
      <c r="G157">
        <f t="shared" si="21"/>
        <v>5.1032389251493102</v>
      </c>
      <c r="H157" s="10">
        <f t="shared" si="26"/>
        <v>-2.2902107986921787</v>
      </c>
      <c r="I157">
        <f t="shared" si="22"/>
        <v>4.9557637649266262</v>
      </c>
      <c r="J157" s="10">
        <f t="shared" si="23"/>
        <v>-2.227430404537647</v>
      </c>
      <c r="K157">
        <f t="shared" si="19"/>
        <v>-2.2687259064967402</v>
      </c>
      <c r="L157">
        <f t="shared" si="20"/>
        <v>-1.9410979688106156</v>
      </c>
      <c r="M157" s="13">
        <f t="shared" si="24"/>
        <v>4.6160059264961314E-4</v>
      </c>
      <c r="N157" s="13">
        <f t="shared" si="25"/>
        <v>8.1986263749374552E-2</v>
      </c>
      <c r="O157" s="13">
        <v>1</v>
      </c>
    </row>
    <row r="158" spans="4:15" x14ac:dyDescent="0.4">
      <c r="D158" s="6">
        <v>1.78</v>
      </c>
      <c r="E158" s="7">
        <f t="shared" si="18"/>
        <v>-0.49376080772890568</v>
      </c>
      <c r="G158">
        <f t="shared" si="21"/>
        <v>5.1209592678481082</v>
      </c>
      <c r="H158" s="10">
        <f t="shared" si="26"/>
        <v>-2.2641401838408965</v>
      </c>
      <c r="I158">
        <f t="shared" si="22"/>
        <v>4.9727017637296695</v>
      </c>
      <c r="J158" s="10">
        <f t="shared" si="23"/>
        <v>-2.2020744503093734</v>
      </c>
      <c r="K158">
        <f t="shared" si="19"/>
        <v>-2.2411495845850129</v>
      </c>
      <c r="L158">
        <f t="shared" si="20"/>
        <v>-1.9173767980482554</v>
      </c>
      <c r="M158" s="13">
        <f t="shared" si="24"/>
        <v>5.2856765414463773E-4</v>
      </c>
      <c r="N158" s="13">
        <f t="shared" si="25"/>
        <v>8.1052753202992461E-2</v>
      </c>
      <c r="O158" s="13">
        <v>1</v>
      </c>
    </row>
    <row r="159" spans="4:15" x14ac:dyDescent="0.4">
      <c r="D159" s="6">
        <v>1.8</v>
      </c>
      <c r="E159" s="7">
        <f t="shared" si="18"/>
        <v>-0.48812321335596276</v>
      </c>
      <c r="G159">
        <f t="shared" si="21"/>
        <v>5.1386796105469061</v>
      </c>
      <c r="H159" s="10">
        <f t="shared" si="26"/>
        <v>-2.2382889948437672</v>
      </c>
      <c r="I159">
        <f t="shared" si="22"/>
        <v>4.9896397625327129</v>
      </c>
      <c r="J159" s="10">
        <f t="shared" si="23"/>
        <v>-2.1769319069249229</v>
      </c>
      <c r="K159">
        <f t="shared" si="19"/>
        <v>-2.2138225668790659</v>
      </c>
      <c r="L159">
        <f t="shared" si="20"/>
        <v>-1.8938883057966123</v>
      </c>
      <c r="M159" s="13">
        <f t="shared" si="24"/>
        <v>5.9860609735191939E-4</v>
      </c>
      <c r="N159" s="13">
        <f t="shared" si="25"/>
        <v>8.0113680139682203E-2</v>
      </c>
      <c r="O159" s="13">
        <v>1</v>
      </c>
    </row>
    <row r="160" spans="4:15" x14ac:dyDescent="0.4">
      <c r="D160" s="6">
        <v>1.82</v>
      </c>
      <c r="E160" s="7">
        <f t="shared" si="18"/>
        <v>-0.48253364247136771</v>
      </c>
      <c r="G160">
        <f t="shared" si="21"/>
        <v>5.1563999532457041</v>
      </c>
      <c r="H160" s="10">
        <f t="shared" si="26"/>
        <v>-2.2126580175524566</v>
      </c>
      <c r="I160">
        <f t="shared" si="22"/>
        <v>5.0065777613357572</v>
      </c>
      <c r="J160" s="10">
        <f t="shared" si="23"/>
        <v>-2.1520035386938061</v>
      </c>
      <c r="K160">
        <f t="shared" si="19"/>
        <v>-2.1867456955177551</v>
      </c>
      <c r="L160">
        <f t="shared" si="20"/>
        <v>-1.8706321707232003</v>
      </c>
      <c r="M160" s="13">
        <f t="shared" si="24"/>
        <v>6.714484332300773E-4</v>
      </c>
      <c r="N160" s="13">
        <f t="shared" si="25"/>
        <v>7.9169846713650058E-2</v>
      </c>
      <c r="O160" s="13">
        <v>1</v>
      </c>
    </row>
    <row r="161" spans="4:15" x14ac:dyDescent="0.4">
      <c r="D161" s="6">
        <v>1.84</v>
      </c>
      <c r="E161" s="7">
        <f t="shared" si="18"/>
        <v>-0.47699224008690327</v>
      </c>
      <c r="G161">
        <f t="shared" si="21"/>
        <v>5.1741202959445021</v>
      </c>
      <c r="H161" s="10">
        <f t="shared" si="26"/>
        <v>-2.1872479169184946</v>
      </c>
      <c r="I161">
        <f t="shared" si="22"/>
        <v>5.0235157601388005</v>
      </c>
      <c r="J161" s="10">
        <f t="shared" si="23"/>
        <v>-2.1272899923395716</v>
      </c>
      <c r="K161">
        <f t="shared" si="19"/>
        <v>-2.1599196654343134</v>
      </c>
      <c r="L161">
        <f t="shared" si="20"/>
        <v>-1.8476079881907137</v>
      </c>
      <c r="M161" s="13">
        <f t="shared" si="24"/>
        <v>7.4683332918265609E-4</v>
      </c>
      <c r="N161" s="13">
        <f t="shared" si="25"/>
        <v>7.8222023444721775E-2</v>
      </c>
      <c r="O161" s="13">
        <v>1</v>
      </c>
    </row>
    <row r="162" spans="4:15" x14ac:dyDescent="0.4">
      <c r="D162" s="6">
        <v>1.86</v>
      </c>
      <c r="E162" s="7">
        <f t="shared" si="18"/>
        <v>-0.47149912592171256</v>
      </c>
      <c r="G162">
        <f t="shared" si="21"/>
        <v>5.1918406386433</v>
      </c>
      <c r="H162" s="10">
        <f t="shared" si="26"/>
        <v>-2.162059241914013</v>
      </c>
      <c r="I162">
        <f t="shared" si="22"/>
        <v>5.0404537589418439</v>
      </c>
      <c r="J162" s="10">
        <f t="shared" si="23"/>
        <v>-2.1027918017856537</v>
      </c>
      <c r="K162">
        <f t="shared" si="19"/>
        <v>-2.1333450306246147</v>
      </c>
      <c r="L162">
        <f t="shared" si="20"/>
        <v>-1.8248152740644064</v>
      </c>
      <c r="M162" s="13">
        <f t="shared" si="24"/>
        <v>8.2450592997221036E-4</v>
      </c>
      <c r="N162" s="13">
        <f t="shared" si="25"/>
        <v>7.7270949963961402E-2</v>
      </c>
      <c r="O162" s="13">
        <v>1</v>
      </c>
    </row>
    <row r="163" spans="4:15" x14ac:dyDescent="0.4">
      <c r="D163" s="6">
        <v>1.88</v>
      </c>
      <c r="E163" s="7">
        <f t="shared" si="18"/>
        <v>-0.46605439543975646</v>
      </c>
      <c r="G163">
        <f t="shared" si="21"/>
        <v>5.209560981342098</v>
      </c>
      <c r="H163" s="10">
        <f t="shared" si="26"/>
        <v>-2.1370924302890035</v>
      </c>
      <c r="I163">
        <f t="shared" si="22"/>
        <v>5.0573917577448873</v>
      </c>
      <c r="J163" s="10">
        <f t="shared" si="23"/>
        <v>-2.0785093927822262</v>
      </c>
      <c r="K163">
        <f t="shared" si="19"/>
        <v>-2.1070222101972913</v>
      </c>
      <c r="L163">
        <f t="shared" si="20"/>
        <v>-1.8022534683865223</v>
      </c>
      <c r="M163" s="13">
        <f t="shared" si="24"/>
        <v>9.0421813636401387E-4</v>
      </c>
      <c r="N163" s="13">
        <f t="shared" si="25"/>
        <v>7.6317335763724875E-2</v>
      </c>
      <c r="O163" s="13">
        <v>1</v>
      </c>
    </row>
    <row r="164" spans="4:15" x14ac:dyDescent="0.4">
      <c r="D164" s="6">
        <v>1.9</v>
      </c>
      <c r="E164" s="7">
        <f t="shared" si="18"/>
        <v>-0.46065812085271807</v>
      </c>
      <c r="G164">
        <f t="shared" si="21"/>
        <v>5.227281324040896</v>
      </c>
      <c r="H164" s="10">
        <f t="shared" si="26"/>
        <v>-2.1123478131701385</v>
      </c>
      <c r="I164">
        <f t="shared" si="22"/>
        <v>5.0743297565479306</v>
      </c>
      <c r="J164" s="10">
        <f t="shared" si="23"/>
        <v>-2.0544430873789525</v>
      </c>
      <c r="K164">
        <f t="shared" si="19"/>
        <v>-2.0809514942128393</v>
      </c>
      <c r="L164">
        <f t="shared" si="20"/>
        <v>-1.7799219389220073</v>
      </c>
      <c r="M164" s="13">
        <f t="shared" si="24"/>
        <v>9.8572884406846633E-4</v>
      </c>
      <c r="N164" s="13">
        <f t="shared" si="25"/>
        <v>7.5361860950120138E-2</v>
      </c>
      <c r="O164" s="13">
        <v>1</v>
      </c>
    </row>
    <row r="165" spans="4:15" x14ac:dyDescent="0.4">
      <c r="D165" s="6">
        <v>1.92</v>
      </c>
      <c r="E165" s="7">
        <f t="shared" si="18"/>
        <v>-0.45531035208940795</v>
      </c>
      <c r="G165">
        <f t="shared" si="21"/>
        <v>5.2450016667396939</v>
      </c>
      <c r="H165" s="10">
        <f t="shared" si="26"/>
        <v>-2.0878256195059799</v>
      </c>
      <c r="I165">
        <f t="shared" si="22"/>
        <v>5.0912677553509749</v>
      </c>
      <c r="J165" s="10">
        <f t="shared" si="23"/>
        <v>-2.0305931082483415</v>
      </c>
      <c r="K165">
        <f t="shared" si="19"/>
        <v>-2.055133049318524</v>
      </c>
      <c r="L165">
        <f t="shared" si="20"/>
        <v>-1.7578199845796787</v>
      </c>
      <c r="M165" s="13">
        <f t="shared" si="24"/>
        <v>1.0688041454617278E-3</v>
      </c>
      <c r="N165" s="13">
        <f t="shared" si="25"/>
        <v>7.440517699595961E-2</v>
      </c>
      <c r="O165" s="13">
        <v>1</v>
      </c>
    </row>
    <row r="166" spans="4:15" x14ac:dyDescent="0.4">
      <c r="D166" s="6">
        <v>1.94</v>
      </c>
      <c r="E166" s="7">
        <f t="shared" si="18"/>
        <v>-0.45001111773270147</v>
      </c>
      <c r="G166">
        <f t="shared" si="21"/>
        <v>5.2627220094384919</v>
      </c>
      <c r="H166" s="10">
        <f t="shared" si="26"/>
        <v>-2.0635259803633024</v>
      </c>
      <c r="I166">
        <f t="shared" si="22"/>
        <v>5.1082057541540182</v>
      </c>
      <c r="J166" s="10">
        <f t="shared" si="23"/>
        <v>-2.0069595828643023</v>
      </c>
      <c r="K166">
        <f t="shared" si="19"/>
        <v>-2.0295669241857839</v>
      </c>
      <c r="L166">
        <f t="shared" si="20"/>
        <v>-1.7359468387128318</v>
      </c>
      <c r="M166" s="13">
        <f t="shared" si="24"/>
        <v>1.1532174964678566E-3</v>
      </c>
      <c r="N166" s="13">
        <f t="shared" si="25"/>
        <v>7.34479074925104E-2</v>
      </c>
      <c r="O166" s="13">
        <v>1</v>
      </c>
    </row>
    <row r="167" spans="4:15" x14ac:dyDescent="0.4">
      <c r="D167" s="6">
        <v>1.96</v>
      </c>
      <c r="E167" s="7">
        <f t="shared" si="18"/>
        <v>-0.44476042592500786</v>
      </c>
      <c r="G167">
        <f t="shared" si="21"/>
        <v>5.2804423521372907</v>
      </c>
      <c r="H167" s="10">
        <f t="shared" si="26"/>
        <v>-2.0394489330791234</v>
      </c>
      <c r="I167">
        <f t="shared" si="22"/>
        <v>5.1251437529570607</v>
      </c>
      <c r="J167" s="10">
        <f t="shared" si="23"/>
        <v>-1.9835425475403503</v>
      </c>
      <c r="K167">
        <f t="shared" si="19"/>
        <v>-2.0042530547565351</v>
      </c>
      <c r="L167">
        <f t="shared" si="20"/>
        <v>-1.7143016723031717</v>
      </c>
      <c r="M167" s="13">
        <f t="shared" si="24"/>
        <v>1.2387498508984413E-3</v>
      </c>
      <c r="N167" s="13">
        <f t="shared" si="25"/>
        <v>7.2490648898482002E-2</v>
      </c>
      <c r="O167" s="13">
        <v>1</v>
      </c>
    </row>
    <row r="168" spans="4:15" x14ac:dyDescent="0.4">
      <c r="D168" s="6">
        <v>1.98</v>
      </c>
      <c r="E168" s="7">
        <f t="shared" si="18"/>
        <v>-0.43955826524323727</v>
      </c>
      <c r="G168">
        <f t="shared" si="21"/>
        <v>5.2981626948360878</v>
      </c>
      <c r="H168" s="10">
        <f t="shared" si="26"/>
        <v>-2.0155944252728641</v>
      </c>
      <c r="I168">
        <f t="shared" si="22"/>
        <v>5.142081751760105</v>
      </c>
      <c r="J168" s="10">
        <f t="shared" si="23"/>
        <v>-1.9603419513317897</v>
      </c>
      <c r="K168">
        <f t="shared" si="19"/>
        <v>-1.979191269304625</v>
      </c>
      <c r="L168">
        <f t="shared" si="20"/>
        <v>-1.692883597031825</v>
      </c>
      <c r="M168" s="13">
        <f t="shared" si="24"/>
        <v>1.3251897644479475E-3</v>
      </c>
      <c r="N168" s="13">
        <f t="shared" si="25"/>
        <v>7.1533971284845427E-2</v>
      </c>
      <c r="O168" s="13">
        <v>1</v>
      </c>
    </row>
    <row r="169" spans="4:15" x14ac:dyDescent="0.4">
      <c r="D169" s="6">
        <v>2</v>
      </c>
      <c r="E169" s="7">
        <f t="shared" si="18"/>
        <v>-0.4344046055442089</v>
      </c>
      <c r="G169">
        <f t="shared" si="21"/>
        <v>5.3158830375348858</v>
      </c>
      <c r="H169" s="10">
        <f t="shared" si="26"/>
        <v>-1.9919623187229698</v>
      </c>
      <c r="I169">
        <f t="shared" si="22"/>
        <v>5.1590197505631492</v>
      </c>
      <c r="J169" s="10">
        <f t="shared" si="23"/>
        <v>-1.9373576598060629</v>
      </c>
      <c r="K169">
        <f t="shared" si="19"/>
        <v>-1.9543812933184612</v>
      </c>
      <c r="L169">
        <f t="shared" si="20"/>
        <v>-1.6716916682411049</v>
      </c>
      <c r="M169" s="13">
        <f t="shared" si="24"/>
        <v>1.4123334704543196E-3</v>
      </c>
      <c r="N169" s="13">
        <f t="shared" si="25"/>
        <v>7.0578419074192308E-2</v>
      </c>
      <c r="O169" s="13">
        <v>1</v>
      </c>
    </row>
    <row r="170" spans="4:15" x14ac:dyDescent="0.4">
      <c r="D170" s="6">
        <v>2.02</v>
      </c>
      <c r="E170" s="7">
        <f t="shared" si="18"/>
        <v>-0.42929939878141321</v>
      </c>
      <c r="G170">
        <f t="shared" si="21"/>
        <v>5.3336033802336837</v>
      </c>
      <c r="H170" s="10">
        <f t="shared" si="26"/>
        <v>-1.9685523931121702</v>
      </c>
      <c r="I170">
        <f t="shared" si="22"/>
        <v>5.1759577493661926</v>
      </c>
      <c r="J170" s="10">
        <f t="shared" si="23"/>
        <v>-1.9145894586853469</v>
      </c>
      <c r="K170">
        <f t="shared" si="19"/>
        <v>-1.9298227542106745</v>
      </c>
      <c r="L170">
        <f t="shared" si="20"/>
        <v>-1.6507248877905194</v>
      </c>
      <c r="M170" s="13">
        <f t="shared" si="24"/>
        <v>1.4999849294402507E-3</v>
      </c>
      <c r="N170" s="13">
        <f t="shared" si="25"/>
        <v>6.9624511773511449E-2</v>
      </c>
      <c r="O170" s="13">
        <v>1</v>
      </c>
    </row>
    <row r="171" spans="4:15" x14ac:dyDescent="0.4">
      <c r="D171" s="6">
        <v>2.04</v>
      </c>
      <c r="E171" s="7">
        <f t="shared" si="18"/>
        <v>-0.42424257979401381</v>
      </c>
      <c r="G171">
        <f t="shared" si="21"/>
        <v>5.3513237229324826</v>
      </c>
      <c r="H171" s="10">
        <f t="shared" si="26"/>
        <v>-1.94536434964545</v>
      </c>
      <c r="I171">
        <f t="shared" si="22"/>
        <v>5.192895748169235</v>
      </c>
      <c r="J171" s="10">
        <f t="shared" si="23"/>
        <v>-1.8920370573653429</v>
      </c>
      <c r="K171">
        <f t="shared" si="19"/>
        <v>-1.9055151858604646</v>
      </c>
      <c r="L171">
        <f t="shared" si="20"/>
        <v>-1.629982206810469</v>
      </c>
      <c r="M171" s="13">
        <f t="shared" si="24"/>
        <v>1.5879558543625901E-3</v>
      </c>
      <c r="N171" s="13">
        <f t="shared" si="25"/>
        <v>6.8672744699337276E-2</v>
      </c>
      <c r="O171" s="13">
        <v>1</v>
      </c>
    </row>
    <row r="172" spans="4:15" x14ac:dyDescent="0.4">
      <c r="D172" s="6">
        <v>2.06</v>
      </c>
      <c r="E172" s="7">
        <f t="shared" si="18"/>
        <v>-0.41923406706894983</v>
      </c>
      <c r="G172">
        <f t="shared" si="21"/>
        <v>5.3690440656312797</v>
      </c>
      <c r="H172" s="10">
        <f t="shared" si="26"/>
        <v>-1.9223978145446692</v>
      </c>
      <c r="I172">
        <f t="shared" si="22"/>
        <v>5.2098337469722793</v>
      </c>
      <c r="J172" s="10">
        <f t="shared" si="23"/>
        <v>-1.8697000923141025</v>
      </c>
      <c r="K172">
        <f t="shared" si="19"/>
        <v>-1.881458032994116</v>
      </c>
      <c r="L172">
        <f t="shared" si="20"/>
        <v>-1.6094625283569419</v>
      </c>
      <c r="M172" s="13">
        <f t="shared" si="24"/>
        <v>1.6760657134070179E-3</v>
      </c>
      <c r="N172" s="13">
        <f t="shared" si="25"/>
        <v>6.7723589694357239E-2</v>
      </c>
      <c r="O172" s="13">
        <v>1</v>
      </c>
    </row>
    <row r="173" spans="4:15" x14ac:dyDescent="0.4">
      <c r="D173" s="6">
        <v>2.08</v>
      </c>
      <c r="E173" s="7">
        <f t="shared" si="18"/>
        <v>-0.41427376347697425</v>
      </c>
      <c r="G173">
        <f t="shared" si="21"/>
        <v>5.3867644083300776</v>
      </c>
      <c r="H173" s="10">
        <f t="shared" si="26"/>
        <v>-1.8996523424236653</v>
      </c>
      <c r="I173">
        <f t="shared" si="22"/>
        <v>5.2267717457753236</v>
      </c>
      <c r="J173" s="10">
        <f t="shared" si="23"/>
        <v>-1.8475781303546099</v>
      </c>
      <c r="K173">
        <f t="shared" si="19"/>
        <v>-1.857650655408974</v>
      </c>
      <c r="L173">
        <f t="shared" si="20"/>
        <v>-1.5891647099704316</v>
      </c>
      <c r="M173" s="13">
        <f t="shared" si="24"/>
        <v>1.764141712080089E-3</v>
      </c>
      <c r="N173" s="13">
        <f t="shared" si="25"/>
        <v>6.6777495834650091E-2</v>
      </c>
      <c r="O173" s="13">
        <v>1</v>
      </c>
    </row>
    <row r="174" spans="4:15" x14ac:dyDescent="0.4">
      <c r="D174" s="6">
        <v>2.1</v>
      </c>
      <c r="E174" s="7">
        <f t="shared" si="18"/>
        <v>-0.40936155698343812</v>
      </c>
      <c r="G174">
        <f t="shared" si="21"/>
        <v>5.4044847510288756</v>
      </c>
      <c r="H174" s="10">
        <f t="shared" si="26"/>
        <v>-1.8771274195475554</v>
      </c>
      <c r="I174">
        <f t="shared" si="22"/>
        <v>5.2437097445783669</v>
      </c>
      <c r="J174" s="10">
        <f t="shared" si="23"/>
        <v>-1.8256706718347375</v>
      </c>
      <c r="K174">
        <f t="shared" si="19"/>
        <v>-1.8340923320460492</v>
      </c>
      <c r="L174">
        <f t="shared" si="20"/>
        <v>-1.5690875661421546</v>
      </c>
      <c r="M174" s="13">
        <f t="shared" si="24"/>
        <v>1.852018756262295E-3</v>
      </c>
      <c r="N174" s="13">
        <f t="shared" si="25"/>
        <v>6.5834890126851175E-2</v>
      </c>
      <c r="O174" s="13">
        <v>1</v>
      </c>
    </row>
    <row r="175" spans="4:15" x14ac:dyDescent="0.4">
      <c r="D175" s="6">
        <v>2.12</v>
      </c>
      <c r="E175" s="7">
        <f t="shared" si="18"/>
        <v>-0.40449732133460714</v>
      </c>
      <c r="G175">
        <f t="shared" si="21"/>
        <v>5.4222050937276745</v>
      </c>
      <c r="H175" s="10">
        <f t="shared" si="26"/>
        <v>-1.854822466979841</v>
      </c>
      <c r="I175">
        <f t="shared" si="22"/>
        <v>5.2606477433814103</v>
      </c>
      <c r="J175" s="10">
        <f t="shared" si="23"/>
        <v>-1.8039771536880809</v>
      </c>
      <c r="K175">
        <f t="shared" si="19"/>
        <v>-1.8107822649161978</v>
      </c>
      <c r="L175">
        <f t="shared" si="20"/>
        <v>-1.5492298706906158</v>
      </c>
      <c r="M175" s="13">
        <f t="shared" si="24"/>
        <v>1.9395393978065255E-3</v>
      </c>
      <c r="N175" s="13">
        <f t="shared" si="25"/>
        <v>6.4896178194590565E-2</v>
      </c>
      <c r="O175" s="13">
        <v>1</v>
      </c>
    </row>
    <row r="176" spans="4:15" x14ac:dyDescent="0.4">
      <c r="D176" s="6">
        <v>2.14</v>
      </c>
      <c r="E176" s="7">
        <f t="shared" si="18"/>
        <v>-0.39968091672027428</v>
      </c>
      <c r="G176">
        <f t="shared" si="21"/>
        <v>5.4399254364264715</v>
      </c>
      <c r="H176" s="10">
        <f t="shared" si="26"/>
        <v>-1.8327368436208176</v>
      </c>
      <c r="I176">
        <f t="shared" si="22"/>
        <v>5.2775857421844536</v>
      </c>
      <c r="J176" s="10">
        <f t="shared" si="23"/>
        <v>-1.7824969523890795</v>
      </c>
      <c r="K176">
        <f t="shared" si="19"/>
        <v>-1.7877195828847097</v>
      </c>
      <c r="L176">
        <f t="shared" si="20"/>
        <v>-1.5295903590514259</v>
      </c>
      <c r="M176" s="13">
        <f t="shared" si="24"/>
        <v>2.0265537641827218E-3</v>
      </c>
      <c r="N176" s="13">
        <f t="shared" si="25"/>
        <v>6.3961744953657251E-2</v>
      </c>
      <c r="O176" s="13">
        <v>1</v>
      </c>
    </row>
    <row r="177" spans="4:15" x14ac:dyDescent="0.4">
      <c r="D177" s="6">
        <v>2.16</v>
      </c>
      <c r="E177" s="7">
        <f t="shared" si="18"/>
        <v>-0.39491219041340886</v>
      </c>
      <c r="G177">
        <f t="shared" si="21"/>
        <v>5.4576457791252695</v>
      </c>
      <c r="H177" s="10">
        <f t="shared" si="26"/>
        <v>-1.8108698491406863</v>
      </c>
      <c r="I177">
        <f t="shared" si="22"/>
        <v>5.294523740987497</v>
      </c>
      <c r="J177" s="10">
        <f t="shared" si="23"/>
        <v>-1.7612293868057209</v>
      </c>
      <c r="K177">
        <f t="shared" si="19"/>
        <v>-1.7649033453189502</v>
      </c>
      <c r="L177">
        <f t="shared" si="20"/>
        <v>-1.5101677304832093</v>
      </c>
      <c r="M177" s="13">
        <f t="shared" si="24"/>
        <v>2.112919473593676E-3</v>
      </c>
      <c r="N177" s="13">
        <f t="shared" si="25"/>
        <v>6.3031955275402951E-2</v>
      </c>
      <c r="O177" s="13">
        <v>1</v>
      </c>
    </row>
    <row r="178" spans="4:15" x14ac:dyDescent="0.4">
      <c r="D178" s="6">
        <v>2.1800000000000002</v>
      </c>
      <c r="E178" s="7">
        <f t="shared" si="18"/>
        <v>-0.39019097738756109</v>
      </c>
      <c r="G178">
        <f t="shared" si="21"/>
        <v>5.4753661218240683</v>
      </c>
      <c r="H178" s="10">
        <f t="shared" si="26"/>
        <v>-1.7892207268106612</v>
      </c>
      <c r="I178">
        <f t="shared" si="22"/>
        <v>5.3114617397905404</v>
      </c>
      <c r="J178" s="10">
        <f t="shared" si="23"/>
        <v>-1.7401737209530452</v>
      </c>
      <c r="K178">
        <f t="shared" si="19"/>
        <v>-1.7423325456036134</v>
      </c>
      <c r="L178">
        <f t="shared" si="20"/>
        <v>-1.4909606501923205</v>
      </c>
      <c r="M178" s="13">
        <f t="shared" si="24"/>
        <v>2.1985015369049552E-3</v>
      </c>
      <c r="N178" s="13">
        <f t="shared" si="25"/>
        <v>6.2107154637989999E-2</v>
      </c>
      <c r="O178" s="13">
        <v>1</v>
      </c>
    </row>
    <row r="179" spans="4:15" x14ac:dyDescent="0.4">
      <c r="D179" s="6">
        <v>2.2000000000000002</v>
      </c>
      <c r="E179" s="7">
        <f t="shared" si="18"/>
        <v>-0.38551710091271951</v>
      </c>
      <c r="G179">
        <f t="shared" si="21"/>
        <v>5.4930864645228663</v>
      </c>
      <c r="H179" s="10">
        <f t="shared" si="26"/>
        <v>-1.7677886662352753</v>
      </c>
      <c r="I179">
        <f t="shared" si="22"/>
        <v>5.3283997385935846</v>
      </c>
      <c r="J179" s="10">
        <f t="shared" si="23"/>
        <v>-1.7193291666505468</v>
      </c>
      <c r="K179">
        <f t="shared" si="19"/>
        <v>-1.7200061145279013</v>
      </c>
      <c r="L179">
        <f t="shared" si="20"/>
        <v>-1.4719677513790552</v>
      </c>
      <c r="M179" s="13">
        <f t="shared" si="24"/>
        <v>2.2831722476678697E-3</v>
      </c>
      <c r="N179" s="13">
        <f t="shared" si="25"/>
        <v>6.1187669765115311E-2</v>
      </c>
      <c r="O179" s="13">
        <v>1</v>
      </c>
    </row>
    <row r="180" spans="4:15" x14ac:dyDescent="0.4">
      <c r="D180" s="6">
        <v>2.2200000000000002</v>
      </c>
      <c r="E180" s="7">
        <f t="shared" si="18"/>
        <v>-0.38089037313029789</v>
      </c>
      <c r="G180">
        <f t="shared" si="21"/>
        <v>5.5108068072216643</v>
      </c>
      <c r="H180" s="10">
        <f t="shared" si="26"/>
        <v>-1.7465728059889809</v>
      </c>
      <c r="I180">
        <f t="shared" si="22"/>
        <v>5.345337737396628</v>
      </c>
      <c r="J180" s="10">
        <f t="shared" si="23"/>
        <v>-1.6986948860865028</v>
      </c>
      <c r="K180">
        <f t="shared" si="19"/>
        <v>-1.6979229235489088</v>
      </c>
      <c r="L180">
        <f t="shared" si="20"/>
        <v>-1.45318763720791</v>
      </c>
      <c r="M180" s="13">
        <f t="shared" si="24"/>
        <v>2.3668110614328327E-3</v>
      </c>
      <c r="N180" s="13">
        <f t="shared" si="25"/>
        <v>6.027380925193529E-2</v>
      </c>
      <c r="O180" s="13">
        <v>1</v>
      </c>
    </row>
    <row r="181" spans="4:15" x14ac:dyDescent="0.4">
      <c r="D181" s="6">
        <v>2.2400000000000002</v>
      </c>
      <c r="E181" s="7">
        <f t="shared" si="18"/>
        <v>-0.37631059560790897</v>
      </c>
      <c r="G181">
        <f t="shared" si="21"/>
        <v>5.5285271499204613</v>
      </c>
      <c r="H181" s="10">
        <f t="shared" si="26"/>
        <v>-1.7255722361600663</v>
      </c>
      <c r="I181">
        <f t="shared" si="22"/>
        <v>5.3622757361996713</v>
      </c>
      <c r="J181" s="10">
        <f t="shared" si="23"/>
        <v>-1.6782699942921524</v>
      </c>
      <c r="K181">
        <f t="shared" si="19"/>
        <v>-1.6760817879352867</v>
      </c>
      <c r="L181">
        <f t="shared" si="20"/>
        <v>-1.4346188827043749</v>
      </c>
      <c r="M181" s="13">
        <f t="shared" si="24"/>
        <v>2.449304465489585E-3</v>
      </c>
      <c r="N181" s="13">
        <f t="shared" si="25"/>
        <v>5.9365864177959617E-2</v>
      </c>
      <c r="O181" s="13">
        <v>1</v>
      </c>
    </row>
    <row r="182" spans="4:15" x14ac:dyDescent="0.4">
      <c r="D182" s="6">
        <v>2.2599999999999998</v>
      </c>
      <c r="E182" s="7">
        <f t="shared" si="18"/>
        <v>-0.37177755987456101</v>
      </c>
      <c r="G182">
        <f t="shared" si="21"/>
        <v>5.5462474926192593</v>
      </c>
      <c r="H182" s="10">
        <f t="shared" si="26"/>
        <v>-1.7047860008047993</v>
      </c>
      <c r="I182">
        <f t="shared" si="22"/>
        <v>5.3792137350027147</v>
      </c>
      <c r="J182" s="10">
        <f t="shared" si="23"/>
        <v>-1.6580535615285674</v>
      </c>
      <c r="K182">
        <f t="shared" si="19"/>
        <v>-1.6544814697951651</v>
      </c>
      <c r="L182">
        <f t="shared" si="20"/>
        <v>-1.4162600365806906</v>
      </c>
      <c r="M182" s="13">
        <f t="shared" si="24"/>
        <v>2.5305458400992457E-3</v>
      </c>
      <c r="N182" s="13">
        <f t="shared" si="25"/>
        <v>5.8464108706719552E-2</v>
      </c>
      <c r="O182" s="13">
        <v>1</v>
      </c>
    </row>
    <row r="183" spans="4:15" x14ac:dyDescent="0.4">
      <c r="D183" s="6">
        <v>2.2799999999999998</v>
      </c>
      <c r="E183" s="7">
        <f t="shared" si="18"/>
        <v>-0.36729104793689676</v>
      </c>
      <c r="G183">
        <f t="shared" si="21"/>
        <v>5.5639678353180573</v>
      </c>
      <c r="H183" s="10">
        <f t="shared" si="26"/>
        <v>-1.6842131003146399</v>
      </c>
      <c r="I183">
        <f t="shared" si="22"/>
        <v>5.396151733805759</v>
      </c>
      <c r="J183" s="10">
        <f t="shared" si="23"/>
        <v>-1.6380446155889723</v>
      </c>
      <c r="K183">
        <f t="shared" si="19"/>
        <v>-1.6331206809921692</v>
      </c>
      <c r="L183">
        <f t="shared" si="20"/>
        <v>-1.3981096229928958</v>
      </c>
      <c r="M183" s="13">
        <f t="shared" si="24"/>
        <v>2.6104353122231735E-3</v>
      </c>
      <c r="N183" s="13">
        <f t="shared" si="25"/>
        <v>5.7568800672079298E-2</v>
      </c>
      <c r="O183" s="13">
        <v>1</v>
      </c>
    </row>
    <row r="184" spans="4:15" x14ac:dyDescent="0.4">
      <c r="D184" s="6">
        <v>2.2999999999999998</v>
      </c>
      <c r="E184" s="7">
        <f t="shared" si="18"/>
        <v>-0.36285083277707386</v>
      </c>
      <c r="G184">
        <f t="shared" si="21"/>
        <v>5.5816881780168561</v>
      </c>
      <c r="H184" s="10">
        <f t="shared" si="26"/>
        <v>-1.663852493699272</v>
      </c>
      <c r="I184">
        <f t="shared" si="22"/>
        <v>5.4130897326088023</v>
      </c>
      <c r="J184" s="10">
        <f t="shared" si="23"/>
        <v>-1.6182421440191941</v>
      </c>
      <c r="K184">
        <f t="shared" si="19"/>
        <v>-1.6119980859532543</v>
      </c>
      <c r="L184">
        <f t="shared" si="20"/>
        <v>-1.3801661432314336</v>
      </c>
      <c r="M184" s="13">
        <f t="shared" si="24"/>
        <v>2.6888796026902587E-3</v>
      </c>
      <c r="N184" s="13">
        <f t="shared" si="25"/>
        <v>5.668018215109373E-2</v>
      </c>
      <c r="O184" s="13">
        <v>1</v>
      </c>
    </row>
    <row r="185" spans="4:15" x14ac:dyDescent="0.4">
      <c r="D185" s="6">
        <v>2.3199999999999998</v>
      </c>
      <c r="E185" s="7">
        <f t="shared" si="18"/>
        <v>-0.35845667883286836</v>
      </c>
      <c r="G185">
        <f t="shared" si="21"/>
        <v>5.5994085207156532</v>
      </c>
      <c r="H185" s="10">
        <f t="shared" si="26"/>
        <v>-1.643703100788118</v>
      </c>
      <c r="I185">
        <f t="shared" si="22"/>
        <v>5.4300277314118448</v>
      </c>
      <c r="J185" s="10">
        <f t="shared" si="23"/>
        <v>-1.5986450962588266</v>
      </c>
      <c r="K185">
        <f t="shared" si="19"/>
        <v>-1.5911123043719482</v>
      </c>
      <c r="L185">
        <f t="shared" si="20"/>
        <v>-1.3624280773475064</v>
      </c>
      <c r="M185" s="13">
        <f t="shared" si="24"/>
        <v>2.76579186768702E-3</v>
      </c>
      <c r="N185" s="13">
        <f t="shared" si="25"/>
        <v>5.5798480023350999E-2</v>
      </c>
      <c r="O185" s="13">
        <v>1</v>
      </c>
    </row>
    <row r="186" spans="4:15" x14ac:dyDescent="0.4">
      <c r="D186" s="6">
        <v>2.34</v>
      </c>
      <c r="E186" s="7">
        <f t="shared" si="18"/>
        <v>-0.35410834246056633</v>
      </c>
      <c r="G186">
        <f t="shared" si="21"/>
        <v>5.6171288634144512</v>
      </c>
      <c r="H186" s="10">
        <f t="shared" si="26"/>
        <v>-1.6237638043529268</v>
      </c>
      <c r="I186">
        <f t="shared" si="22"/>
        <v>5.4469657302148891</v>
      </c>
      <c r="J186" s="10">
        <f t="shared" si="23"/>
        <v>-1.5792523857056338</v>
      </c>
      <c r="K186">
        <f t="shared" si="19"/>
        <v>-1.5704619138104969</v>
      </c>
      <c r="L186">
        <f t="shared" si="20"/>
        <v>-1.3448938857173034</v>
      </c>
      <c r="M186" s="13">
        <f t="shared" si="24"/>
        <v>2.8410915353971719E-3</v>
      </c>
      <c r="N186" s="13">
        <f t="shared" si="25"/>
        <v>5.4923906516780238E-2</v>
      </c>
      <c r="O186" s="13">
        <v>1</v>
      </c>
    </row>
    <row r="187" spans="4:15" x14ac:dyDescent="0.4">
      <c r="D187" s="6">
        <v>2.36</v>
      </c>
      <c r="E187" s="7">
        <f t="shared" si="18"/>
        <v>-0.34980557238119053</v>
      </c>
      <c r="G187">
        <f t="shared" si="21"/>
        <v>5.6348492061132491</v>
      </c>
      <c r="H187" s="10">
        <f t="shared" si="26"/>
        <v>-1.6040334521539492</v>
      </c>
      <c r="I187">
        <f t="shared" si="22"/>
        <v>5.4639037290179324</v>
      </c>
      <c r="J187" s="10">
        <f t="shared" si="23"/>
        <v>-1.5600628917056338</v>
      </c>
      <c r="K187">
        <f t="shared" si="19"/>
        <v>-1.5500454522042881</v>
      </c>
      <c r="L187">
        <f t="shared" si="20"/>
        <v>-1.3275620105461763</v>
      </c>
      <c r="M187" s="13">
        <f t="shared" si="24"/>
        <v>2.9147041385646048E-3</v>
      </c>
      <c r="N187" s="13">
        <f t="shared" si="25"/>
        <v>5.4056659739924205E-2</v>
      </c>
      <c r="O187" s="13">
        <v>1</v>
      </c>
    </row>
    <row r="188" spans="4:15" x14ac:dyDescent="0.4">
      <c r="D188" s="6">
        <v>2.38</v>
      </c>
      <c r="E188" s="7">
        <f t="shared" si="18"/>
        <v>-0.34554811011059489</v>
      </c>
      <c r="G188">
        <f t="shared" si="21"/>
        <v>5.652569548812048</v>
      </c>
      <c r="H188" s="10">
        <f t="shared" si="26"/>
        <v>-1.5845108589121326</v>
      </c>
      <c r="I188">
        <f t="shared" si="22"/>
        <v>5.4808417278209758</v>
      </c>
      <c r="J188" s="10">
        <f t="shared" si="23"/>
        <v>-1.5410754614712312</v>
      </c>
      <c r="K188">
        <f t="shared" si="19"/>
        <v>-1.5298614202718104</v>
      </c>
      <c r="L188">
        <f t="shared" si="20"/>
        <v>-1.3104308773147169</v>
      </c>
      <c r="M188" s="13">
        <f t="shared" si="24"/>
        <v>2.9865611437023447E-3</v>
      </c>
      <c r="N188" s="13">
        <f t="shared" si="25"/>
        <v>5.3196924200731424E-2</v>
      </c>
      <c r="O188" s="13">
        <v>1</v>
      </c>
    </row>
    <row r="189" spans="4:15" x14ac:dyDescent="0.4">
      <c r="D189" s="6">
        <v>2.4</v>
      </c>
      <c r="E189" s="7">
        <f t="shared" si="18"/>
        <v>-0.34133569037393907</v>
      </c>
      <c r="G189">
        <f t="shared" si="21"/>
        <v>5.6702898915108459</v>
      </c>
      <c r="H189" s="10">
        <f t="shared" si="26"/>
        <v>-1.5651948082096976</v>
      </c>
      <c r="I189">
        <f t="shared" si="22"/>
        <v>5.49777972662402</v>
      </c>
      <c r="J189" s="10">
        <f t="shared" si="23"/>
        <v>-1.5222889119296938</v>
      </c>
      <c r="K189">
        <f t="shared" si="19"/>
        <v>-1.5099082838333215</v>
      </c>
      <c r="L189">
        <f t="shared" si="20"/>
        <v>-1.2934988961687082</v>
      </c>
      <c r="M189" s="13">
        <f t="shared" si="24"/>
        <v>3.0565997776196225E-3</v>
      </c>
      <c r="N189" s="13">
        <f t="shared" si="25"/>
        <v>5.2344871311912074E-2</v>
      </c>
      <c r="O189" s="13">
        <v>1</v>
      </c>
    </row>
    <row r="190" spans="4:15" x14ac:dyDescent="0.4">
      <c r="D190" s="6">
        <v>2.42</v>
      </c>
      <c r="E190" s="7">
        <f t="shared" si="18"/>
        <v>-0.33716804150504687</v>
      </c>
      <c r="G190">
        <f t="shared" si="21"/>
        <v>5.688010234209643</v>
      </c>
      <c r="H190" s="10">
        <f t="shared" si="26"/>
        <v>-1.5460840543213925</v>
      </c>
      <c r="I190">
        <f t="shared" si="22"/>
        <v>5.5147177254270634</v>
      </c>
      <c r="J190" s="10">
        <f t="shared" si="23"/>
        <v>-1.5037020315042082</v>
      </c>
      <c r="K190">
        <f t="shared" si="19"/>
        <v>-1.4901844760412646</v>
      </c>
      <c r="L190">
        <f t="shared" si="20"/>
        <v>-1.276764463254799</v>
      </c>
      <c r="M190" s="13">
        <f t="shared" si="24"/>
        <v>3.1247628518961497E-3</v>
      </c>
      <c r="N190" s="13">
        <f t="shared" si="25"/>
        <v>5.1500659882955283E-2</v>
      </c>
      <c r="O190" s="13">
        <v>1</v>
      </c>
    </row>
    <row r="191" spans="4:15" x14ac:dyDescent="0.4">
      <c r="D191" s="6">
        <v>2.44</v>
      </c>
      <c r="E191" s="7">
        <f t="shared" si="18"/>
        <v>-0.33304488583112929</v>
      </c>
      <c r="G191">
        <f t="shared" si="21"/>
        <v>5.7057305769084419</v>
      </c>
      <c r="H191" s="10">
        <f t="shared" si="26"/>
        <v>-1.527177323978643</v>
      </c>
      <c r="I191">
        <f t="shared" si="22"/>
        <v>5.5316557242301068</v>
      </c>
      <c r="J191" s="10">
        <f t="shared" si="23"/>
        <v>-1.4853135818296705</v>
      </c>
      <c r="K191">
        <f t="shared" si="19"/>
        <v>-1.4706883995254225</v>
      </c>
      <c r="L191">
        <f t="shared" si="20"/>
        <v>-1.2602259620037111</v>
      </c>
      <c r="M191" s="13">
        <f t="shared" si="24"/>
        <v>3.1909985858816544E-3</v>
      </c>
      <c r="N191" s="13">
        <f t="shared" si="25"/>
        <v>5.0664436598915667E-2</v>
      </c>
      <c r="O191" s="13">
        <v>1</v>
      </c>
    </row>
    <row r="192" spans="4:15" x14ac:dyDescent="0.4">
      <c r="D192" s="6">
        <v>2.46</v>
      </c>
      <c r="E192" s="7">
        <f t="shared" si="18"/>
        <v>-0.32896594004334551</v>
      </c>
      <c r="G192">
        <f t="shared" si="21"/>
        <v>5.7234509196072398</v>
      </c>
      <c r="H192" s="10">
        <f t="shared" si="26"/>
        <v>-1.5084733180687608</v>
      </c>
      <c r="I192">
        <f t="shared" si="22"/>
        <v>5.5485937230331501</v>
      </c>
      <c r="J192" s="10">
        <f t="shared" si="23"/>
        <v>-1.4671222994053124</v>
      </c>
      <c r="K192">
        <f t="shared" si="19"/>
        <v>-1.4514184284556644</v>
      </c>
      <c r="L192">
        <f t="shared" si="20"/>
        <v>-1.2438817643627347</v>
      </c>
      <c r="M192" s="13">
        <f t="shared" si="24"/>
        <v>3.2552604287626225E-3</v>
      </c>
      <c r="N192" s="13">
        <f t="shared" si="25"/>
        <v>4.9836336486096353E-2</v>
      </c>
      <c r="O192" s="13">
        <v>1</v>
      </c>
    </row>
    <row r="193" spans="4:15" x14ac:dyDescent="0.4">
      <c r="D193" s="6">
        <v>2.48</v>
      </c>
      <c r="E193" s="7">
        <f t="shared" si="18"/>
        <v>-0.32493091555365566</v>
      </c>
      <c r="G193">
        <f t="shared" si="21"/>
        <v>5.7411712623060378</v>
      </c>
      <c r="H193" s="10">
        <f t="shared" si="26"/>
        <v>-1.489970713271288</v>
      </c>
      <c r="I193">
        <f t="shared" si="22"/>
        <v>5.5655317218361944</v>
      </c>
      <c r="J193" s="10">
        <f t="shared" si="23"/>
        <v>-1.4491268971861937</v>
      </c>
      <c r="K193">
        <f t="shared" si="19"/>
        <v>-1.4323729105250542</v>
      </c>
      <c r="L193">
        <f t="shared" si="20"/>
        <v>-1.227730231979216</v>
      </c>
      <c r="M193" s="13">
        <f t="shared" si="24"/>
        <v>3.3175068811940613E-3</v>
      </c>
      <c r="N193" s="13">
        <f t="shared" si="25"/>
        <v>4.9016483364770547E-2</v>
      </c>
      <c r="O193" s="13">
        <v>1</v>
      </c>
    </row>
    <row r="194" spans="4:15" x14ac:dyDescent="0.4">
      <c r="D194" s="6">
        <v>2.5</v>
      </c>
      <c r="E194" s="7">
        <f t="shared" si="18"/>
        <v>-0.32093951883840932</v>
      </c>
      <c r="G194">
        <f t="shared" si="21"/>
        <v>5.7588916050048349</v>
      </c>
      <c r="H194" s="10">
        <f t="shared" si="26"/>
        <v>-1.4716681636335258</v>
      </c>
      <c r="I194">
        <f t="shared" si="22"/>
        <v>5.5824697206392377</v>
      </c>
      <c r="J194" s="10">
        <f t="shared" si="23"/>
        <v>-1.431326066115538</v>
      </c>
      <c r="K194">
        <f t="shared" si="19"/>
        <v>-1.4135501688560139</v>
      </c>
      <c r="L194">
        <f t="shared" si="20"/>
        <v>-1.2117697173366795</v>
      </c>
      <c r="M194" s="13">
        <f t="shared" si="24"/>
        <v>3.3777013169589E-3</v>
      </c>
      <c r="N194" s="13">
        <f t="shared" si="25"/>
        <v>4.8204990289103779E-2</v>
      </c>
      <c r="O194" s="13">
        <v>1</v>
      </c>
    </row>
    <row r="195" spans="4:15" x14ac:dyDescent="0.4">
      <c r="D195" s="6">
        <v>2.52</v>
      </c>
      <c r="E195" s="7">
        <f t="shared" si="18"/>
        <v>-0.31699145176909699</v>
      </c>
      <c r="G195">
        <f t="shared" si="21"/>
        <v>5.7766119477036337</v>
      </c>
      <c r="H195" s="10">
        <f t="shared" si="26"/>
        <v>-1.453564302087194</v>
      </c>
      <c r="I195">
        <f t="shared" si="22"/>
        <v>5.5994077194422811</v>
      </c>
      <c r="J195" s="10">
        <f t="shared" si="23"/>
        <v>-1.4137184765998188</v>
      </c>
      <c r="K195">
        <f t="shared" si="19"/>
        <v>-1.3949485038321479</v>
      </c>
      <c r="L195">
        <f t="shared" si="20"/>
        <v>-1.195998564845169</v>
      </c>
      <c r="M195" s="13">
        <f t="shared" si="24"/>
        <v>3.4358118050762708E-3</v>
      </c>
      <c r="N195" s="13">
        <f t="shared" si="25"/>
        <v>4.7401959974452484E-2</v>
      </c>
      <c r="O195" s="13">
        <v>1</v>
      </c>
    </row>
    <row r="196" spans="4:15" x14ac:dyDescent="0.4">
      <c r="D196" s="6">
        <v>2.54</v>
      </c>
      <c r="E196" s="7">
        <f t="shared" si="18"/>
        <v>-0.31308641193068154</v>
      </c>
      <c r="G196">
        <f t="shared" si="21"/>
        <v>5.7943322904024317</v>
      </c>
      <c r="H196" s="10">
        <f t="shared" si="26"/>
        <v>-1.4356577419081402</v>
      </c>
      <c r="I196">
        <f t="shared" si="22"/>
        <v>5.6163457182453245</v>
      </c>
      <c r="J196" s="10">
        <f t="shared" si="23"/>
        <v>-1.3963027799284538</v>
      </c>
      <c r="K196">
        <f t="shared" si="19"/>
        <v>-1.3765661948582395</v>
      </c>
      <c r="L196">
        <f t="shared" si="20"/>
        <v>-1.1804151118873571</v>
      </c>
      <c r="M196" s="13">
        <f t="shared" si="24"/>
        <v>3.4918109327506299E-3</v>
      </c>
      <c r="N196" s="13">
        <f t="shared" si="25"/>
        <v>4.6607485212222723E-2</v>
      </c>
      <c r="O196" s="13">
        <v>1</v>
      </c>
    </row>
    <row r="197" spans="4:15" x14ac:dyDescent="0.4">
      <c r="D197" s="6">
        <v>2.56</v>
      </c>
      <c r="E197" s="7">
        <f t="shared" si="18"/>
        <v>-0.30922409292791314</v>
      </c>
      <c r="G197">
        <f t="shared" si="21"/>
        <v>5.8120526331012297</v>
      </c>
      <c r="H197" s="10">
        <f t="shared" si="26"/>
        <v>-1.4179470781209456</v>
      </c>
      <c r="I197">
        <f t="shared" si="22"/>
        <v>5.6332837170483687</v>
      </c>
      <c r="J197" s="10">
        <f t="shared" si="23"/>
        <v>-1.3790776096399071</v>
      </c>
      <c r="K197">
        <f t="shared" si="19"/>
        <v>-1.3584015020508486</v>
      </c>
      <c r="L197">
        <f t="shared" si="20"/>
        <v>-1.16501768982192</v>
      </c>
      <c r="M197" s="13">
        <f t="shared" si="24"/>
        <v>3.5456756295196988E-3</v>
      </c>
      <c r="N197" s="13">
        <f t="shared" si="25"/>
        <v>4.582164927248307E-2</v>
      </c>
      <c r="O197" s="13">
        <v>1</v>
      </c>
    </row>
    <row r="198" spans="4:15" x14ac:dyDescent="0.4">
      <c r="D198" s="6">
        <v>2.58</v>
      </c>
      <c r="E198" s="7">
        <f t="shared" si="18"/>
        <v>-0.30540418468001695</v>
      </c>
      <c r="G198">
        <f t="shared" si="21"/>
        <v>5.8297729758000267</v>
      </c>
      <c r="H198" s="10">
        <f t="shared" si="26"/>
        <v>-1.4004308888502177</v>
      </c>
      <c r="I198">
        <f t="shared" si="22"/>
        <v>5.6502217158514121</v>
      </c>
      <c r="J198" s="10">
        <f t="shared" si="23"/>
        <v>-1.3620415828359398</v>
      </c>
      <c r="K198">
        <f t="shared" si="19"/>
        <v>-1.3404526678618818</v>
      </c>
      <c r="L198">
        <f t="shared" si="20"/>
        <v>-1.1498046249456173</v>
      </c>
      <c r="M198" s="13">
        <f t="shared" si="24"/>
        <v>3.597386992925662E-3</v>
      </c>
      <c r="N198" s="13">
        <f t="shared" si="25"/>
        <v>4.504452629453852E-2</v>
      </c>
      <c r="O198" s="13">
        <v>1</v>
      </c>
    </row>
    <row r="199" spans="4:15" x14ac:dyDescent="0.4">
      <c r="D199" s="6">
        <v>2.6</v>
      </c>
      <c r="E199" s="7">
        <f t="shared" si="18"/>
        <v>-0.30162637370413531</v>
      </c>
      <c r="G199">
        <f t="shared" si="21"/>
        <v>5.8474933184988256</v>
      </c>
      <c r="H199" s="10">
        <f t="shared" si="26"/>
        <v>-1.3831077366203124</v>
      </c>
      <c r="I199">
        <f t="shared" si="22"/>
        <v>5.6671597146544546</v>
      </c>
      <c r="J199" s="10">
        <f t="shared" si="23"/>
        <v>-1.3451933014457029</v>
      </c>
      <c r="K199">
        <f t="shared" si="19"/>
        <v>-1.3227179186374023</v>
      </c>
      <c r="L199">
        <f t="shared" si="20"/>
        <v>-1.134774239415475</v>
      </c>
      <c r="M199" s="13">
        <f t="shared" si="24"/>
        <v>3.6469301160090119E-3</v>
      </c>
      <c r="N199" s="13">
        <f t="shared" si="25"/>
        <v>4.4276181665680932E-2</v>
      </c>
      <c r="O199" s="13">
        <v>1</v>
      </c>
    </row>
    <row r="200" spans="4:15" x14ac:dyDescent="0.4">
      <c r="D200" s="6">
        <v>2.62</v>
      </c>
      <c r="E200" s="7">
        <f t="shared" si="18"/>
        <v>-0.29789034338788983</v>
      </c>
      <c r="G200">
        <f t="shared" si="21"/>
        <v>5.8652136611976236</v>
      </c>
      <c r="H200" s="10">
        <f t="shared" si="26"/>
        <v>-1.3659761696051687</v>
      </c>
      <c r="I200">
        <f t="shared" si="22"/>
        <v>5.6840977134574988</v>
      </c>
      <c r="J200" s="10">
        <f t="shared" si="23"/>
        <v>-1.3285313534413112</v>
      </c>
      <c r="K200">
        <f t="shared" si="19"/>
        <v>-1.3051954661139129</v>
      </c>
      <c r="L200">
        <f t="shared" si="20"/>
        <v>-1.119924852132433</v>
      </c>
      <c r="M200" s="13">
        <f t="shared" si="24"/>
        <v>3.6942939168919491E-3</v>
      </c>
      <c r="N200" s="13">
        <f t="shared" si="25"/>
        <v>4.3516672388331026E-2</v>
      </c>
      <c r="O200" s="13">
        <v>1</v>
      </c>
    </row>
    <row r="201" spans="4:15" x14ac:dyDescent="0.4">
      <c r="D201" s="6">
        <v>2.64</v>
      </c>
      <c r="E201" s="7">
        <f t="shared" si="18"/>
        <v>-0.29419577425142124</v>
      </c>
      <c r="G201">
        <f t="shared" si="21"/>
        <v>5.8829340038964215</v>
      </c>
      <c r="H201" s="10">
        <f t="shared" si="26"/>
        <v>-1.3490347228298918</v>
      </c>
      <c r="I201">
        <f t="shared" si="22"/>
        <v>5.7010357122605431</v>
      </c>
      <c r="J201" s="10">
        <f t="shared" si="23"/>
        <v>-1.3120543140064886</v>
      </c>
      <c r="K201">
        <f t="shared" si="19"/>
        <v>-1.2878835088542055</v>
      </c>
      <c r="L201">
        <f t="shared" si="20"/>
        <v>-1.1052547795877761</v>
      </c>
      <c r="M201" s="13">
        <f t="shared" si="24"/>
        <v>3.7394709707001634E-3</v>
      </c>
      <c r="N201" s="13">
        <f t="shared" si="25"/>
        <v>4.2766047435796282E-2</v>
      </c>
      <c r="O201" s="13">
        <v>1</v>
      </c>
    </row>
    <row r="202" spans="4:15" x14ac:dyDescent="0.4">
      <c r="D202" s="6">
        <v>2.66</v>
      </c>
      <c r="E202" s="7">
        <f t="shared" si="18"/>
        <v>-0.2905423441992519</v>
      </c>
      <c r="G202">
        <f t="shared" si="21"/>
        <v>5.9006543465952195</v>
      </c>
      <c r="H202" s="10">
        <f t="shared" si="26"/>
        <v>-1.3322819193256694</v>
      </c>
      <c r="I202">
        <f t="shared" si="22"/>
        <v>5.7179737110635864</v>
      </c>
      <c r="J202" s="10">
        <f t="shared" si="23"/>
        <v>-1.2957607466598235</v>
      </c>
      <c r="K202">
        <f t="shared" si="19"/>
        <v>-1.2707802336248961</v>
      </c>
      <c r="L202">
        <f t="shared" si="20"/>
        <v>-1.0907623366735986</v>
      </c>
      <c r="M202" s="13">
        <f t="shared" si="24"/>
        <v>3.7824573440367031E-3</v>
      </c>
      <c r="N202" s="13">
        <f t="shared" si="25"/>
        <v>4.2024348096880389E-2</v>
      </c>
      <c r="O202" s="13">
        <v>1</v>
      </c>
    </row>
    <row r="203" spans="4:15" x14ac:dyDescent="0.4">
      <c r="D203" s="6">
        <v>2.68</v>
      </c>
      <c r="E203" s="7">
        <f t="shared" si="18"/>
        <v>-0.28692972876230582</v>
      </c>
      <c r="G203">
        <f t="shared" si="21"/>
        <v>5.9183746892940174</v>
      </c>
      <c r="H203" s="10">
        <f t="shared" si="26"/>
        <v>-1.3157162712395534</v>
      </c>
      <c r="I203">
        <f t="shared" si="22"/>
        <v>5.7349117098666298</v>
      </c>
      <c r="J203" s="10">
        <f t="shared" si="23"/>
        <v>-1.2796492043341317</v>
      </c>
      <c r="K203">
        <f t="shared" si="19"/>
        <v>-1.2538838167176036</v>
      </c>
      <c r="L203">
        <f t="shared" si="20"/>
        <v>-1.0764458374585537</v>
      </c>
      <c r="M203" s="13">
        <f t="shared" si="24"/>
        <v>3.8232524322089831E-3</v>
      </c>
      <c r="N203" s="13">
        <f t="shared" si="25"/>
        <v>4.1291608309570724E-2</v>
      </c>
      <c r="O203" s="13">
        <v>1</v>
      </c>
    </row>
    <row r="204" spans="4:15" x14ac:dyDescent="0.4">
      <c r="D204" s="6">
        <v>2.7</v>
      </c>
      <c r="E204" s="7">
        <f t="shared" si="18"/>
        <v>-0.28335760133041199</v>
      </c>
      <c r="G204">
        <f t="shared" si="21"/>
        <v>5.9360950319928163</v>
      </c>
      <c r="H204" s="10">
        <f t="shared" si="26"/>
        <v>-1.2993362809006039</v>
      </c>
      <c r="I204">
        <f t="shared" si="22"/>
        <v>5.7518497086696732</v>
      </c>
      <c r="J204" s="10">
        <f t="shared" si="23"/>
        <v>-1.2637182304133716</v>
      </c>
      <c r="K204">
        <f t="shared" si="19"/>
        <v>-1.2371924252157402</v>
      </c>
      <c r="L204">
        <f t="shared" si="20"/>
        <v>-1.0623035959300686</v>
      </c>
      <c r="M204" s="13">
        <f t="shared" si="24"/>
        <v>3.8618587993811651E-3</v>
      </c>
      <c r="N204" s="13">
        <f t="shared" si="25"/>
        <v>4.0567854984042549E-2</v>
      </c>
      <c r="O204" s="13">
        <v>1</v>
      </c>
    </row>
    <row r="205" spans="4:15" x14ac:dyDescent="0.4">
      <c r="D205" s="6">
        <v>2.72</v>
      </c>
      <c r="E205" s="7">
        <f t="shared" si="18"/>
        <v>-0.27982563337560429</v>
      </c>
      <c r="G205">
        <f t="shared" si="21"/>
        <v>5.9538153746916134</v>
      </c>
      <c r="H205" s="10">
        <f t="shared" si="26"/>
        <v>-1.2831404418438332</v>
      </c>
      <c r="I205">
        <f t="shared" si="22"/>
        <v>5.7687877074727174</v>
      </c>
      <c r="J205" s="10">
        <f t="shared" si="23"/>
        <v>-1.2479663597285202</v>
      </c>
      <c r="K205">
        <f t="shared" si="19"/>
        <v>-1.2207042182087671</v>
      </c>
      <c r="L205">
        <f t="shared" si="20"/>
        <v>-1.0483339267041865</v>
      </c>
      <c r="M205" s="13">
        <f t="shared" si="24"/>
        <v>3.8982820218079967E-3</v>
      </c>
      <c r="N205" s="13">
        <f t="shared" si="25"/>
        <v>3.9853108315215102E-2</v>
      </c>
      <c r="O205" s="13">
        <v>1</v>
      </c>
    </row>
    <row r="206" spans="4:15" x14ac:dyDescent="0.4">
      <c r="D206" s="6">
        <v>2.74</v>
      </c>
      <c r="E206" s="7">
        <f t="shared" si="18"/>
        <v>-0.27633349466652474</v>
      </c>
      <c r="G206">
        <f t="shared" si="21"/>
        <v>5.9715357173904113</v>
      </c>
      <c r="H206" s="10">
        <f t="shared" si="26"/>
        <v>-1.2671272397933491</v>
      </c>
      <c r="I206">
        <f t="shared" si="22"/>
        <v>5.7857257062757608</v>
      </c>
      <c r="J206" s="10">
        <f t="shared" si="23"/>
        <v>-1.232392119513767</v>
      </c>
      <c r="K206">
        <f t="shared" si="19"/>
        <v>-1.204417347955735</v>
      </c>
      <c r="L206">
        <f t="shared" si="20"/>
        <v>-1.0345351457041401</v>
      </c>
      <c r="M206" s="13">
        <f t="shared" si="24"/>
        <v>3.9325305342852602E-3</v>
      </c>
      <c r="N206" s="13">
        <f t="shared" si="25"/>
        <v>3.9147382085103412E-2</v>
      </c>
      <c r="O206" s="13">
        <v>1</v>
      </c>
    </row>
    <row r="207" spans="4:15" x14ac:dyDescent="0.4">
      <c r="D207" s="6">
        <v>2.76</v>
      </c>
      <c r="E207" s="7">
        <f t="shared" si="18"/>
        <v>-0.27288085347422425</v>
      </c>
      <c r="G207">
        <f t="shared" si="21"/>
        <v>5.9892560600892084</v>
      </c>
      <c r="H207" s="10">
        <f t="shared" si="26"/>
        <v>-1.2512951536060553</v>
      </c>
      <c r="I207">
        <f t="shared" si="22"/>
        <v>5.8026637050788041</v>
      </c>
      <c r="J207" s="10">
        <f t="shared" si="23"/>
        <v>-1.2169940303243454</v>
      </c>
      <c r="K207">
        <f t="shared" si="19"/>
        <v>-1.1883299609998734</v>
      </c>
      <c r="L207">
        <f t="shared" si="20"/>
        <v>-1.0209055708087476</v>
      </c>
      <c r="M207" s="13">
        <f t="shared" si="24"/>
        <v>3.964615479933575E-3</v>
      </c>
      <c r="N207" s="13">
        <f t="shared" si="25"/>
        <v>3.8450683955200252E-2</v>
      </c>
      <c r="O207" s="13">
        <v>1</v>
      </c>
    </row>
    <row r="208" spans="4:15" x14ac:dyDescent="0.4">
      <c r="D208" s="6">
        <v>2.78</v>
      </c>
      <c r="E208" s="7">
        <f t="shared" si="18"/>
        <v>-0.26946737676964883</v>
      </c>
      <c r="G208">
        <f t="shared" si="21"/>
        <v>6.0069764027880073</v>
      </c>
      <c r="H208" s="10">
        <f t="shared" si="26"/>
        <v>-1.2356426561772245</v>
      </c>
      <c r="I208">
        <f t="shared" si="22"/>
        <v>5.8196017038818475</v>
      </c>
      <c r="J208" s="10">
        <f t="shared" si="23"/>
        <v>-1.2017706069172798</v>
      </c>
      <c r="K208">
        <f t="shared" si="19"/>
        <v>-1.1724401992359077</v>
      </c>
      <c r="L208">
        <f t="shared" si="20"/>
        <v>-1.0074435224716745</v>
      </c>
      <c r="M208" s="13">
        <f t="shared" si="24"/>
        <v>3.9945505634189993E-3</v>
      </c>
      <c r="N208" s="13">
        <f t="shared" si="25"/>
        <v>3.7763015749129415E-2</v>
      </c>
      <c r="O208" s="13">
        <v>1</v>
      </c>
    </row>
    <row r="209" spans="4:15" x14ac:dyDescent="0.4">
      <c r="D209" s="6">
        <v>2.8</v>
      </c>
      <c r="E209" s="7">
        <f t="shared" si="18"/>
        <v>-0.2660927304130889</v>
      </c>
      <c r="G209">
        <f t="shared" si="21"/>
        <v>6.0246967454868052</v>
      </c>
      <c r="H209" s="10">
        <f t="shared" si="26"/>
        <v>-1.2201682153092188</v>
      </c>
      <c r="I209">
        <f t="shared" si="22"/>
        <v>5.8365397026848909</v>
      </c>
      <c r="J209" s="10">
        <f t="shared" si="23"/>
        <v>-1.186720359096294</v>
      </c>
      <c r="K209">
        <f t="shared" si="19"/>
        <v>-1.1567462009317651</v>
      </c>
      <c r="L209">
        <f t="shared" si="20"/>
        <v>-0.99414732431257558</v>
      </c>
      <c r="M209" s="13">
        <f t="shared" si="24"/>
        <v>4.0223519076939517E-3</v>
      </c>
      <c r="N209" s="13">
        <f t="shared" si="25"/>
        <v>3.7084373725811241E-2</v>
      </c>
      <c r="O209" s="13">
        <v>1</v>
      </c>
    </row>
    <row r="210" spans="4:15" x14ac:dyDescent="0.4">
      <c r="D210" s="6">
        <v>2.82</v>
      </c>
      <c r="E210" s="7">
        <f t="shared" si="18"/>
        <v>-0.26275657933586022</v>
      </c>
      <c r="G210">
        <f t="shared" si="21"/>
        <v>6.0424170881856032</v>
      </c>
      <c r="H210" s="10">
        <f t="shared" si="26"/>
        <v>-1.2048702945445868</v>
      </c>
      <c r="I210">
        <f t="shared" si="22"/>
        <v>5.8534777014879342</v>
      </c>
      <c r="J210" s="10">
        <f t="shared" si="23"/>
        <v>-1.1718417925220694</v>
      </c>
      <c r="K210">
        <f t="shared" si="19"/>
        <v>-1.1412461017062481</v>
      </c>
      <c r="L210">
        <f t="shared" si="20"/>
        <v>-0.98101530368109036</v>
      </c>
      <c r="M210" s="13">
        <f t="shared" si="24"/>
        <v>4.0480379143301168E-3</v>
      </c>
      <c r="N210" s="13">
        <f t="shared" si="25"/>
        <v>3.6414748843376317E-2</v>
      </c>
      <c r="O210" s="13">
        <v>1</v>
      </c>
    </row>
    <row r="211" spans="4:15" x14ac:dyDescent="0.4">
      <c r="D211" s="6">
        <v>2.84</v>
      </c>
      <c r="E211" s="7">
        <f t="shared" ref="E211:E274" si="27">-(1+D211+$E$5*D211^3)*EXP(-D211)</f>
        <v>-0.25945858771447783</v>
      </c>
      <c r="G211">
        <f t="shared" si="21"/>
        <v>6.0601374308844012</v>
      </c>
      <c r="H211" s="10">
        <f t="shared" si="26"/>
        <v>-1.1897473539647379</v>
      </c>
      <c r="I211">
        <f t="shared" si="22"/>
        <v>5.8704157002909785</v>
      </c>
      <c r="J211" s="10">
        <f t="shared" si="23"/>
        <v>-1.1571334094890282</v>
      </c>
      <c r="K211">
        <f t="shared" ref="K211:K274" si="28">$E$6*$O$6*EXP(-$O$15*(G211/$E$4-1))-SQRT($E$6)*$O$5*EXP(-$O$4*(G211/$E$4-1))</f>
        <v>-1.125938035464211</v>
      </c>
      <c r="L211">
        <f t="shared" ref="L211:L274" si="29">$K$6*$O$6*EXP(-$O$15*(I211/$K$4-1))-SQRT($K$6)*$O$5*EXP(-$O$4*(I211/$K$4-1))</f>
        <v>-0.96804579219465314</v>
      </c>
      <c r="M211" s="13">
        <f t="shared" si="24"/>
        <v>4.0716291275016778E-3</v>
      </c>
      <c r="N211" s="13">
        <f t="shared" si="25"/>
        <v>3.5754127014064045E-2</v>
      </c>
      <c r="O211" s="13">
        <v>1</v>
      </c>
    </row>
    <row r="212" spans="4:15" x14ac:dyDescent="0.4">
      <c r="D212" s="6">
        <v>2.86</v>
      </c>
      <c r="E212" s="7">
        <f t="shared" si="27"/>
        <v>-0.25619841913757641</v>
      </c>
      <c r="G212">
        <f t="shared" ref="G212:G275" si="30">$E$11*(D212/$E$12+1)</f>
        <v>6.0778577735832</v>
      </c>
      <c r="H212" s="10">
        <f t="shared" si="26"/>
        <v>-1.1747978509553565</v>
      </c>
      <c r="I212">
        <f t="shared" ref="I212:I275" si="31">$K$11*(D212/$K$12+1)</f>
        <v>5.8873536990940218</v>
      </c>
      <c r="J212" s="10">
        <f t="shared" ref="J212:J275" si="32">-(-$H$4)*(1+D212+$K$5*D212^3)*EXP(-D212)</f>
        <v>-1.1425937096697631</v>
      </c>
      <c r="K212">
        <f t="shared" si="28"/>
        <v>-1.1108201352907372</v>
      </c>
      <c r="L212">
        <f t="shared" si="29"/>
        <v>-0.9552371262510263</v>
      </c>
      <c r="M212" s="13">
        <f t="shared" ref="M212:M275" si="33">(K212-H212)^2*O212</f>
        <v>4.093148101662873E-3</v>
      </c>
      <c r="N212" s="13">
        <f t="shared" ref="N212:N275" si="34">(L212-J212)^2*O212</f>
        <v>3.5102489350342096E-2</v>
      </c>
      <c r="O212" s="13">
        <v>1</v>
      </c>
    </row>
    <row r="213" spans="4:15" x14ac:dyDescent="0.4">
      <c r="D213" s="6">
        <v>2.88</v>
      </c>
      <c r="E213" s="7">
        <f t="shared" si="27"/>
        <v>-0.25297573676582097</v>
      </c>
      <c r="G213">
        <f t="shared" si="30"/>
        <v>6.095578116281998</v>
      </c>
      <c r="H213" s="10">
        <f t="shared" ref="H213:H276" si="35">-(-$B$4)*(1+D213+$E$5*D213^3)*EXP(-D213)</f>
        <v>-1.160020240939672</v>
      </c>
      <c r="I213">
        <f t="shared" si="31"/>
        <v>5.9042916978970643</v>
      </c>
      <c r="J213" s="10">
        <f t="shared" si="32"/>
        <v>-1.1282211908282083</v>
      </c>
      <c r="K213">
        <f t="shared" si="28"/>
        <v>-1.0958905343057526</v>
      </c>
      <c r="L213">
        <f t="shared" si="29"/>
        <v>-0.94258764751644675</v>
      </c>
      <c r="M213" s="13">
        <f t="shared" si="33"/>
        <v>4.112619272952576E-3</v>
      </c>
      <c r="N213" s="13">
        <f t="shared" si="34"/>
        <v>3.4459812402479639E-2</v>
      </c>
      <c r="O213" s="13">
        <v>1</v>
      </c>
    </row>
    <row r="214" spans="4:15" x14ac:dyDescent="0.4">
      <c r="D214" s="6">
        <v>2.9</v>
      </c>
      <c r="E214" s="7">
        <f t="shared" si="27"/>
        <v>-0.24979020348504663</v>
      </c>
      <c r="G214">
        <f t="shared" si="30"/>
        <v>6.113298458980795</v>
      </c>
      <c r="H214" s="10">
        <f t="shared" si="35"/>
        <v>-1.1454129780806812</v>
      </c>
      <c r="I214">
        <f t="shared" si="31"/>
        <v>5.9212296967001086</v>
      </c>
      <c r="J214" s="10">
        <f t="shared" si="32"/>
        <v>-1.1140143495026111</v>
      </c>
      <c r="K214">
        <f t="shared" si="28"/>
        <v>-1.0811473664804563</v>
      </c>
      <c r="L214">
        <f t="shared" si="29"/>
        <v>-0.93009570339025049</v>
      </c>
      <c r="M214" s="13">
        <f t="shared" si="33"/>
        <v>4.1300688343509648E-3</v>
      </c>
      <c r="N214" s="13">
        <f t="shared" si="34"/>
        <v>3.3826068387803748E-2</v>
      </c>
      <c r="O214" s="13">
        <v>1</v>
      </c>
    </row>
    <row r="215" spans="4:15" x14ac:dyDescent="0.4">
      <c r="D215" s="6">
        <v>2.92</v>
      </c>
      <c r="E215" s="7">
        <f t="shared" si="27"/>
        <v>-0.24664148205285594</v>
      </c>
      <c r="G215">
        <f t="shared" si="30"/>
        <v>6.1310188016795939</v>
      </c>
      <c r="H215" s="10">
        <f t="shared" si="35"/>
        <v>-1.1309745159533708</v>
      </c>
      <c r="I215">
        <f t="shared" si="31"/>
        <v>5.9381676955031528</v>
      </c>
      <c r="J215" s="10">
        <f t="shared" si="32"/>
        <v>-1.099971681659327</v>
      </c>
      <c r="K215">
        <f t="shared" si="28"/>
        <v>-1.0665887674169292</v>
      </c>
      <c r="L215">
        <f t="shared" si="29"/>
        <v>-0.91775964744681127</v>
      </c>
      <c r="M215" s="13">
        <f t="shared" si="33"/>
        <v>4.1455246145978963E-3</v>
      </c>
      <c r="N215" s="13">
        <f t="shared" si="34"/>
        <v>3.320122541186301E-2</v>
      </c>
      <c r="O215" s="13">
        <v>1</v>
      </c>
    </row>
    <row r="216" spans="4:15" x14ac:dyDescent="0.4">
      <c r="D216" s="6">
        <v>2.94</v>
      </c>
      <c r="E216" s="7">
        <f t="shared" si="27"/>
        <v>-0.24352923523889808</v>
      </c>
      <c r="G216">
        <f t="shared" si="30"/>
        <v>6.1487391443783919</v>
      </c>
      <c r="H216" s="10">
        <f t="shared" si="35"/>
        <v>-1.1167033081879671</v>
      </c>
      <c r="I216">
        <f t="shared" si="31"/>
        <v>5.9551056943061962</v>
      </c>
      <c r="J216" s="10">
        <f t="shared" si="32"/>
        <v>-1.0860916833184378</v>
      </c>
      <c r="K216">
        <f t="shared" si="28"/>
        <v>-1.0522128750922246</v>
      </c>
      <c r="L216">
        <f t="shared" si="29"/>
        <v>-0.90557783985558149</v>
      </c>
      <c r="M216" s="13">
        <f t="shared" si="33"/>
        <v>4.1590159608764447E-3</v>
      </c>
      <c r="N216" s="13">
        <f t="shared" si="34"/>
        <v>3.2585247681732571E-2</v>
      </c>
      <c r="O216" s="13">
        <v>1</v>
      </c>
    </row>
    <row r="217" spans="4:15" x14ac:dyDescent="0.4">
      <c r="D217" s="6">
        <v>2.96</v>
      </c>
      <c r="E217" s="7">
        <f t="shared" si="27"/>
        <v>-0.24045312595904514</v>
      </c>
      <c r="G217">
        <f t="shared" si="30"/>
        <v>6.1664594870771898</v>
      </c>
      <c r="H217" s="10">
        <f t="shared" si="35"/>
        <v>-1.1025978090852013</v>
      </c>
      <c r="I217">
        <f t="shared" si="31"/>
        <v>5.9720436931092395</v>
      </c>
      <c r="J217" s="10">
        <f t="shared" si="32"/>
        <v>-1.0723728511521495</v>
      </c>
      <c r="K217">
        <f t="shared" si="28"/>
        <v>-1.0380178305681846</v>
      </c>
      <c r="L217">
        <f t="shared" si="29"/>
        <v>-0.89354864778003407</v>
      </c>
      <c r="M217" s="13">
        <f t="shared" si="33"/>
        <v>4.1705736252583368E-3</v>
      </c>
      <c r="N217" s="13">
        <f t="shared" si="34"/>
        <v>3.1978095711671713E-2</v>
      </c>
      <c r="O217" s="13">
        <v>1</v>
      </c>
    </row>
    <row r="218" spans="4:15" x14ac:dyDescent="0.4">
      <c r="D218" s="6">
        <v>2.98</v>
      </c>
      <c r="E218" s="7">
        <f t="shared" si="27"/>
        <v>-0.23741281740367456</v>
      </c>
      <c r="G218">
        <f t="shared" si="30"/>
        <v>6.1841798297759869</v>
      </c>
      <c r="H218" s="10">
        <f t="shared" si="35"/>
        <v>-1.0886564742045495</v>
      </c>
      <c r="I218">
        <f t="shared" si="31"/>
        <v>5.9889816919122829</v>
      </c>
      <c r="J218" s="10">
        <f t="shared" si="32"/>
        <v>-1.0588136830569079</v>
      </c>
      <c r="K218">
        <f t="shared" si="28"/>
        <v>-1.0240017786682147</v>
      </c>
      <c r="L218">
        <f t="shared" si="29"/>
        <v>-0.88167044575625575</v>
      </c>
      <c r="M218" s="13">
        <f t="shared" si="33"/>
        <v>4.1802296548961431E-3</v>
      </c>
      <c r="N218" s="13">
        <f t="shared" si="34"/>
        <v>3.1379726521355171E-2</v>
      </c>
      <c r="O218" s="13">
        <v>1</v>
      </c>
    </row>
    <row r="219" spans="4:15" x14ac:dyDescent="0.4">
      <c r="D219" s="6">
        <v>3</v>
      </c>
      <c r="E219" s="7">
        <f t="shared" si="27"/>
        <v>-0.23440797316026071</v>
      </c>
      <c r="G219">
        <f t="shared" si="30"/>
        <v>6.2019001724747858</v>
      </c>
      <c r="H219" s="10">
        <f t="shared" si="35"/>
        <v>-1.0748777609263755</v>
      </c>
      <c r="I219">
        <f t="shared" si="31"/>
        <v>6.0059196907153272</v>
      </c>
      <c r="J219" s="10">
        <f t="shared" si="32"/>
        <v>-1.045412678700131</v>
      </c>
      <c r="K219">
        <f t="shared" si="28"/>
        <v>-1.0101628686221966</v>
      </c>
      <c r="L219">
        <f t="shared" si="29"/>
        <v>-0.86994161605191289</v>
      </c>
      <c r="M219" s="13">
        <f t="shared" si="33"/>
        <v>4.1880172859414767E-3</v>
      </c>
      <c r="N219" s="13">
        <f t="shared" si="34"/>
        <v>3.079009382689488E-2</v>
      </c>
      <c r="O219" s="13">
        <v>1</v>
      </c>
    </row>
    <row r="220" spans="4:15" x14ac:dyDescent="0.4">
      <c r="D220" s="6">
        <v>3.02</v>
      </c>
      <c r="E220" s="7">
        <f t="shared" si="27"/>
        <v>-0.23143825733047166</v>
      </c>
      <c r="G220">
        <f t="shared" si="30"/>
        <v>6.2196205151735837</v>
      </c>
      <c r="H220" s="10">
        <f t="shared" si="35"/>
        <v>-1.0612601289888779</v>
      </c>
      <c r="I220">
        <f t="shared" si="31"/>
        <v>6.0228576895183705</v>
      </c>
      <c r="J220" s="10">
        <f t="shared" si="32"/>
        <v>-1.0321683400424377</v>
      </c>
      <c r="K220">
        <f t="shared" si="28"/>
        <v>-0.99649925468066891</v>
      </c>
      <c r="L220">
        <f t="shared" si="29"/>
        <v>-0.85836054900630609</v>
      </c>
      <c r="M220" s="13">
        <f t="shared" si="33"/>
        <v>4.1939708411636422E-3</v>
      </c>
      <c r="N220" s="13">
        <f t="shared" si="34"/>
        <v>3.0209148224859601E-2</v>
      </c>
      <c r="O220" s="13">
        <v>1</v>
      </c>
    </row>
    <row r="221" spans="4:15" x14ac:dyDescent="0.4">
      <c r="D221" s="6">
        <v>3.04</v>
      </c>
      <c r="E221" s="7">
        <f t="shared" si="27"/>
        <v>-0.2285033346419614</v>
      </c>
      <c r="G221">
        <f t="shared" si="30"/>
        <v>6.2373408578723817</v>
      </c>
      <c r="H221" s="10">
        <f t="shared" si="35"/>
        <v>-1.0478020410007138</v>
      </c>
      <c r="I221">
        <f t="shared" si="31"/>
        <v>6.0397956883214139</v>
      </c>
      <c r="J221" s="10">
        <f t="shared" si="32"/>
        <v>-1.0190791718362195</v>
      </c>
      <c r="K221">
        <f t="shared" si="28"/>
        <v>-0.98300909669938918</v>
      </c>
      <c r="L221">
        <f t="shared" si="29"/>
        <v>-0.84692564335219245</v>
      </c>
      <c r="M221" s="13">
        <f t="shared" si="33"/>
        <v>4.1981256312345581E-3</v>
      </c>
      <c r="N221" s="13">
        <f t="shared" si="34"/>
        <v>2.9636837369500728E-2</v>
      </c>
      <c r="O221" s="13">
        <v>1</v>
      </c>
    </row>
    <row r="222" spans="4:15" x14ac:dyDescent="0.4">
      <c r="D222" s="6">
        <v>3.06</v>
      </c>
      <c r="E222" s="7">
        <f t="shared" si="27"/>
        <v>-0.22560287055504136</v>
      </c>
      <c r="G222">
        <f t="shared" si="30"/>
        <v>6.2550612005711788</v>
      </c>
      <c r="H222" s="10">
        <f t="shared" si="35"/>
        <v>-1.0345019629301422</v>
      </c>
      <c r="I222">
        <f t="shared" si="31"/>
        <v>6.0567336871244573</v>
      </c>
      <c r="J222" s="10">
        <f t="shared" si="32"/>
        <v>-1.0061436821013736</v>
      </c>
      <c r="K222">
        <f t="shared" si="28"/>
        <v>-0.9696905606953351</v>
      </c>
      <c r="L222">
        <f t="shared" si="29"/>
        <v>-0.83563530652003737</v>
      </c>
      <c r="M222" s="13">
        <f t="shared" si="33"/>
        <v>4.2005178596419565E-3</v>
      </c>
      <c r="N222" s="13">
        <f t="shared" si="34"/>
        <v>2.9073106143386023E-2</v>
      </c>
      <c r="O222" s="13">
        <v>1</v>
      </c>
    </row>
    <row r="223" spans="4:15" x14ac:dyDescent="0.4">
      <c r="D223" s="6">
        <v>3.08</v>
      </c>
      <c r="E223" s="7">
        <f t="shared" si="27"/>
        <v>-0.2227365313644098</v>
      </c>
      <c r="G223">
        <f t="shared" si="30"/>
        <v>6.2727815432699776</v>
      </c>
      <c r="H223" s="10">
        <f t="shared" si="35"/>
        <v>-1.021358364571501</v>
      </c>
      <c r="I223">
        <f t="shared" si="31"/>
        <v>6.0736716859275006</v>
      </c>
      <c r="J223" s="10">
        <f t="shared" si="32"/>
        <v>-0.99336038257899473</v>
      </c>
      <c r="K223">
        <f t="shared" si="28"/>
        <v>-0.95654181937518146</v>
      </c>
      <c r="L223">
        <f t="shared" si="29"/>
        <v>-0.82448795492533822</v>
      </c>
      <c r="M223" s="13">
        <f t="shared" si="33"/>
        <v>4.2011845311865307E-3</v>
      </c>
      <c r="N223" s="13">
        <f t="shared" si="34"/>
        <v>2.8517896821639452E-2</v>
      </c>
      <c r="O223" s="13">
        <v>1</v>
      </c>
    </row>
    <row r="224" spans="4:15" x14ac:dyDescent="0.4">
      <c r="D224" s="6">
        <v>3.1</v>
      </c>
      <c r="E224" s="7">
        <f t="shared" si="27"/>
        <v>-0.21990398429611194</v>
      </c>
      <c r="G224">
        <f t="shared" si="30"/>
        <v>6.2905018859687756</v>
      </c>
      <c r="H224" s="10">
        <f t="shared" si="35"/>
        <v>-1.0083697199898214</v>
      </c>
      <c r="I224">
        <f t="shared" si="31"/>
        <v>6.090609684730544</v>
      </c>
      <c r="J224" s="10">
        <f t="shared" si="32"/>
        <v>-0.9807277891638001</v>
      </c>
      <c r="K224">
        <f t="shared" si="28"/>
        <v>-0.94356105263725787</v>
      </c>
      <c r="L224">
        <f t="shared" si="29"/>
        <v>-0.81348201423963507</v>
      </c>
      <c r="M224" s="13">
        <f t="shared" si="33"/>
        <v>4.2001633640152327E-3</v>
      </c>
      <c r="N224" s="13">
        <f t="shared" si="34"/>
        <v>2.797114922998447E-2</v>
      </c>
      <c r="O224" s="13">
        <v>1</v>
      </c>
    </row>
    <row r="225" spans="4:15" x14ac:dyDescent="0.4">
      <c r="D225" s="6">
        <v>3.12</v>
      </c>
      <c r="E225" s="7">
        <f t="shared" si="27"/>
        <v>-0.21710489759989757</v>
      </c>
      <c r="G225">
        <f t="shared" si="30"/>
        <v>6.3082222286675735</v>
      </c>
      <c r="H225" s="10">
        <f t="shared" si="35"/>
        <v>-0.99553450794433029</v>
      </c>
      <c r="I225">
        <f t="shared" si="31"/>
        <v>6.1075476835335882</v>
      </c>
      <c r="J225" s="10">
        <f t="shared" si="32"/>
        <v>-0.96824442231602326</v>
      </c>
      <c r="K225">
        <f t="shared" si="28"/>
        <v>-0.93074644804792794</v>
      </c>
      <c r="L225">
        <f t="shared" si="29"/>
        <v>-0.80261591964580847</v>
      </c>
      <c r="M225" s="13">
        <f t="shared" si="33"/>
        <v>4.1974927051398186E-3</v>
      </c>
      <c r="N225" s="13">
        <f t="shared" si="34"/>
        <v>2.7432800896777347E-2</v>
      </c>
      <c r="O225" s="13">
        <v>1</v>
      </c>
    </row>
    <row r="226" spans="4:15" x14ac:dyDescent="0.4">
      <c r="D226" s="6">
        <v>3.14</v>
      </c>
      <c r="E226" s="7">
        <f t="shared" si="27"/>
        <v>-0.21433894063713826</v>
      </c>
      <c r="G226">
        <f t="shared" si="30"/>
        <v>6.3259425713663715</v>
      </c>
      <c r="H226" s="10">
        <f t="shared" si="35"/>
        <v>-0.98285121229159733</v>
      </c>
      <c r="I226">
        <f t="shared" si="31"/>
        <v>6.1244856823366316</v>
      </c>
      <c r="J226" s="10">
        <f t="shared" si="32"/>
        <v>-0.95590880745350926</v>
      </c>
      <c r="K226">
        <f t="shared" si="28"/>
        <v>-0.91809620129334901</v>
      </c>
      <c r="L226">
        <f t="shared" si="29"/>
        <v>-0.79188811607824672</v>
      </c>
      <c r="M226" s="13">
        <f t="shared" si="33"/>
        <v>4.1932114493832611E-3</v>
      </c>
      <c r="N226" s="13">
        <f t="shared" si="34"/>
        <v>2.6902787199219125E-2</v>
      </c>
      <c r="O226" s="13">
        <v>1</v>
      </c>
    </row>
    <row r="227" spans="4:15" x14ac:dyDescent="0.4">
      <c r="D227" s="6">
        <v>3.16</v>
      </c>
      <c r="E227" s="7">
        <f t="shared" si="27"/>
        <v>-0.21160578396446128</v>
      </c>
      <c r="G227">
        <f t="shared" si="30"/>
        <v>6.3436629140651695</v>
      </c>
      <c r="H227" s="10">
        <f t="shared" si="35"/>
        <v>-0.97031832236903715</v>
      </c>
      <c r="I227">
        <f t="shared" si="31"/>
        <v>6.141423681139675</v>
      </c>
      <c r="J227" s="10">
        <f t="shared" si="32"/>
        <v>-0.94371947532470446</v>
      </c>
      <c r="K227">
        <f t="shared" si="28"/>
        <v>-0.90560851660749997</v>
      </c>
      <c r="L227">
        <f t="shared" si="29"/>
        <v>-0.781297058448438</v>
      </c>
      <c r="M227" s="13">
        <f t="shared" si="33"/>
        <v>4.18735896169587E-3</v>
      </c>
      <c r="N227" s="13">
        <f t="shared" si="34"/>
        <v>2.6381041503927689E-2</v>
      </c>
      <c r="O227" s="13">
        <v>1</v>
      </c>
    </row>
    <row r="228" spans="4:15" x14ac:dyDescent="0.4">
      <c r="D228" s="6">
        <v>3.18</v>
      </c>
      <c r="E228" s="7">
        <f t="shared" si="27"/>
        <v>-0.20890509941325178</v>
      </c>
      <c r="G228">
        <f t="shared" si="30"/>
        <v>6.3613832567639683</v>
      </c>
      <c r="H228" s="10">
        <f t="shared" si="35"/>
        <v>-0.95793433335946598</v>
      </c>
      <c r="I228">
        <f t="shared" si="31"/>
        <v>6.1583616799427183</v>
      </c>
      <c r="J228" s="10">
        <f t="shared" si="32"/>
        <v>-0.93167496236322034</v>
      </c>
      <c r="K228">
        <f t="shared" si="28"/>
        <v>-0.89328160717735416</v>
      </c>
      <c r="L228">
        <f t="shared" si="29"/>
        <v>-0.77084121185653154</v>
      </c>
      <c r="M228" s="13">
        <f t="shared" si="33"/>
        <v>4.1799750027791275E-3</v>
      </c>
      <c r="N228" s="13">
        <f t="shared" si="34"/>
        <v>2.5867495302047818E-2</v>
      </c>
      <c r="O228" s="13">
        <v>1</v>
      </c>
    </row>
    <row r="229" spans="4:15" x14ac:dyDescent="0.4">
      <c r="D229" s="6">
        <v>3.2</v>
      </c>
      <c r="E229" s="7">
        <f t="shared" si="27"/>
        <v>-0.20623656016517031</v>
      </c>
      <c r="G229">
        <f t="shared" si="30"/>
        <v>6.3791035994627654</v>
      </c>
      <c r="H229" s="10">
        <f t="shared" si="35"/>
        <v>-0.94569774663738837</v>
      </c>
      <c r="I229">
        <f t="shared" si="31"/>
        <v>6.1752996787457626</v>
      </c>
      <c r="J229" s="10">
        <f t="shared" si="32"/>
        <v>-0.91977381102462663</v>
      </c>
      <c r="K229">
        <f t="shared" si="28"/>
        <v>-0.88111369552603358</v>
      </c>
      <c r="L229">
        <f t="shared" si="29"/>
        <v>-0.76051905178939205</v>
      </c>
      <c r="M229" s="13">
        <f t="shared" si="33"/>
        <v>4.1710996579540881E-3</v>
      </c>
      <c r="N229" s="13">
        <f t="shared" si="34"/>
        <v>2.5362078339072534E-2</v>
      </c>
      <c r="O229" s="13">
        <v>1</v>
      </c>
    </row>
    <row r="230" spans="4:15" x14ac:dyDescent="0.4">
      <c r="D230" s="6">
        <v>3.22</v>
      </c>
      <c r="E230" s="7">
        <f t="shared" si="27"/>
        <v>-0.20359984082382737</v>
      </c>
      <c r="G230">
        <f t="shared" si="30"/>
        <v>6.3968239421615634</v>
      </c>
      <c r="H230" s="10">
        <f t="shared" si="35"/>
        <v>-0.93360707009766031</v>
      </c>
      <c r="I230">
        <f t="shared" si="31"/>
        <v>6.1922376775488068</v>
      </c>
      <c r="J230" s="10">
        <f t="shared" si="32"/>
        <v>-0.90801457010610531</v>
      </c>
      <c r="K230">
        <f t="shared" si="28"/>
        <v>-0.86910301387476996</v>
      </c>
      <c r="L230">
        <f t="shared" si="29"/>
        <v>-0.75032906430565616</v>
      </c>
      <c r="M230" s="13">
        <f t="shared" si="33"/>
        <v>4.1607732692057996E-3</v>
      </c>
      <c r="N230" s="13">
        <f t="shared" si="34"/>
        <v>2.4864718739543483E-2</v>
      </c>
      <c r="O230" s="13">
        <v>1</v>
      </c>
    </row>
    <row r="231" spans="4:15" x14ac:dyDescent="0.4">
      <c r="D231" s="6">
        <v>3.24</v>
      </c>
      <c r="E231" s="7">
        <f t="shared" si="27"/>
        <v>-0.20099461748275413</v>
      </c>
      <c r="G231">
        <f t="shared" si="30"/>
        <v>6.4145442848603613</v>
      </c>
      <c r="H231" s="10">
        <f t="shared" si="35"/>
        <v>-0.92166081846716896</v>
      </c>
      <c r="I231">
        <f t="shared" si="31"/>
        <v>6.2091756763518493</v>
      </c>
      <c r="J231" s="10">
        <f t="shared" si="32"/>
        <v>-0.89639579504958689</v>
      </c>
      <c r="K231">
        <f t="shared" si="28"/>
        <v>-0.85724780448445004</v>
      </c>
      <c r="L231">
        <f t="shared" si="29"/>
        <v>-0.74026974620827724</v>
      </c>
      <c r="M231" s="13">
        <f t="shared" si="33"/>
        <v>4.1490363703379435E-3</v>
      </c>
      <c r="N231" s="13">
        <f t="shared" si="34"/>
        <v>2.4375343126799006E-2</v>
      </c>
      <c r="O231" s="13">
        <v>1</v>
      </c>
    </row>
    <row r="232" spans="4:15" x14ac:dyDescent="0.4">
      <c r="D232" s="6">
        <v>3.26</v>
      </c>
      <c r="E232" s="7">
        <f t="shared" si="27"/>
        <v>-0.19842056778980105</v>
      </c>
      <c r="G232">
        <f t="shared" si="30"/>
        <v>6.4322646275591593</v>
      </c>
      <c r="H232" s="10">
        <f t="shared" si="35"/>
        <v>-0.90985751360013267</v>
      </c>
      <c r="I232">
        <f t="shared" si="31"/>
        <v>6.2261136751548927</v>
      </c>
      <c r="J232" s="10">
        <f t="shared" si="32"/>
        <v>-0.88491604822895475</v>
      </c>
      <c r="K232">
        <f t="shared" si="28"/>
        <v>-0.84554631997751739</v>
      </c>
      <c r="L232">
        <f t="shared" si="29"/>
        <v>-0.7303396052050305</v>
      </c>
      <c r="M232" s="13">
        <f t="shared" si="33"/>
        <v>4.1359296251655122E-3</v>
      </c>
      <c r="N232" s="13">
        <f t="shared" si="34"/>
        <v>2.3893876737928504E-2</v>
      </c>
      <c r="O232" s="13">
        <v>1</v>
      </c>
    </row>
    <row r="233" spans="4:15" x14ac:dyDescent="0.4">
      <c r="D233" s="6">
        <v>3.28</v>
      </c>
      <c r="E233" s="7">
        <f t="shared" si="27"/>
        <v>-0.19587737100809449</v>
      </c>
      <c r="G233">
        <f t="shared" si="30"/>
        <v>6.4499849702579573</v>
      </c>
      <c r="H233" s="10">
        <f t="shared" si="35"/>
        <v>-0.89819568475761713</v>
      </c>
      <c r="I233">
        <f t="shared" si="31"/>
        <v>6.243051673957936</v>
      </c>
      <c r="J233" s="10">
        <f t="shared" si="32"/>
        <v>-0.87357389922189987</v>
      </c>
      <c r="K233">
        <f t="shared" si="28"/>
        <v>-0.83399682364095518</v>
      </c>
      <c r="L233">
        <f t="shared" si="29"/>
        <v>-0.72053716005744828</v>
      </c>
      <c r="M233" s="13">
        <f t="shared" si="33"/>
        <v>4.1214937686764501E-3</v>
      </c>
      <c r="N233" s="13">
        <f t="shared" si="34"/>
        <v>2.3420243534088392E-2</v>
      </c>
      <c r="O233" s="13">
        <v>1</v>
      </c>
    </row>
    <row r="234" spans="4:15" x14ac:dyDescent="0.4">
      <c r="D234" s="6">
        <v>3.3</v>
      </c>
      <c r="E234" s="7">
        <f t="shared" si="27"/>
        <v>-0.19336470807367612</v>
      </c>
      <c r="G234">
        <f t="shared" si="30"/>
        <v>6.4677053129567552</v>
      </c>
      <c r="H234" s="10">
        <f t="shared" si="35"/>
        <v>-0.88667386887184185</v>
      </c>
      <c r="I234">
        <f t="shared" si="31"/>
        <v>6.2599896727609794</v>
      </c>
      <c r="J234" s="10">
        <f t="shared" si="32"/>
        <v>-0.86236792506698079</v>
      </c>
      <c r="K234">
        <f t="shared" si="28"/>
        <v>-0.82259758971107444</v>
      </c>
      <c r="L234">
        <f t="shared" si="29"/>
        <v>-0.71086094071861583</v>
      </c>
      <c r="M234" s="13">
        <f t="shared" si="33"/>
        <v>4.1057695510885962E-3</v>
      </c>
      <c r="N234" s="13">
        <f t="shared" si="34"/>
        <v>2.2954366306335704E-2</v>
      </c>
      <c r="O234" s="13">
        <v>1</v>
      </c>
    </row>
    <row r="235" spans="4:15" x14ac:dyDescent="0.4">
      <c r="D235" s="6">
        <v>3.32</v>
      </c>
      <c r="E235" s="7">
        <f t="shared" si="27"/>
        <v>-0.19088226164994515</v>
      </c>
      <c r="G235">
        <f t="shared" si="30"/>
        <v>6.4854256556555532</v>
      </c>
      <c r="H235" s="10">
        <f t="shared" si="35"/>
        <v>-0.87529061079582349</v>
      </c>
      <c r="I235">
        <f t="shared" si="31"/>
        <v>6.2769276715640236</v>
      </c>
      <c r="J235" s="10">
        <f t="shared" si="32"/>
        <v>-0.85129671050642552</v>
      </c>
      <c r="K235">
        <f t="shared" si="28"/>
        <v>-0.8113469036407811</v>
      </c>
      <c r="L235">
        <f t="shared" si="29"/>
        <v>-0.70130948846026375</v>
      </c>
      <c r="M235" s="13">
        <f t="shared" si="33"/>
        <v>4.0887976847298188E-3</v>
      </c>
      <c r="N235" s="13">
        <f t="shared" si="34"/>
        <v>2.2496166777124637E-2</v>
      </c>
      <c r="O235" s="13">
        <v>1</v>
      </c>
    </row>
    <row r="236" spans="4:15" x14ac:dyDescent="0.4">
      <c r="D236" s="6">
        <v>3.34</v>
      </c>
      <c r="E236" s="7">
        <f t="shared" si="27"/>
        <v>-0.18842971617902185</v>
      </c>
      <c r="G236">
        <f t="shared" si="30"/>
        <v>6.5031459983543511</v>
      </c>
      <c r="H236" s="10">
        <f t="shared" si="35"/>
        <v>-0.86404446353890463</v>
      </c>
      <c r="I236">
        <f t="shared" si="31"/>
        <v>6.293865670367067</v>
      </c>
      <c r="J236" s="10">
        <f t="shared" si="32"/>
        <v>-0.84035884821520168</v>
      </c>
      <c r="K236">
        <f t="shared" si="28"/>
        <v>-0.80024306235000431</v>
      </c>
      <c r="L236">
        <f t="shared" si="29"/>
        <v>-0.69188135598956557</v>
      </c>
      <c r="M236" s="13">
        <f t="shared" si="33"/>
        <v>4.0706187936670113E-3</v>
      </c>
      <c r="N236" s="13">
        <f t="shared" si="34"/>
        <v>2.2045565697613831E-2</v>
      </c>
      <c r="O236" s="13">
        <v>1</v>
      </c>
    </row>
    <row r="237" spans="4:15" x14ac:dyDescent="0.4">
      <c r="D237" s="6">
        <v>3.36</v>
      </c>
      <c r="E237" s="7">
        <f t="shared" si="27"/>
        <v>-0.18600675793014393</v>
      </c>
      <c r="G237">
        <f t="shared" si="30"/>
        <v>6.52086634105315</v>
      </c>
      <c r="H237" s="10">
        <f t="shared" si="35"/>
        <v>-0.85293398848867497</v>
      </c>
      <c r="I237">
        <f t="shared" si="31"/>
        <v>6.3108036691701104</v>
      </c>
      <c r="J237" s="10">
        <f t="shared" si="32"/>
        <v>-0.82955293901685601</v>
      </c>
      <c r="K237">
        <f t="shared" si="28"/>
        <v>-0.78928437445990796</v>
      </c>
      <c r="L237">
        <f t="shared" si="29"/>
        <v>-0.68257510755604955</v>
      </c>
      <c r="M237" s="13">
        <f t="shared" si="33"/>
        <v>4.0512733660110142E-3</v>
      </c>
      <c r="N237" s="13">
        <f t="shared" si="34"/>
        <v>2.1602482940921226E-2</v>
      </c>
      <c r="O237" s="13">
        <v>1</v>
      </c>
    </row>
    <row r="238" spans="4:15" x14ac:dyDescent="0.4">
      <c r="D238" s="6">
        <v>3.38</v>
      </c>
      <c r="E238" s="7">
        <f t="shared" si="27"/>
        <v>-0.1836130750452066</v>
      </c>
      <c r="G238">
        <f t="shared" si="30"/>
        <v>6.5385866837519471</v>
      </c>
      <c r="H238" s="10">
        <f t="shared" si="35"/>
        <v>-0.84195775561979491</v>
      </c>
      <c r="I238">
        <f t="shared" si="31"/>
        <v>6.3277416679731537</v>
      </c>
      <c r="J238" s="10">
        <f t="shared" si="32"/>
        <v>-0.81887759208661248</v>
      </c>
      <c r="K238">
        <f t="shared" si="28"/>
        <v>-0.77846916051153037</v>
      </c>
      <c r="L238">
        <f t="shared" si="29"/>
        <v>-0.67338931904899979</v>
      </c>
      <c r="M238" s="13">
        <f t="shared" si="33"/>
        <v>4.0308017088211525E-3</v>
      </c>
      <c r="N238" s="13">
        <f t="shared" si="34"/>
        <v>2.1166837591466939E-2</v>
      </c>
      <c r="O238" s="13">
        <v>1</v>
      </c>
    </row>
    <row r="239" spans="4:15" x14ac:dyDescent="0.4">
      <c r="D239" s="6">
        <v>3.4</v>
      </c>
      <c r="E239" s="7">
        <f t="shared" si="27"/>
        <v>-0.18124835758155158</v>
      </c>
      <c r="G239">
        <f t="shared" si="30"/>
        <v>6.556307026450745</v>
      </c>
      <c r="H239" s="10">
        <f t="shared" si="35"/>
        <v>-0.83111434369020476</v>
      </c>
      <c r="I239">
        <f t="shared" si="31"/>
        <v>6.344679666776198</v>
      </c>
      <c r="J239" s="10">
        <f t="shared" si="32"/>
        <v>-0.8083314251422038</v>
      </c>
      <c r="K239">
        <f t="shared" si="28"/>
        <v>-0.76779575316942406</v>
      </c>
      <c r="L239">
        <f t="shared" si="29"/>
        <v>-0.66432257808573347</v>
      </c>
      <c r="M239" s="13">
        <f t="shared" si="33"/>
        <v>4.0092439055382997E-3</v>
      </c>
      <c r="N239" s="13">
        <f t="shared" si="34"/>
        <v>2.0738548030533863E-2</v>
      </c>
      <c r="O239" s="13">
        <v>1</v>
      </c>
    </row>
    <row r="240" spans="4:15" x14ac:dyDescent="0.4">
      <c r="D240" s="6">
        <v>3.42</v>
      </c>
      <c r="E240" s="7">
        <f t="shared" si="27"/>
        <v>-0.17891229755210752</v>
      </c>
      <c r="G240">
        <f t="shared" si="30"/>
        <v>6.574027369149543</v>
      </c>
      <c r="H240" s="10">
        <f t="shared" si="35"/>
        <v>-0.820402340425189</v>
      </c>
      <c r="I240">
        <f t="shared" si="31"/>
        <v>6.3616176655792414</v>
      </c>
      <c r="J240" s="10">
        <f t="shared" si="32"/>
        <v>-0.79791306462288913</v>
      </c>
      <c r="K240">
        <f t="shared" si="28"/>
        <v>-0.75726249741090412</v>
      </c>
      <c r="L240">
        <f t="shared" si="29"/>
        <v>-0.65537348409111018</v>
      </c>
      <c r="M240" s="13">
        <f t="shared" si="33"/>
        <v>3.9866397758685388E-3</v>
      </c>
      <c r="N240" s="13">
        <f t="shared" si="34"/>
        <v>2.0317532018175499E-2</v>
      </c>
      <c r="O240" s="13">
        <v>1</v>
      </c>
    </row>
    <row r="241" spans="4:15" x14ac:dyDescent="0.4">
      <c r="D241" s="6">
        <v>3.44</v>
      </c>
      <c r="E241" s="7">
        <f t="shared" si="27"/>
        <v>-0.17660458896298178</v>
      </c>
      <c r="G241">
        <f t="shared" si="30"/>
        <v>6.5917477118483419</v>
      </c>
      <c r="H241" s="10">
        <f t="shared" si="35"/>
        <v>-0.80982034268975289</v>
      </c>
      <c r="I241">
        <f t="shared" si="31"/>
        <v>6.3785556643822847</v>
      </c>
      <c r="J241" s="10">
        <f t="shared" si="32"/>
        <v>-0.78762114585710619</v>
      </c>
      <c r="K241">
        <f t="shared" si="28"/>
        <v>-0.74686775070144462</v>
      </c>
      <c r="L241">
        <f t="shared" si="29"/>
        <v>-0.64654064836861647</v>
      </c>
      <c r="M241" s="13">
        <f t="shared" si="33"/>
        <v>3.9630288380464148E-3</v>
      </c>
      <c r="N241" s="13">
        <f t="shared" si="34"/>
        <v>1.9903706771599753E-2</v>
      </c>
      <c r="O241" s="13">
        <v>1</v>
      </c>
    </row>
    <row r="242" spans="4:15" x14ac:dyDescent="0.4">
      <c r="D242" s="6">
        <v>3.46</v>
      </c>
      <c r="E242" s="7">
        <f t="shared" si="27"/>
        <v>-0.17432492784859857</v>
      </c>
      <c r="G242">
        <f t="shared" si="30"/>
        <v>6.6094680545471389</v>
      </c>
      <c r="H242" s="10">
        <f t="shared" si="35"/>
        <v>-0.79936695664974877</v>
      </c>
      <c r="I242">
        <f t="shared" si="31"/>
        <v>6.3954936631853281</v>
      </c>
      <c r="J242" s="10">
        <f t="shared" si="32"/>
        <v>-0.7774543132191799</v>
      </c>
      <c r="K242">
        <f t="shared" si="28"/>
        <v>-0.736609883156775</v>
      </c>
      <c r="L242">
        <f t="shared" si="29"/>
        <v>-0.63782269416337845</v>
      </c>
      <c r="M242" s="13">
        <f t="shared" si="33"/>
        <v>3.9384502734025112E-3</v>
      </c>
      <c r="N242" s="13">
        <f t="shared" si="34"/>
        <v>1.9496989040144456E-2</v>
      </c>
      <c r="O242" s="13">
        <v>1</v>
      </c>
    </row>
    <row r="243" spans="4:15" x14ac:dyDescent="0.4">
      <c r="D243" s="6">
        <v>3.48</v>
      </c>
      <c r="E243" s="7">
        <f t="shared" si="27"/>
        <v>-0.17207301230447658</v>
      </c>
      <c r="G243">
        <f t="shared" si="30"/>
        <v>6.6271883972459369</v>
      </c>
      <c r="H243" s="10">
        <f t="shared" si="35"/>
        <v>-0.78904079792217729</v>
      </c>
      <c r="I243">
        <f t="shared" si="31"/>
        <v>6.4124316619883723</v>
      </c>
      <c r="J243" s="10">
        <f t="shared" si="32"/>
        <v>-0.76741122027550468</v>
      </c>
      <c r="K243">
        <f t="shared" si="28"/>
        <v>-0.72648727769219112</v>
      </c>
      <c r="L243">
        <f t="shared" si="29"/>
        <v>-0.62921825671741172</v>
      </c>
      <c r="M243" s="13">
        <f t="shared" si="33"/>
        <v>3.912942893163289E-3</v>
      </c>
      <c r="N243" s="13">
        <f t="shared" si="34"/>
        <v>1.9097295176968409E-2</v>
      </c>
      <c r="O243" s="13">
        <v>1</v>
      </c>
    </row>
    <row r="244" spans="4:15" x14ac:dyDescent="0.4">
      <c r="D244" s="6">
        <v>3.5</v>
      </c>
      <c r="E244" s="7">
        <f t="shared" si="27"/>
        <v>-0.16984854251773615</v>
      </c>
      <c r="G244">
        <f t="shared" si="30"/>
        <v>6.6449087399447349</v>
      </c>
      <c r="H244" s="10">
        <f t="shared" si="35"/>
        <v>-0.77884049171507896</v>
      </c>
      <c r="I244">
        <f t="shared" si="31"/>
        <v>6.4293696607914157</v>
      </c>
      <c r="J244" s="10">
        <f t="shared" si="32"/>
        <v>-0.75749052992059973</v>
      </c>
      <c r="K244">
        <f t="shared" si="28"/>
        <v>-0.71649833015959619</v>
      </c>
      <c r="L244">
        <f t="shared" si="29"/>
        <v>-0.62072598331744244</v>
      </c>
      <c r="M244" s="13">
        <f t="shared" si="33"/>
        <v>3.8865451074099147E-3</v>
      </c>
      <c r="N244" s="13">
        <f t="shared" si="34"/>
        <v>1.870454120756718E-2</v>
      </c>
      <c r="O244" s="13">
        <v>1</v>
      </c>
    </row>
    <row r="245" spans="4:15" x14ac:dyDescent="0.4">
      <c r="D245" s="6">
        <v>3.52</v>
      </c>
      <c r="E245" s="7">
        <f t="shared" si="27"/>
        <v>-0.16765122079542255</v>
      </c>
      <c r="G245">
        <f t="shared" si="30"/>
        <v>6.6626290826435337</v>
      </c>
      <c r="H245" s="10">
        <f t="shared" si="35"/>
        <v>-0.76876467295740991</v>
      </c>
      <c r="I245">
        <f t="shared" si="31"/>
        <v>6.4463076595944591</v>
      </c>
      <c r="J245" s="10">
        <f t="shared" si="32"/>
        <v>-0.74769091450342551</v>
      </c>
      <c r="K245">
        <f t="shared" si="28"/>
        <v>-0.7066414494727552</v>
      </c>
      <c r="L245">
        <f t="shared" si="29"/>
        <v>-0.61234453333558458</v>
      </c>
      <c r="M245" s="13">
        <f t="shared" si="33"/>
        <v>3.8592948961243545E-3</v>
      </c>
      <c r="N245" s="13">
        <f t="shared" si="34"/>
        <v>1.8318642895230483E-2</v>
      </c>
      <c r="O245" s="13">
        <v>1</v>
      </c>
    </row>
    <row r="246" spans="4:15" x14ac:dyDescent="0.4">
      <c r="D246" s="6">
        <v>3.54</v>
      </c>
      <c r="E246" s="7">
        <f t="shared" si="27"/>
        <v>-0.16548075159072895</v>
      </c>
      <c r="G246">
        <f t="shared" si="30"/>
        <v>6.6803494253423308</v>
      </c>
      <c r="H246" s="10">
        <f t="shared" si="35"/>
        <v>-0.7588119864192876</v>
      </c>
      <c r="I246">
        <f t="shared" si="31"/>
        <v>6.4632456583975024</v>
      </c>
      <c r="J246" s="10">
        <f t="shared" si="32"/>
        <v>-0.73801105594433303</v>
      </c>
      <c r="K246">
        <f t="shared" si="28"/>
        <v>-0.69691505772122819</v>
      </c>
      <c r="L246">
        <f t="shared" si="29"/>
        <v>-0.60407257826318517</v>
      </c>
      <c r="M246" s="13">
        <f t="shared" si="33"/>
        <v>3.83122978225265E-3</v>
      </c>
      <c r="N246" s="13">
        <f t="shared" si="34"/>
        <v>1.7939515803543343E-2</v>
      </c>
      <c r="O246" s="13">
        <v>1</v>
      </c>
    </row>
    <row r="247" spans="4:15" x14ac:dyDescent="0.4">
      <c r="D247" s="6">
        <v>3.56</v>
      </c>
      <c r="E247" s="7">
        <f t="shared" si="27"/>
        <v>-0.16333684152720085</v>
      </c>
      <c r="G247">
        <f t="shared" si="30"/>
        <v>6.6980697680411287</v>
      </c>
      <c r="H247" s="10">
        <f t="shared" si="35"/>
        <v>-0.74898108682297948</v>
      </c>
      <c r="I247">
        <f t="shared" si="31"/>
        <v>6.4801836572005467</v>
      </c>
      <c r="J247" s="10">
        <f t="shared" si="32"/>
        <v>-0.72844964584301042</v>
      </c>
      <c r="K247">
        <f t="shared" si="28"/>
        <v>-0.68731759027344697</v>
      </c>
      <c r="L247">
        <f t="shared" si="29"/>
        <v>-0.59590880173811178</v>
      </c>
      <c r="M247" s="13">
        <f t="shared" si="33"/>
        <v>3.8023868067142085E-3</v>
      </c>
      <c r="N247" s="13">
        <f t="shared" si="34"/>
        <v>1.7567075356039043E-2</v>
      </c>
      <c r="O247" s="13">
        <v>1</v>
      </c>
    </row>
    <row r="248" spans="4:15" x14ac:dyDescent="0.4">
      <c r="D248" s="6">
        <v>3.58</v>
      </c>
      <c r="E248" s="7">
        <f t="shared" si="27"/>
        <v>-0.16121919942099996</v>
      </c>
      <c r="G248">
        <f t="shared" si="30"/>
        <v>6.7157901107399276</v>
      </c>
      <c r="H248" s="10">
        <f t="shared" si="35"/>
        <v>-0.73927063894499523</v>
      </c>
      <c r="I248">
        <f t="shared" si="31"/>
        <v>6.49712165600359</v>
      </c>
      <c r="J248" s="10">
        <f t="shared" si="32"/>
        <v>-0.71900538557777571</v>
      </c>
      <c r="K248">
        <f t="shared" si="28"/>
        <v>-0.6778474958693711</v>
      </c>
      <c r="L248">
        <f t="shared" si="29"/>
        <v>-0.58785189956576078</v>
      </c>
      <c r="M248" s="13">
        <f t="shared" si="33"/>
        <v>3.7728025052885927E-3</v>
      </c>
      <c r="N248" s="13">
        <f t="shared" si="34"/>
        <v>1.7201236893103797E-2</v>
      </c>
      <c r="O248" s="13">
        <v>1</v>
      </c>
    </row>
    <row r="249" spans="4:15" x14ac:dyDescent="0.4">
      <c r="D249" s="6">
        <v>3.6</v>
      </c>
      <c r="E249" s="7">
        <f t="shared" si="27"/>
        <v>-0.15912753630130391</v>
      </c>
      <c r="G249">
        <f t="shared" si="30"/>
        <v>6.7335104534387256</v>
      </c>
      <c r="H249" s="10">
        <f t="shared" si="35"/>
        <v>-0.72967931770962891</v>
      </c>
      <c r="I249">
        <f t="shared" si="31"/>
        <v>6.5140596548066334</v>
      </c>
      <c r="J249" s="10">
        <f t="shared" si="32"/>
        <v>-0.70967698639655519</v>
      </c>
      <c r="K249">
        <f t="shared" si="28"/>
        <v>-0.66850323670314971</v>
      </c>
      <c r="L249">
        <f t="shared" si="29"/>
        <v>-0.5799005797340494</v>
      </c>
      <c r="M249" s="13">
        <f t="shared" si="33"/>
        <v>3.7425128873113051E-3</v>
      </c>
      <c r="N249" s="13">
        <f t="shared" si="34"/>
        <v>1.6841915726232077E-2</v>
      </c>
      <c r="O249" s="13">
        <v>1</v>
      </c>
    </row>
    <row r="250" spans="4:15" x14ac:dyDescent="0.4">
      <c r="D250" s="6">
        <v>3.62</v>
      </c>
      <c r="E250" s="7">
        <f t="shared" si="27"/>
        <v>-0.15706156542891414</v>
      </c>
      <c r="G250">
        <f t="shared" si="30"/>
        <v>6.7512307961375235</v>
      </c>
      <c r="H250" s="10">
        <f t="shared" si="35"/>
        <v>-0.72020580827428582</v>
      </c>
      <c r="I250">
        <f t="shared" si="31"/>
        <v>6.5309976536096768</v>
      </c>
      <c r="J250" s="10">
        <f t="shared" si="32"/>
        <v>-0.70046316949987142</v>
      </c>
      <c r="K250">
        <f t="shared" si="28"/>
        <v>-0.65928328849618989</v>
      </c>
      <c r="L250">
        <f t="shared" si="29"/>
        <v>-0.57205356242265304</v>
      </c>
      <c r="M250" s="13">
        <f t="shared" si="33"/>
        <v>3.7115534161124898E-3</v>
      </c>
      <c r="N250" s="13">
        <f t="shared" si="34"/>
        <v>1.6489027189725614E-2</v>
      </c>
      <c r="O250" s="13">
        <v>1</v>
      </c>
    </row>
    <row r="251" spans="4:15" x14ac:dyDescent="0.4">
      <c r="D251" s="6">
        <v>3.64</v>
      </c>
      <c r="E251" s="7">
        <f t="shared" si="27"/>
        <v>-0.15502100231314442</v>
      </c>
      <c r="G251">
        <f t="shared" si="30"/>
        <v>6.7689511388363206</v>
      </c>
      <c r="H251" s="10">
        <f t="shared" si="35"/>
        <v>-0.71084880610692369</v>
      </c>
      <c r="I251">
        <f t="shared" si="31"/>
        <v>6.547935652412721</v>
      </c>
      <c r="J251" s="10">
        <f t="shared" si="32"/>
        <v>-0.69136266611616159</v>
      </c>
      <c r="K251">
        <f t="shared" si="28"/>
        <v>-0.65018614056104473</v>
      </c>
      <c r="L251">
        <f t="shared" si="29"/>
        <v>-0.56430958000672815</v>
      </c>
      <c r="M251" s="13">
        <f t="shared" si="33"/>
        <v>3.6799589911311699E-3</v>
      </c>
      <c r="N251" s="13">
        <f t="shared" si="34"/>
        <v>1.614248668993111E-2</v>
      </c>
      <c r="O251" s="13">
        <v>1</v>
      </c>
    </row>
    <row r="252" spans="4:15" x14ac:dyDescent="0.4">
      <c r="D252" s="6">
        <v>3.66</v>
      </c>
      <c r="E252" s="7">
        <f t="shared" si="27"/>
        <v>-0.15300556472705659</v>
      </c>
      <c r="G252">
        <f t="shared" si="30"/>
        <v>6.7866714815351195</v>
      </c>
      <c r="H252" s="10">
        <f t="shared" si="35"/>
        <v>-0.70160701705591799</v>
      </c>
      <c r="I252">
        <f t="shared" si="31"/>
        <v>6.5648736512157644</v>
      </c>
      <c r="J252" s="10">
        <f t="shared" si="32"/>
        <v>-0.68237421756972705</v>
      </c>
      <c r="K252">
        <f t="shared" si="28"/>
        <v>-0.64121029585648748</v>
      </c>
      <c r="L252">
        <f t="shared" si="29"/>
        <v>-0.55666737705536784</v>
      </c>
      <c r="M252" s="13">
        <f t="shared" si="33"/>
        <v>3.6477639316417395E-3</v>
      </c>
      <c r="N252" s="13">
        <f t="shared" si="34"/>
        <v>1.5802209752102541E-2</v>
      </c>
      <c r="O252" s="13">
        <v>1</v>
      </c>
    </row>
    <row r="253" spans="4:15" x14ac:dyDescent="0.4">
      <c r="D253" s="6">
        <v>3.68</v>
      </c>
      <c r="E253" s="7">
        <f t="shared" si="27"/>
        <v>-0.15101497272111181</v>
      </c>
      <c r="G253">
        <f t="shared" si="30"/>
        <v>6.8043918242339174</v>
      </c>
      <c r="H253" s="10">
        <f t="shared" si="35"/>
        <v>-0.69247915741265809</v>
      </c>
      <c r="I253">
        <f t="shared" si="31"/>
        <v>6.5818116500188077</v>
      </c>
      <c r="J253" s="10">
        <f t="shared" si="32"/>
        <v>-0.67349657534161445</v>
      </c>
      <c r="K253">
        <f t="shared" si="28"/>
        <v>-0.63235427103415209</v>
      </c>
      <c r="L253">
        <f t="shared" si="29"/>
        <v>-0.54912571032501067</v>
      </c>
      <c r="M253" s="13">
        <f t="shared" si="33"/>
        <v>3.6150019620282553E-3</v>
      </c>
      <c r="N253" s="13">
        <f t="shared" si="34"/>
        <v>1.5468112064978275E-2</v>
      </c>
      <c r="O253" s="13">
        <v>1</v>
      </c>
    </row>
    <row r="254" spans="4:15" x14ac:dyDescent="0.4">
      <c r="D254" s="6">
        <v>3.7</v>
      </c>
      <c r="E254" s="7">
        <f t="shared" si="27"/>
        <v>-0.14904894863529924</v>
      </c>
      <c r="G254">
        <f t="shared" si="30"/>
        <v>6.8221121669327154</v>
      </c>
      <c r="H254" s="10">
        <f t="shared" si="35"/>
        <v>-0.68346395396716464</v>
      </c>
      <c r="I254">
        <f t="shared" si="31"/>
        <v>6.5987496488218511</v>
      </c>
      <c r="J254" s="10">
        <f t="shared" si="32"/>
        <v>-0.66472850112370763</v>
      </c>
      <c r="K254">
        <f t="shared" si="28"/>
        <v>-0.623616596477086</v>
      </c>
      <c r="L254">
        <f t="shared" si="29"/>
        <v>-0.54168334874803892</v>
      </c>
      <c r="M254" s="13">
        <f t="shared" si="33"/>
        <v>3.5817061985452714E-3</v>
      </c>
      <c r="N254" s="13">
        <f t="shared" si="34"/>
        <v>1.5140109523151531E-2</v>
      </c>
      <c r="O254" s="13">
        <v>1</v>
      </c>
    </row>
    <row r="255" spans="4:15" x14ac:dyDescent="0.4">
      <c r="D255" s="6">
        <v>3.72</v>
      </c>
      <c r="E255" s="7">
        <f t="shared" si="27"/>
        <v>-0.14710721710980582</v>
      </c>
      <c r="G255">
        <f t="shared" si="30"/>
        <v>6.8398325096315125</v>
      </c>
      <c r="H255" s="10">
        <f t="shared" si="35"/>
        <v>-0.67456014405701448</v>
      </c>
      <c r="I255">
        <f t="shared" si="31"/>
        <v>6.6156876476248945</v>
      </c>
      <c r="J255" s="10">
        <f t="shared" si="32"/>
        <v>-0.65606876686631199</v>
      </c>
      <c r="K255">
        <f t="shared" si="28"/>
        <v>-0.6149958163305701</v>
      </c>
      <c r="L255">
        <f t="shared" si="29"/>
        <v>-0.53433907341676978</v>
      </c>
      <c r="M255" s="13">
        <f t="shared" si="33"/>
        <v>3.5479091375032702E-3</v>
      </c>
      <c r="N255" s="13">
        <f t="shared" si="34"/>
        <v>1.4818118267319519E-2</v>
      </c>
      <c r="O255" s="13">
        <v>1</v>
      </c>
    </row>
    <row r="256" spans="4:15" x14ac:dyDescent="0.4">
      <c r="D256" s="6">
        <v>3.74</v>
      </c>
      <c r="E256" s="7">
        <f t="shared" si="27"/>
        <v>-0.14518950509428552</v>
      </c>
      <c r="G256">
        <f t="shared" si="30"/>
        <v>6.8575528523303113</v>
      </c>
      <c r="H256" s="10">
        <f t="shared" si="35"/>
        <v>-0.66576647560984625</v>
      </c>
      <c r="I256">
        <f t="shared" si="31"/>
        <v>6.6326256464279378</v>
      </c>
      <c r="J256" s="10">
        <f t="shared" si="32"/>
        <v>-0.64751615481949465</v>
      </c>
      <c r="K256">
        <f t="shared" si="28"/>
        <v>-0.606490488525528</v>
      </c>
      <c r="L256">
        <f t="shared" si="29"/>
        <v>-0.52709167756305186</v>
      </c>
      <c r="M256" s="13">
        <f t="shared" si="33"/>
        <v>3.513642644820264E-3</v>
      </c>
      <c r="N256" s="13">
        <f t="shared" si="34"/>
        <v>1.4502054722487506E-2</v>
      </c>
      <c r="O256" s="13">
        <v>1</v>
      </c>
    </row>
    <row r="257" spans="4:15" x14ac:dyDescent="0.4">
      <c r="D257" s="6">
        <v>3.76</v>
      </c>
      <c r="E257" s="7">
        <f t="shared" si="27"/>
        <v>-0.14329554185578686</v>
      </c>
      <c r="G257">
        <f t="shared" si="30"/>
        <v>6.8752731950291084</v>
      </c>
      <c r="H257" s="10">
        <f t="shared" si="35"/>
        <v>-0.65708170717971059</v>
      </c>
      <c r="I257">
        <f t="shared" si="31"/>
        <v>6.6495636452309821</v>
      </c>
      <c r="J257" s="10">
        <f t="shared" si="32"/>
        <v>-0.63906945756843836</v>
      </c>
      <c r="K257">
        <f t="shared" si="28"/>
        <v>-0.59809918479485658</v>
      </c>
      <c r="L257">
        <f t="shared" si="29"/>
        <v>-0.5199399665336687</v>
      </c>
      <c r="M257" s="13">
        <f t="shared" si="33"/>
        <v>3.4789379468798056E-3</v>
      </c>
      <c r="N257" s="13">
        <f t="shared" si="34"/>
        <v>1.4191835634203266E-2</v>
      </c>
      <c r="O257" s="13">
        <v>1</v>
      </c>
    </row>
    <row r="258" spans="4:15" x14ac:dyDescent="0.4">
      <c r="D258" s="6">
        <v>3.78</v>
      </c>
      <c r="E258" s="7">
        <f t="shared" si="27"/>
        <v>-0.14142505898539323</v>
      </c>
      <c r="G258">
        <f t="shared" si="30"/>
        <v>6.8929935377279072</v>
      </c>
      <c r="H258" s="10">
        <f t="shared" si="35"/>
        <v>-0.64850460797752063</v>
      </c>
      <c r="I258">
        <f t="shared" si="31"/>
        <v>6.6665016440340255</v>
      </c>
      <c r="J258" s="10">
        <f t="shared" si="32"/>
        <v>-0.63072747806305685</v>
      </c>
      <c r="K258">
        <f t="shared" si="28"/>
        <v>-0.58982049068297004</v>
      </c>
      <c r="L258">
        <f t="shared" si="29"/>
        <v>-0.51288275776174175</v>
      </c>
      <c r="M258" s="13">
        <f t="shared" si="33"/>
        <v>3.4438256226405712E-3</v>
      </c>
      <c r="N258" s="13">
        <f t="shared" si="34"/>
        <v>1.3887378102895186E-2</v>
      </c>
      <c r="O258" s="13">
        <v>1</v>
      </c>
    </row>
    <row r="259" spans="4:15" x14ac:dyDescent="0.4">
      <c r="D259" s="6">
        <v>3.8</v>
      </c>
      <c r="E259" s="7">
        <f t="shared" si="27"/>
        <v>-0.13957779040363141</v>
      </c>
      <c r="G259">
        <f t="shared" si="30"/>
        <v>6.9107138804267052</v>
      </c>
      <c r="H259" s="10">
        <f t="shared" si="35"/>
        <v>-0.64003395789585182</v>
      </c>
      <c r="I259">
        <f t="shared" si="31"/>
        <v>6.6834396428370688</v>
      </c>
      <c r="J259" s="10">
        <f t="shared" si="32"/>
        <v>-0.62248902964211539</v>
      </c>
      <c r="K259">
        <f t="shared" si="28"/>
        <v>-0.58165300554887645</v>
      </c>
      <c r="L259">
        <f t="shared" si="29"/>
        <v>-0.50591888073431535</v>
      </c>
      <c r="M259" s="13">
        <f t="shared" si="33"/>
        <v>3.4083355969398098E-3</v>
      </c>
      <c r="N259" s="13">
        <f t="shared" si="34"/>
        <v>1.3588599616386676E-2</v>
      </c>
      <c r="O259" s="13">
        <v>1</v>
      </c>
    </row>
    <row r="260" spans="4:15" x14ac:dyDescent="0.4">
      <c r="D260" s="6">
        <v>3.82</v>
      </c>
      <c r="E260" s="7">
        <f t="shared" si="27"/>
        <v>-0.13775347236469876</v>
      </c>
      <c r="G260">
        <f t="shared" si="30"/>
        <v>6.9284342231255023</v>
      </c>
      <c r="H260" s="10">
        <f t="shared" si="35"/>
        <v>-0.63166854752832613</v>
      </c>
      <c r="I260">
        <f t="shared" si="31"/>
        <v>6.7003776416401122</v>
      </c>
      <c r="J260" s="10">
        <f t="shared" si="32"/>
        <v>-0.61435293605208363</v>
      </c>
      <c r="K260">
        <f t="shared" si="28"/>
        <v>-0.57359534256305655</v>
      </c>
      <c r="L260">
        <f t="shared" si="29"/>
        <v>-0.49904717695631423</v>
      </c>
      <c r="M260" s="13">
        <f t="shared" si="33"/>
        <v>3.3724971349382111E-3</v>
      </c>
      <c r="N260" s="13">
        <f t="shared" si="34"/>
        <v>1.3295418080651608E-2</v>
      </c>
      <c r="O260" s="13">
        <v>1</v>
      </c>
    </row>
    <row r="261" spans="4:15" x14ac:dyDescent="0.4">
      <c r="D261" s="6">
        <v>3.84</v>
      </c>
      <c r="E261" s="7">
        <f t="shared" si="27"/>
        <v>-0.13595184345956041</v>
      </c>
      <c r="G261">
        <f t="shared" si="30"/>
        <v>6.9461545658243011</v>
      </c>
      <c r="H261" s="10">
        <f t="shared" si="35"/>
        <v>-0.62340717818381419</v>
      </c>
      <c r="I261">
        <f t="shared" si="31"/>
        <v>6.7173156404431564</v>
      </c>
      <c r="J261" s="10">
        <f t="shared" si="32"/>
        <v>-0.60631803146094754</v>
      </c>
      <c r="K261">
        <f t="shared" si="28"/>
        <v>-0.56564612869843189</v>
      </c>
      <c r="L261">
        <f t="shared" si="29"/>
        <v>-0.4922664999110325</v>
      </c>
      <c r="M261" s="13">
        <f t="shared" si="33"/>
        <v>3.3363388376527825E-3</v>
      </c>
      <c r="N261" s="13">
        <f t="shared" si="34"/>
        <v>1.3007751848881265E-2</v>
      </c>
      <c r="O261" s="13">
        <v>1</v>
      </c>
    </row>
    <row r="262" spans="4:15" x14ac:dyDescent="0.4">
      <c r="D262" s="6">
        <v>3.86</v>
      </c>
      <c r="E262" s="7">
        <f t="shared" si="27"/>
        <v>-0.13417264461796452</v>
      </c>
      <c r="G262">
        <f t="shared" si="30"/>
        <v>6.9638749085230991</v>
      </c>
      <c r="H262" s="10">
        <f t="shared" si="35"/>
        <v>-0.61524866189567629</v>
      </c>
      <c r="I262">
        <f t="shared" si="31"/>
        <v>6.7342536392461998</v>
      </c>
      <c r="J262" s="10">
        <f t="shared" si="32"/>
        <v>-0.59838316046719819</v>
      </c>
      <c r="K262">
        <f t="shared" si="28"/>
        <v>-0.55780400471569269</v>
      </c>
      <c r="L262">
        <f t="shared" si="29"/>
        <v>-0.48557571501733798</v>
      </c>
      <c r="M262" s="13">
        <f t="shared" si="33"/>
        <v>3.2998886385258407E-3</v>
      </c>
      <c r="N262" s="13">
        <f t="shared" si="34"/>
        <v>1.2725519748923187E-2</v>
      </c>
      <c r="O262" s="13">
        <v>1</v>
      </c>
    </row>
    <row r="263" spans="4:15" x14ac:dyDescent="0.4">
      <c r="D263" s="6">
        <v>3.88</v>
      </c>
      <c r="E263" s="7">
        <f t="shared" si="27"/>
        <v>-0.13241561910942254</v>
      </c>
      <c r="G263">
        <f t="shared" si="30"/>
        <v>6.9815952512218971</v>
      </c>
      <c r="H263" s="10">
        <f t="shared" si="35"/>
        <v>-0.60719182142625694</v>
      </c>
      <c r="I263">
        <f t="shared" si="31"/>
        <v>6.7511916380492432</v>
      </c>
      <c r="J263" s="10">
        <f t="shared" si="32"/>
        <v>-0.59054717810420265</v>
      </c>
      <c r="K263">
        <f t="shared" si="28"/>
        <v>-0.55006762514323448</v>
      </c>
      <c r="L263">
        <f t="shared" si="29"/>
        <v>-0.47897369958373942</v>
      </c>
      <c r="M263" s="13">
        <f t="shared" si="33"/>
        <v>3.2631738009812764E-3</v>
      </c>
      <c r="N263" s="13">
        <f t="shared" si="34"/>
        <v>1.2448641109156271E-2</v>
      </c>
      <c r="O263" s="13">
        <v>1</v>
      </c>
    </row>
    <row r="264" spans="4:15" x14ac:dyDescent="0.4">
      <c r="D264" s="6">
        <v>3.9</v>
      </c>
      <c r="E264" s="7">
        <f t="shared" si="27"/>
        <v>-0.13068051254319929</v>
      </c>
      <c r="G264">
        <f t="shared" si="30"/>
        <v>6.9993155939206941</v>
      </c>
      <c r="H264" s="10">
        <f t="shared" si="35"/>
        <v>-0.59923549026684042</v>
      </c>
      <c r="I264">
        <f t="shared" si="31"/>
        <v>6.7681296368522865</v>
      </c>
      <c r="J264" s="10">
        <f t="shared" si="32"/>
        <v>-0.5828089498401603</v>
      </c>
      <c r="K264">
        <f t="shared" si="28"/>
        <v>-0.54243565825196005</v>
      </c>
      <c r="L264">
        <f t="shared" si="29"/>
        <v>-0.47245934275948204</v>
      </c>
      <c r="M264" s="13">
        <f t="shared" si="33"/>
        <v>3.2262209169186288E-3</v>
      </c>
      <c r="N264" s="13">
        <f t="shared" si="34"/>
        <v>1.2177035782860076E-2</v>
      </c>
      <c r="O264" s="13">
        <v>1</v>
      </c>
    </row>
    <row r="265" spans="4:15" x14ac:dyDescent="0.4">
      <c r="D265" s="6">
        <v>3.92</v>
      </c>
      <c r="E265" s="7">
        <f t="shared" si="27"/>
        <v>-0.12896707286735751</v>
      </c>
      <c r="G265">
        <f t="shared" si="30"/>
        <v>7.017035936619493</v>
      </c>
      <c r="H265" s="10">
        <f t="shared" si="35"/>
        <v>-0.59137851263326791</v>
      </c>
      <c r="I265">
        <f t="shared" si="31"/>
        <v>6.7850676356553299</v>
      </c>
      <c r="J265" s="10">
        <f t="shared" si="32"/>
        <v>-0.57516735157384113</v>
      </c>
      <c r="K265">
        <f t="shared" si="28"/>
        <v>-0.53490678602518449</v>
      </c>
      <c r="L265">
        <f t="shared" si="29"/>
        <v>-0.46603154548281917</v>
      </c>
      <c r="M265" s="13">
        <f t="shared" si="33"/>
        <v>3.1890559060981168E-3</v>
      </c>
      <c r="N265" s="13">
        <f t="shared" si="34"/>
        <v>1.1910624171137148E-2</v>
      </c>
      <c r="O265" s="13">
        <v>1</v>
      </c>
    </row>
    <row r="266" spans="4:15" x14ac:dyDescent="0.4">
      <c r="D266" s="6">
        <v>3.94</v>
      </c>
      <c r="E266" s="7">
        <f t="shared" si="27"/>
        <v>-0.12727505036689779</v>
      </c>
      <c r="G266">
        <f t="shared" si="30"/>
        <v>7.034756279318291</v>
      </c>
      <c r="H266" s="10">
        <f t="shared" si="35"/>
        <v>-0.58361974345740986</v>
      </c>
      <c r="I266">
        <f t="shared" si="31"/>
        <v>6.8020056344583733</v>
      </c>
      <c r="J266" s="10">
        <f t="shared" si="32"/>
        <v>-0.56762126962629089</v>
      </c>
      <c r="K266">
        <f t="shared" si="28"/>
        <v>-0.52747970412387879</v>
      </c>
      <c r="L266">
        <f t="shared" si="29"/>
        <v>-0.45968922042660026</v>
      </c>
      <c r="M266" s="13">
        <f t="shared" si="33"/>
        <v>3.1517040163704154E-3</v>
      </c>
      <c r="N266" s="13">
        <f t="shared" si="34"/>
        <v>1.1649327244444438E-2</v>
      </c>
      <c r="O266" s="13">
        <v>1</v>
      </c>
    </row>
    <row r="267" spans="4:15" x14ac:dyDescent="0.4">
      <c r="D267" s="6">
        <v>3.96</v>
      </c>
      <c r="E267" s="7">
        <f t="shared" si="27"/>
        <v>-0.12560419766103542</v>
      </c>
      <c r="G267">
        <f t="shared" si="30"/>
        <v>7.0524766220170889</v>
      </c>
      <c r="H267" s="10">
        <f t="shared" si="35"/>
        <v>-0.5759580483746779</v>
      </c>
      <c r="I267">
        <f t="shared" si="31"/>
        <v>6.8189436332614175</v>
      </c>
      <c r="J267" s="10">
        <f t="shared" si="32"/>
        <v>-0.56016960072868593</v>
      </c>
      <c r="K267">
        <f t="shared" si="28"/>
        <v>-0.52015312184746731</v>
      </c>
      <c r="L267">
        <f t="shared" si="29"/>
        <v>-0.45343129194132309</v>
      </c>
      <c r="M267" s="13">
        <f t="shared" si="33"/>
        <v>3.1141898247073717E-3</v>
      </c>
      <c r="N267" s="13">
        <f t="shared" si="34"/>
        <v>1.139306656278642E-2</v>
      </c>
      <c r="O267" s="13">
        <v>1</v>
      </c>
    </row>
    <row r="268" spans="4:15" x14ac:dyDescent="0.4">
      <c r="D268" s="6">
        <v>3.98</v>
      </c>
      <c r="E268" s="7">
        <f t="shared" si="27"/>
        <v>-0.12395426969965302</v>
      </c>
      <c r="G268">
        <f t="shared" si="30"/>
        <v>7.070196964715886</v>
      </c>
      <c r="H268" s="10">
        <f t="shared" si="35"/>
        <v>-0.56839230370775884</v>
      </c>
      <c r="I268">
        <f t="shared" si="31"/>
        <v>6.8358816320644609</v>
      </c>
      <c r="J268" s="10">
        <f t="shared" si="32"/>
        <v>-0.5528112520065126</v>
      </c>
      <c r="K268">
        <f t="shared" si="28"/>
        <v>-0.51292576209040375</v>
      </c>
      <c r="L268">
        <f t="shared" si="29"/>
        <v>-0.44725669599578066</v>
      </c>
      <c r="M268" s="13">
        <f t="shared" si="33"/>
        <v>3.0765372389897844E-3</v>
      </c>
      <c r="N268" s="13">
        <f t="shared" si="34"/>
        <v>1.1141764294622747E-2</v>
      </c>
      <c r="O268" s="13">
        <v>1</v>
      </c>
    </row>
    <row r="269" spans="4:15" x14ac:dyDescent="0.4">
      <c r="D269" s="6">
        <v>4</v>
      </c>
      <c r="E269" s="7">
        <f t="shared" si="27"/>
        <v>-0.12232502375896674</v>
      </c>
      <c r="G269">
        <f t="shared" si="30"/>
        <v>7.087917307414684</v>
      </c>
      <c r="H269" s="10">
        <f t="shared" si="35"/>
        <v>-0.56092139644674199</v>
      </c>
      <c r="I269">
        <f t="shared" si="31"/>
        <v>6.8528196308675042</v>
      </c>
      <c r="J269" s="10">
        <f t="shared" si="32"/>
        <v>-0.54554514096023987</v>
      </c>
      <c r="K269">
        <f t="shared" si="28"/>
        <v>-0.50579636129472694</v>
      </c>
      <c r="L269">
        <f t="shared" si="29"/>
        <v>-0.44116438011543058</v>
      </c>
      <c r="M269" s="13">
        <f t="shared" si="33"/>
        <v>3.0387695005108955E-3</v>
      </c>
      <c r="N269" s="13">
        <f t="shared" si="34"/>
        <v>1.0895343234541274E-2</v>
      </c>
      <c r="O269" s="13">
        <v>1</v>
      </c>
    </row>
    <row r="270" spans="4:15" x14ac:dyDescent="0.4">
      <c r="D270" s="6">
        <v>4.0199999999999996</v>
      </c>
      <c r="E270" s="7">
        <f t="shared" si="27"/>
        <v>-0.12071621943644316</v>
      </c>
      <c r="G270">
        <f t="shared" si="30"/>
        <v>7.1056376501134819</v>
      </c>
      <c r="H270" s="10">
        <f t="shared" si="35"/>
        <v>-0.55354422422581007</v>
      </c>
      <c r="I270">
        <f t="shared" si="31"/>
        <v>6.8697576296705476</v>
      </c>
      <c r="J270" s="10">
        <f t="shared" si="32"/>
        <v>-0.53837019544264919</v>
      </c>
      <c r="K270">
        <f t="shared" si="28"/>
        <v>-0.49876366939880079</v>
      </c>
      <c r="L270">
        <f t="shared" si="29"/>
        <v>-0.43515330331861651</v>
      </c>
      <c r="M270" s="13">
        <f t="shared" si="33"/>
        <v>3.0009091871549694E-3</v>
      </c>
      <c r="N270" s="13">
        <f t="shared" si="34"/>
        <v>1.0653726819744198E-2</v>
      </c>
      <c r="O270" s="13">
        <v>1</v>
      </c>
    </row>
    <row r="271" spans="4:15" x14ac:dyDescent="0.4">
      <c r="D271" s="6">
        <v>4.04</v>
      </c>
      <c r="E271" s="7">
        <f t="shared" si="27"/>
        <v>-0.11912761864500082</v>
      </c>
      <c r="G271">
        <f t="shared" si="30"/>
        <v>7.1233579928122808</v>
      </c>
      <c r="H271" s="10">
        <f t="shared" si="35"/>
        <v>-0.54625969529665119</v>
      </c>
      <c r="I271">
        <f t="shared" si="31"/>
        <v>6.8866956284735918</v>
      </c>
      <c r="J271" s="10">
        <f t="shared" si="32"/>
        <v>-0.53128535363297469</v>
      </c>
      <c r="K271">
        <f t="shared" si="28"/>
        <v>-0.49182644978242746</v>
      </c>
      <c r="L271">
        <f t="shared" si="29"/>
        <v>-0.42922243605075922</v>
      </c>
      <c r="M271" s="13">
        <f t="shared" si="33"/>
        <v>2.9629782172117588E-3</v>
      </c>
      <c r="N271" s="13">
        <f t="shared" si="34"/>
        <v>1.0416839145394109E-2</v>
      </c>
      <c r="O271" s="13">
        <v>1</v>
      </c>
    </row>
    <row r="272" spans="4:15" x14ac:dyDescent="0.4">
      <c r="D272" s="6">
        <v>4.0599999999999996</v>
      </c>
      <c r="E272" s="7">
        <f t="shared" si="27"/>
        <v>-0.11755898560653229</v>
      </c>
      <c r="G272">
        <f t="shared" si="30"/>
        <v>7.1410783355110787</v>
      </c>
      <c r="H272" s="10">
        <f t="shared" si="35"/>
        <v>-0.53906672849875381</v>
      </c>
      <c r="I272">
        <f t="shared" si="31"/>
        <v>6.9036336272766352</v>
      </c>
      <c r="J272" s="10">
        <f t="shared" si="32"/>
        <v>-0.52428956400801274</v>
      </c>
      <c r="K272">
        <f t="shared" si="28"/>
        <v>-0.48498347920852569</v>
      </c>
      <c r="L272">
        <f t="shared" si="29"/>
        <v>-0.4233707601166371</v>
      </c>
      <c r="M272" s="13">
        <f t="shared" si="33"/>
        <v>2.9249978537889605E-3</v>
      </c>
      <c r="N272" s="13">
        <f t="shared" si="34"/>
        <v>1.0184604978865936E-2</v>
      </c>
      <c r="O272" s="13">
        <v>1</v>
      </c>
    </row>
    <row r="273" spans="4:15" x14ac:dyDescent="0.4">
      <c r="D273" s="6">
        <v>4.08</v>
      </c>
      <c r="E273" s="7">
        <f t="shared" si="27"/>
        <v>-0.11601008684477732</v>
      </c>
      <c r="G273">
        <f t="shared" si="30"/>
        <v>7.1587986782098776</v>
      </c>
      <c r="H273" s="10">
        <f t="shared" si="35"/>
        <v>-0.53196425322672636</v>
      </c>
      <c r="I273">
        <f t="shared" si="31"/>
        <v>6.9205716260796786</v>
      </c>
      <c r="J273" s="10">
        <f t="shared" si="32"/>
        <v>-0.51738178531033796</v>
      </c>
      <c r="K273">
        <f t="shared" si="28"/>
        <v>-0.47823354776154192</v>
      </c>
      <c r="L273">
        <f t="shared" si="29"/>
        <v>-0.41759726861086038</v>
      </c>
      <c r="M273" s="13">
        <f t="shared" si="33"/>
        <v>2.8869887097864007E-3</v>
      </c>
      <c r="N273" s="13">
        <f t="shared" si="34"/>
        <v>9.9569497729483196E-3</v>
      </c>
      <c r="O273" s="13">
        <v>1</v>
      </c>
    </row>
    <row r="274" spans="4:15" x14ac:dyDescent="0.4">
      <c r="D274" s="6">
        <v>4.0999999999999996</v>
      </c>
      <c r="E274" s="7">
        <f t="shared" si="27"/>
        <v>-0.11448069117758077</v>
      </c>
      <c r="G274">
        <f t="shared" si="30"/>
        <v>7.1765190209086756</v>
      </c>
      <c r="H274" s="10">
        <f t="shared" si="35"/>
        <v>-0.52495120939479656</v>
      </c>
      <c r="I274">
        <f t="shared" si="31"/>
        <v>6.9375096248827219</v>
      </c>
      <c r="J274" s="10">
        <f t="shared" si="32"/>
        <v>-0.51056098651377479</v>
      </c>
      <c r="K274">
        <f t="shared" si="28"/>
        <v>-0.47157545878278384</v>
      </c>
      <c r="L274">
        <f t="shared" si="29"/>
        <v>-0.41190096584665759</v>
      </c>
      <c r="M274" s="13">
        <f t="shared" si="33"/>
        <v>2.848970753395776E-3</v>
      </c>
      <c r="N274" s="13">
        <f t="shared" si="34"/>
        <v>9.733799678035995E-3</v>
      </c>
      <c r="O274" s="13">
        <v>1</v>
      </c>
    </row>
    <row r="275" spans="4:15" x14ac:dyDescent="0.4">
      <c r="D275" s="6">
        <v>4.12</v>
      </c>
      <c r="E275" s="7">
        <f t="shared" ref="E275:E338" si="36">-(1+D275+$E$5*D275^3)*EXP(-D275)</f>
        <v>-0.11297056970856398</v>
      </c>
      <c r="G275">
        <f t="shared" si="30"/>
        <v>7.1942393636074726</v>
      </c>
      <c r="H275" s="10">
        <f t="shared" si="35"/>
        <v>-0.51802654739862009</v>
      </c>
      <c r="I275">
        <f t="shared" si="31"/>
        <v>6.9544476236857662</v>
      </c>
      <c r="J275" s="10">
        <f t="shared" si="32"/>
        <v>-0.5038261467862537</v>
      </c>
      <c r="K275">
        <f t="shared" ref="K275:K338" si="37">$E$6*$O$6*EXP(-$O$15*(G275/$E$4-1))-SQRT($E$6)*$O$5*EXP(-$O$4*(G275/$E$4-1))</f>
        <v>-0.46500802880282338</v>
      </c>
      <c r="L275">
        <f t="shared" ref="L275:L338" si="38">$K$6*$O$6*EXP(-$O$15*(I275/$K$4-1))-SQRT($K$6)*$O$5*EXP(-$O$4*(I275/$K$4-1))</f>
        <v>-0.40628086728306856</v>
      </c>
      <c r="M275" s="13">
        <f t="shared" si="33"/>
        <v>2.8109633140928408E-3</v>
      </c>
      <c r="N275" s="13">
        <f t="shared" si="34"/>
        <v>9.5150815533545114E-3</v>
      </c>
      <c r="O275" s="13">
        <v>1</v>
      </c>
    </row>
    <row r="276" spans="4:15" x14ac:dyDescent="0.4">
      <c r="D276" s="6">
        <v>4.1399999999999997</v>
      </c>
      <c r="E276" s="7">
        <f t="shared" si="36"/>
        <v>-0.11147949581824081</v>
      </c>
      <c r="G276">
        <f t="shared" ref="G276:G339" si="39">$E$11*(D276/$E$12+1)</f>
        <v>7.2119597063062706</v>
      </c>
      <c r="H276" s="10">
        <f t="shared" si="35"/>
        <v>-0.51118922807454314</v>
      </c>
      <c r="I276">
        <f t="shared" ref="I276:I339" si="40">$K$11*(D276/$K$12+1)</f>
        <v>6.9713856224888104</v>
      </c>
      <c r="J276" s="10">
        <f t="shared" ref="J276:J339" si="41">-(-$H$4)*(1+D276+$K$5*D276^3)*EXP(-D276)</f>
        <v>-0.4971762554501904</v>
      </c>
      <c r="K276">
        <f t="shared" si="37"/>
        <v>-0.45853008747114604</v>
      </c>
      <c r="L276">
        <f t="shared" si="38"/>
        <v>-0.40073599945064892</v>
      </c>
      <c r="M276" s="13">
        <f t="shared" ref="M276:M339" si="42">(K276-H276)^2*O276</f>
        <v>2.7729850890883456E-3</v>
      </c>
      <c r="N276" s="13">
        <f t="shared" ref="N276:N339" si="43">(L276-J276)^2*O276</f>
        <v>9.3007229772570955E-3</v>
      </c>
      <c r="O276" s="13">
        <v>1</v>
      </c>
    </row>
    <row r="277" spans="4:15" x14ac:dyDescent="0.4">
      <c r="D277" s="6">
        <v>4.16</v>
      </c>
      <c r="E277" s="7">
        <f t="shared" si="36"/>
        <v>-0.11000724515460431</v>
      </c>
      <c r="G277">
        <f t="shared" si="39"/>
        <v>7.2296800490050677</v>
      </c>
      <c r="H277" s="10">
        <f t="shared" ref="H277:H340" si="44">-(-$B$4)*(1+D277+$E$5*D277^3)*EXP(-D277)</f>
        <v>-0.50443822265643801</v>
      </c>
      <c r="I277">
        <f t="shared" si="40"/>
        <v>6.9883236212918538</v>
      </c>
      <c r="J277" s="10">
        <f t="shared" si="41"/>
        <v>-0.49061031194050431</v>
      </c>
      <c r="K277">
        <f t="shared" si="37"/>
        <v>-0.45214047748318981</v>
      </c>
      <c r="L277">
        <f t="shared" si="38"/>
        <v>-0.3952653998757818</v>
      </c>
      <c r="M277" s="13">
        <f t="shared" si="42"/>
        <v>2.7350541502060054E-3</v>
      </c>
      <c r="N277" s="13">
        <f t="shared" si="43"/>
        <v>9.0906522566296683E-3</v>
      </c>
      <c r="O277" s="13">
        <v>1</v>
      </c>
    </row>
    <row r="278" spans="4:15" x14ac:dyDescent="0.4">
      <c r="D278" s="6">
        <v>4.1800000000000104</v>
      </c>
      <c r="E278" s="7">
        <f t="shared" si="36"/>
        <v>-0.10855359562321332</v>
      </c>
      <c r="G278">
        <f t="shared" si="39"/>
        <v>7.2474003917038754</v>
      </c>
      <c r="H278" s="10">
        <f t="shared" si="44"/>
        <v>-0.49777251273024459</v>
      </c>
      <c r="I278">
        <f t="shared" si="40"/>
        <v>7.0052616200949043</v>
      </c>
      <c r="J278" s="10">
        <f t="shared" si="41"/>
        <v>-0.48412732576040673</v>
      </c>
      <c r="K278">
        <f t="shared" si="37"/>
        <v>-0.44583805450492259</v>
      </c>
      <c r="L278">
        <f t="shared" si="38"/>
        <v>-0.38986811700368457</v>
      </c>
      <c r="M278" s="13">
        <f t="shared" si="42"/>
        <v>2.6971879511577162E-3</v>
      </c>
      <c r="N278" s="13">
        <f t="shared" si="43"/>
        <v>8.8847984354433283E-3</v>
      </c>
      <c r="O278" s="13">
        <v>1</v>
      </c>
    </row>
    <row r="279" spans="4:15" x14ac:dyDescent="0.4">
      <c r="D279" s="6">
        <v>4.2</v>
      </c>
      <c r="E279" s="7">
        <f t="shared" si="36"/>
        <v>-0.10711832737680779</v>
      </c>
      <c r="G279">
        <f t="shared" si="39"/>
        <v>7.2651207344026645</v>
      </c>
      <c r="H279" s="10">
        <f t="shared" si="44"/>
        <v>-0.49119109018635204</v>
      </c>
      <c r="I279">
        <f t="shared" si="40"/>
        <v>7.0221996188979405</v>
      </c>
      <c r="J279" s="10">
        <f t="shared" si="41"/>
        <v>-0.47772631643508751</v>
      </c>
      <c r="K279">
        <f t="shared" si="37"/>
        <v>-0.43962168709512378</v>
      </c>
      <c r="L279">
        <f t="shared" si="38"/>
        <v>-0.38454321012021864</v>
      </c>
      <c r="M279" s="13">
        <f t="shared" si="42"/>
        <v>2.6594033351855827E-3</v>
      </c>
      <c r="N279" s="13">
        <f t="shared" si="43"/>
        <v>8.6830913024881547E-3</v>
      </c>
      <c r="O279" s="13">
        <v>1</v>
      </c>
    </row>
    <row r="280" spans="4:15" x14ac:dyDescent="0.4">
      <c r="D280" s="6">
        <v>4.22</v>
      </c>
      <c r="E280" s="7">
        <f t="shared" si="36"/>
        <v>-0.10570122280446476</v>
      </c>
      <c r="G280">
        <f t="shared" si="39"/>
        <v>7.2828410771014624</v>
      </c>
      <c r="H280" s="10">
        <f t="shared" si="44"/>
        <v>-0.48469295716987315</v>
      </c>
      <c r="I280">
        <f t="shared" si="40"/>
        <v>7.039137617700983</v>
      </c>
      <c r="J280" s="10">
        <f t="shared" si="41"/>
        <v>-0.47140631346335199</v>
      </c>
      <c r="K280">
        <f t="shared" si="37"/>
        <v>-0.43349025662544077</v>
      </c>
      <c r="L280">
        <f t="shared" si="38"/>
        <v>-0.37928974927253889</v>
      </c>
      <c r="M280" s="13">
        <f t="shared" si="42"/>
        <v>2.6217165430428156E-3</v>
      </c>
      <c r="N280" s="13">
        <f t="shared" si="43"/>
        <v>8.4854613983201908E-3</v>
      </c>
      <c r="O280" s="13">
        <v>1</v>
      </c>
    </row>
    <row r="281" spans="4:15" x14ac:dyDescent="0.4">
      <c r="D281" s="6">
        <v>4.24</v>
      </c>
      <c r="E281" s="7">
        <f t="shared" si="36"/>
        <v>-0.10430206652034363</v>
      </c>
      <c r="G281">
        <f t="shared" si="39"/>
        <v>7.3005614198002613</v>
      </c>
      <c r="H281" s="10">
        <f t="shared" si="44"/>
        <v>-0.47827712602903566</v>
      </c>
      <c r="I281">
        <f t="shared" si="40"/>
        <v>7.0560756165040273</v>
      </c>
      <c r="J281" s="10">
        <f t="shared" si="41"/>
        <v>-0.46516635626742858</v>
      </c>
      <c r="K281">
        <f t="shared" si="37"/>
        <v>-0.42744265719845892</v>
      </c>
      <c r="L281">
        <f t="shared" si="38"/>
        <v>-0.37410681518874328</v>
      </c>
      <c r="M281" s="13">
        <f t="shared" si="42"/>
        <v>2.5841432212868783E-3</v>
      </c>
      <c r="N281" s="13">
        <f t="shared" si="43"/>
        <v>8.2918400214607758E-3</v>
      </c>
      <c r="O281" s="13">
        <v>1</v>
      </c>
    </row>
    <row r="282" spans="4:15" x14ac:dyDescent="0.4">
      <c r="D282" s="6">
        <v>4.2600000000000096</v>
      </c>
      <c r="E282" s="7">
        <f t="shared" si="36"/>
        <v>-0.10292064535201931</v>
      </c>
      <c r="G282">
        <f t="shared" si="39"/>
        <v>7.3182817624990673</v>
      </c>
      <c r="H282" s="10">
        <f t="shared" si="44"/>
        <v>-0.47194261926168446</v>
      </c>
      <c r="I282">
        <f t="shared" si="40"/>
        <v>7.0730136153070786</v>
      </c>
      <c r="J282" s="10">
        <f t="shared" si="41"/>
        <v>-0.45900549414093572</v>
      </c>
      <c r="K282">
        <f t="shared" si="37"/>
        <v>-0.4214777955638096</v>
      </c>
      <c r="L282">
        <f t="shared" si="38"/>
        <v>-0.36899349919652397</v>
      </c>
      <c r="M282" s="13">
        <f t="shared" si="42"/>
        <v>2.5466984308575922E-3</v>
      </c>
      <c r="N282" s="13">
        <f t="shared" si="43"/>
        <v>8.1021592338728077E-3</v>
      </c>
      <c r="O282" s="13">
        <v>1</v>
      </c>
    </row>
    <row r="283" spans="4:15" x14ac:dyDescent="0.4">
      <c r="D283" s="6">
        <v>4.28</v>
      </c>
      <c r="E283" s="7">
        <f t="shared" si="36"/>
        <v>-0.101556748328444</v>
      </c>
      <c r="G283">
        <f t="shared" si="39"/>
        <v>7.3360021051978563</v>
      </c>
      <c r="H283" s="10">
        <f t="shared" si="44"/>
        <v>-0.46568846946007991</v>
      </c>
      <c r="I283">
        <f t="shared" si="40"/>
        <v>7.0899516141101149</v>
      </c>
      <c r="J283" s="10">
        <f t="shared" si="41"/>
        <v>-0.45292278619519455</v>
      </c>
      <c r="K283">
        <f t="shared" si="37"/>
        <v>-0.41559459103250862</v>
      </c>
      <c r="L283">
        <f t="shared" si="38"/>
        <v>-0.36394890314095552</v>
      </c>
      <c r="M283" s="13">
        <f t="shared" si="42"/>
        <v>2.5093966559162923E-3</v>
      </c>
      <c r="N283" s="13">
        <f t="shared" si="43"/>
        <v>7.916351865749403E-3</v>
      </c>
      <c r="O283" s="13">
        <v>1</v>
      </c>
    </row>
    <row r="284" spans="4:15" x14ac:dyDescent="0.4">
      <c r="D284" s="6">
        <v>4.3</v>
      </c>
      <c r="E284" s="7">
        <f t="shared" si="36"/>
        <v>-0.10021016666754261</v>
      </c>
      <c r="G284">
        <f t="shared" si="39"/>
        <v>7.3537224478966543</v>
      </c>
      <c r="H284" s="10">
        <f t="shared" si="44"/>
        <v>-0.45951371925401663</v>
      </c>
      <c r="I284">
        <f t="shared" si="40"/>
        <v>7.1068896129131574</v>
      </c>
      <c r="J284" s="10">
        <f t="shared" si="41"/>
        <v>-0.44691730130390656</v>
      </c>
      <c r="K284">
        <f t="shared" si="37"/>
        <v>-0.40979197538958029</v>
      </c>
      <c r="L284">
        <f t="shared" si="38"/>
        <v>-0.3589721393014324</v>
      </c>
      <c r="M284" s="13">
        <f t="shared" si="42"/>
        <v>2.4722518129206127E-3</v>
      </c>
      <c r="N284" s="13">
        <f t="shared" si="43"/>
        <v>7.7343515196414232E-3</v>
      </c>
      <c r="O284" s="13">
        <v>1</v>
      </c>
    </row>
    <row r="285" spans="4:15" x14ac:dyDescent="0.4">
      <c r="D285" s="6">
        <v>4.32</v>
      </c>
      <c r="E285" s="7">
        <f t="shared" si="36"/>
        <v>-9.8880693763484462E-2</v>
      </c>
      <c r="G285">
        <f t="shared" si="39"/>
        <v>7.3714427905954523</v>
      </c>
      <c r="H285" s="10">
        <f t="shared" si="44"/>
        <v>-0.45341742125245799</v>
      </c>
      <c r="I285">
        <f t="shared" si="40"/>
        <v>7.1238276117162016</v>
      </c>
      <c r="J285" s="10">
        <f t="shared" si="41"/>
        <v>-0.44098811804638804</v>
      </c>
      <c r="K285">
        <f t="shared" si="37"/>
        <v>-0.40406889280516473</v>
      </c>
      <c r="L285">
        <f t="shared" si="38"/>
        <v>-0.35406233030790457</v>
      </c>
      <c r="M285" s="13">
        <f t="shared" si="42"/>
        <v>2.4352772599133122E-3</v>
      </c>
      <c r="N285" s="13">
        <f t="shared" si="43"/>
        <v>7.5560925739558841E-3</v>
      </c>
      <c r="O285" s="13">
        <v>1</v>
      </c>
    </row>
    <row r="286" spans="4:15" x14ac:dyDescent="0.4">
      <c r="D286" s="6">
        <v>4.3400000000000096</v>
      </c>
      <c r="E286" s="7">
        <f t="shared" si="36"/>
        <v>-9.7568125173629755E-2</v>
      </c>
      <c r="G286">
        <f t="shared" si="39"/>
        <v>7.3891631332942591</v>
      </c>
      <c r="H286" s="10">
        <f t="shared" si="44"/>
        <v>-0.44739863798367918</v>
      </c>
      <c r="I286">
        <f t="shared" si="40"/>
        <v>7.140765610519253</v>
      </c>
      <c r="J286" s="10">
        <f t="shared" si="41"/>
        <v>-0.43513432464935403</v>
      </c>
      <c r="K286">
        <f t="shared" si="37"/>
        <v>-0.39842429974412868</v>
      </c>
      <c r="L286">
        <f t="shared" si="38"/>
        <v>-0.34921860905640573</v>
      </c>
      <c r="M286" s="13">
        <f t="shared" si="42"/>
        <v>2.3984858060018981E-3</v>
      </c>
      <c r="N286" s="13">
        <f t="shared" si="43"/>
        <v>7.3815101858483809E-3</v>
      </c>
      <c r="O286" s="13">
        <v>1</v>
      </c>
    </row>
    <row r="287" spans="4:15" x14ac:dyDescent="0.4">
      <c r="D287" s="6">
        <v>4.3600000000000003</v>
      </c>
      <c r="E287" s="7">
        <f t="shared" si="36"/>
        <v>-9.6272258605186345E-2</v>
      </c>
      <c r="G287">
        <f t="shared" si="39"/>
        <v>7.4068834759930491</v>
      </c>
      <c r="H287" s="10">
        <f t="shared" si="44"/>
        <v>-0.441456441834082</v>
      </c>
      <c r="I287">
        <f t="shared" si="40"/>
        <v>7.1577036093222874</v>
      </c>
      <c r="J287" s="10">
        <f t="shared" si="41"/>
        <v>-0.42935501892741013</v>
      </c>
      <c r="K287">
        <f t="shared" si="37"/>
        <v>-0.39285716487435507</v>
      </c>
      <c r="L287">
        <f t="shared" si="38"/>
        <v>-0.34444011862399015</v>
      </c>
      <c r="M287" s="13">
        <f t="shared" si="42"/>
        <v>2.3618897210082451E-3</v>
      </c>
      <c r="N287" s="13">
        <f t="shared" si="43"/>
        <v>7.2105402935397529E-3</v>
      </c>
      <c r="O287" s="13">
        <v>1</v>
      </c>
    </row>
    <row r="288" spans="4:15" x14ac:dyDescent="0.4">
      <c r="D288" s="6">
        <v>4.38</v>
      </c>
      <c r="E288" s="7">
        <f t="shared" si="36"/>
        <v>-9.4992893901580083E-2</v>
      </c>
      <c r="G288">
        <f t="shared" si="39"/>
        <v>7.4246038186918462</v>
      </c>
      <c r="H288" s="10">
        <f t="shared" si="44"/>
        <v>-0.43558991498569544</v>
      </c>
      <c r="I288">
        <f t="shared" si="40"/>
        <v>7.1746416081253317</v>
      </c>
      <c r="J288" s="10">
        <f t="shared" si="41"/>
        <v>-0.42364930822226693</v>
      </c>
      <c r="K288">
        <f t="shared" si="37"/>
        <v>-0.38736646897373916</v>
      </c>
      <c r="L288">
        <f t="shared" si="38"/>
        <v>-0.33972601218308568</v>
      </c>
      <c r="M288" s="13">
        <f t="shared" si="42"/>
        <v>2.3255007452680611E-3</v>
      </c>
      <c r="N288" s="13">
        <f t="shared" si="43"/>
        <v>7.0431196180800555E-3</v>
      </c>
      <c r="O288" s="13">
        <v>1</v>
      </c>
    </row>
    <row r="289" spans="4:15" x14ac:dyDescent="0.4">
      <c r="D289" s="6">
        <v>4.4000000000000004</v>
      </c>
      <c r="E289" s="7">
        <f t="shared" si="36"/>
        <v>-9.3729833028576778E-2</v>
      </c>
      <c r="G289">
        <f t="shared" si="39"/>
        <v>7.4423241613906459</v>
      </c>
      <c r="H289" s="10">
        <f t="shared" si="44"/>
        <v>-0.42979814935253879</v>
      </c>
      <c r="I289">
        <f t="shared" si="40"/>
        <v>7.1915796069283759</v>
      </c>
      <c r="J289" s="10">
        <f t="shared" si="41"/>
        <v>-0.41801630934084677</v>
      </c>
      <c r="K289">
        <f t="shared" si="37"/>
        <v>-0.38195120483608236</v>
      </c>
      <c r="L289">
        <f t="shared" si="38"/>
        <v>-0.33507545291540475</v>
      </c>
      <c r="M289" s="13">
        <f t="shared" si="42"/>
        <v>2.2893300995608604E-3</v>
      </c>
      <c r="N289" s="13">
        <f t="shared" si="43"/>
        <v>6.8791856645857869E-3</v>
      </c>
      <c r="O289" s="13">
        <v>1</v>
      </c>
    </row>
    <row r="290" spans="4:15" x14ac:dyDescent="0.4">
      <c r="D290" s="6">
        <v>4.4200000000000097</v>
      </c>
      <c r="E290" s="7">
        <f t="shared" si="36"/>
        <v>-9.2482880060152942E-2</v>
      </c>
      <c r="G290">
        <f t="shared" si="39"/>
        <v>7.460044504089451</v>
      </c>
      <c r="H290" s="10">
        <f t="shared" si="44"/>
        <v>-0.42408024651583132</v>
      </c>
      <c r="I290">
        <f t="shared" si="40"/>
        <v>7.2085176057314273</v>
      </c>
      <c r="J290" s="10">
        <f t="shared" si="41"/>
        <v>-0.41245514849227016</v>
      </c>
      <c r="K290">
        <f t="shared" si="37"/>
        <v>-0.37661037717588514</v>
      </c>
      <c r="L290">
        <f t="shared" si="38"/>
        <v>-0.33048761392538289</v>
      </c>
      <c r="M290" s="13">
        <f t="shared" si="42"/>
        <v>2.2533884951515624E-3</v>
      </c>
      <c r="N290" s="13">
        <f t="shared" si="43"/>
        <v>6.7186767229738594E-3</v>
      </c>
      <c r="O290" s="13">
        <v>1</v>
      </c>
    </row>
    <row r="291" spans="4:15" x14ac:dyDescent="0.4">
      <c r="D291" s="6">
        <v>4.4400000000000004</v>
      </c>
      <c r="E291" s="7">
        <f t="shared" si="36"/>
        <v>-9.1251841164147224E-2</v>
      </c>
      <c r="G291">
        <f t="shared" si="39"/>
        <v>7.4777648467882409</v>
      </c>
      <c r="H291" s="10">
        <f t="shared" si="44"/>
        <v>-0.41843531765819714</v>
      </c>
      <c r="I291">
        <f t="shared" si="40"/>
        <v>7.2254556045344636</v>
      </c>
      <c r="J291" s="10">
        <f t="shared" si="41"/>
        <v>-0.40696496122386383</v>
      </c>
      <c r="K291">
        <f t="shared" si="37"/>
        <v>-0.37134300253219149</v>
      </c>
      <c r="L291">
        <f t="shared" si="38"/>
        <v>-0.32596167815326837</v>
      </c>
      <c r="M291" s="13">
        <f t="shared" si="42"/>
        <v>2.21768614392702E-3</v>
      </c>
      <c r="N291" s="13">
        <f t="shared" si="43"/>
        <v>6.5615318682150162E-3</v>
      </c>
      <c r="O291" s="13">
        <v>1</v>
      </c>
    </row>
    <row r="292" spans="4:15" x14ac:dyDescent="0.4">
      <c r="D292" s="6">
        <v>4.46</v>
      </c>
      <c r="E292" s="7">
        <f t="shared" si="36"/>
        <v>-9.0036524587693192E-2</v>
      </c>
      <c r="G292">
        <f t="shared" si="39"/>
        <v>7.495485189487038</v>
      </c>
      <c r="H292" s="10">
        <f t="shared" si="44"/>
        <v>-0.41286248349686711</v>
      </c>
      <c r="I292">
        <f t="shared" si="40"/>
        <v>7.242393603337506</v>
      </c>
      <c r="J292" s="10">
        <f t="shared" si="41"/>
        <v>-0.40154489235619412</v>
      </c>
      <c r="K292">
        <f t="shared" si="37"/>
        <v>-0.36614810917151414</v>
      </c>
      <c r="L292">
        <f t="shared" si="38"/>
        <v>-0.32149683828785308</v>
      </c>
      <c r="M292" s="13">
        <f t="shared" si="42"/>
        <v>2.1822327686091968E-3</v>
      </c>
      <c r="N292" s="13">
        <f t="shared" si="43"/>
        <v>6.4076909601280497E-3</v>
      </c>
      <c r="O292" s="13">
        <v>1</v>
      </c>
    </row>
    <row r="293" spans="4:15" x14ac:dyDescent="0.4">
      <c r="D293" s="6">
        <v>4.4800000000000004</v>
      </c>
      <c r="E293" s="7">
        <f t="shared" si="36"/>
        <v>-8.8836740642469006E-2</v>
      </c>
      <c r="G293">
        <f t="shared" si="39"/>
        <v>7.513205532185836</v>
      </c>
      <c r="H293" s="10">
        <f t="shared" si="44"/>
        <v>-0.40736087421604161</v>
      </c>
      <c r="I293">
        <f t="shared" si="40"/>
        <v>7.2593316021405503</v>
      </c>
      <c r="J293" s="10">
        <f t="shared" si="41"/>
        <v>-0.39619409591728333</v>
      </c>
      <c r="K293">
        <f t="shared" si="37"/>
        <v>-0.36102473698999837</v>
      </c>
      <c r="L293">
        <f t="shared" si="38"/>
        <v>-0.31709229667897088</v>
      </c>
      <c r="M293" s="13">
        <f t="shared" si="42"/>
        <v>2.14703761303071E-3</v>
      </c>
      <c r="N293" s="13">
        <f t="shared" si="43"/>
        <v>6.2570946427382883E-3</v>
      </c>
      <c r="O293" s="13">
        <v>1</v>
      </c>
    </row>
    <row r="294" spans="4:15" x14ac:dyDescent="0.4">
      <c r="D294" s="6">
        <v>4.5000000000000098</v>
      </c>
      <c r="E294" s="7">
        <f t="shared" si="36"/>
        <v>-8.7652301689758599E-2</v>
      </c>
      <c r="G294">
        <f t="shared" si="39"/>
        <v>7.5309258748846428</v>
      </c>
      <c r="H294" s="10">
        <f t="shared" si="44"/>
        <v>-0.401929629398388</v>
      </c>
      <c r="I294">
        <f t="shared" si="40"/>
        <v>7.2762696009436016</v>
      </c>
      <c r="J294" s="10">
        <f t="shared" si="41"/>
        <v>-0.39091173507598542</v>
      </c>
      <c r="K294">
        <f t="shared" si="37"/>
        <v>-0.3559719374148223</v>
      </c>
      <c r="L294">
        <f t="shared" si="38"/>
        <v>-0.31274726524973978</v>
      </c>
      <c r="M294" s="13">
        <f t="shared" si="42"/>
        <v>2.1121094524562986E-3</v>
      </c>
      <c r="N294" s="13">
        <f t="shared" si="43"/>
        <v>6.1096843432180657E-3</v>
      </c>
      <c r="O294" s="13">
        <v>1</v>
      </c>
    </row>
    <row r="295" spans="4:15" x14ac:dyDescent="0.4">
      <c r="D295" s="6">
        <v>4.5199999999999996</v>
      </c>
      <c r="E295" s="7">
        <f t="shared" si="36"/>
        <v>-8.6483022125353498E-2</v>
      </c>
      <c r="G295">
        <f t="shared" si="39"/>
        <v>7.548646217583431</v>
      </c>
      <c r="H295" s="10">
        <f t="shared" si="44"/>
        <v>-0.39656789795580843</v>
      </c>
      <c r="I295">
        <f t="shared" si="40"/>
        <v>7.293207599746637</v>
      </c>
      <c r="J295" s="10">
        <f t="shared" si="41"/>
        <v>-0.38569698207465164</v>
      </c>
      <c r="K295">
        <f t="shared" si="37"/>
        <v>-0.35098877330497769</v>
      </c>
      <c r="L295">
        <f t="shared" si="38"/>
        <v>-0.30846096540864781</v>
      </c>
      <c r="M295" s="13">
        <f t="shared" si="42"/>
        <v>2.0774566039359673E-3</v>
      </c>
      <c r="N295" s="13">
        <f t="shared" si="43"/>
        <v>5.9654022704312207E-3</v>
      </c>
      <c r="O295" s="13">
        <v>1</v>
      </c>
    </row>
    <row r="296" spans="4:15" x14ac:dyDescent="0.4">
      <c r="D296" s="6">
        <v>4.54</v>
      </c>
      <c r="E296" s="7">
        <f t="shared" si="36"/>
        <v>-8.5328718364294454E-2</v>
      </c>
      <c r="G296">
        <f t="shared" si="39"/>
        <v>7.5663665602822308</v>
      </c>
      <c r="H296" s="10">
        <f t="shared" si="44"/>
        <v>-0.39127483805947216</v>
      </c>
      <c r="I296">
        <f t="shared" si="40"/>
        <v>7.3101455985496804</v>
      </c>
      <c r="J296" s="10">
        <f t="shared" si="41"/>
        <v>-0.38054901816108039</v>
      </c>
      <c r="K296">
        <f t="shared" si="37"/>
        <v>-0.34607431885142809</v>
      </c>
      <c r="L296">
        <f t="shared" si="38"/>
        <v>-0.30423262796147327</v>
      </c>
      <c r="M296" s="13">
        <f t="shared" si="42"/>
        <v>2.0430869366767617E-3</v>
      </c>
      <c r="N296" s="13">
        <f t="shared" si="43"/>
        <v>5.8241914130986901E-3</v>
      </c>
      <c r="O296" s="13">
        <v>1</v>
      </c>
    </row>
    <row r="297" spans="4:15" x14ac:dyDescent="0.4">
      <c r="D297" s="6">
        <v>4.5599999999999996</v>
      </c>
      <c r="E297" s="7">
        <f t="shared" si="36"/>
        <v>-8.4189208825485196E-2</v>
      </c>
      <c r="G297">
        <f t="shared" si="39"/>
        <v>7.5840869029810278</v>
      </c>
      <c r="H297" s="10">
        <f t="shared" si="44"/>
        <v>-0.38604961706926233</v>
      </c>
      <c r="I297">
        <f t="shared" si="40"/>
        <v>7.3270835973527246</v>
      </c>
      <c r="J297" s="10">
        <f t="shared" si="41"/>
        <v>-0.37546703351989896</v>
      </c>
      <c r="K297">
        <f t="shared" si="37"/>
        <v>-0.3412276594768156</v>
      </c>
      <c r="L297">
        <f t="shared" si="38"/>
        <v>-0.30006149302315493</v>
      </c>
      <c r="M297" s="13">
        <f t="shared" si="42"/>
        <v>2.0090078824190928E-3</v>
      </c>
      <c r="N297" s="13">
        <f t="shared" si="43"/>
        <v>5.6859955376061038E-3</v>
      </c>
      <c r="O297" s="13">
        <v>1</v>
      </c>
    </row>
    <row r="298" spans="4:15" x14ac:dyDescent="0.4">
      <c r="D298" s="6">
        <v>4.5800000000000098</v>
      </c>
      <c r="E298" s="7">
        <f t="shared" si="36"/>
        <v>-8.3064313916170654E-2</v>
      </c>
      <c r="G298">
        <f t="shared" si="39"/>
        <v>7.6018072456798347</v>
      </c>
      <c r="H298" s="10">
        <f t="shared" si="44"/>
        <v>-0.38089141146260047</v>
      </c>
      <c r="I298">
        <f t="shared" si="40"/>
        <v>7.344021596155776</v>
      </c>
      <c r="J298" s="10">
        <f t="shared" si="41"/>
        <v>-0.37045022720333792</v>
      </c>
      <c r="K298">
        <f t="shared" si="37"/>
        <v>-0.33644789173467837</v>
      </c>
      <c r="L298">
        <f t="shared" si="38"/>
        <v>-0.29594680992957972</v>
      </c>
      <c r="M298" s="13">
        <f t="shared" si="42"/>
        <v>1.9752264458062006E-3</v>
      </c>
      <c r="N298" s="13">
        <f t="shared" si="43"/>
        <v>5.5507591854677312E-3</v>
      </c>
      <c r="O298" s="13">
        <v>1</v>
      </c>
    </row>
    <row r="299" spans="4:15" x14ac:dyDescent="0.4">
      <c r="D299" s="6">
        <v>4.5999999999999996</v>
      </c>
      <c r="E299" s="7">
        <f t="shared" si="36"/>
        <v>-8.195385601630821E-2</v>
      </c>
      <c r="G299">
        <f t="shared" si="39"/>
        <v>7.6195275883786246</v>
      </c>
      <c r="H299" s="10">
        <f t="shared" si="44"/>
        <v>-0.37579940676278134</v>
      </c>
      <c r="I299">
        <f t="shared" si="40"/>
        <v>7.3609595949588114</v>
      </c>
      <c r="J299" s="10">
        <f t="shared" si="41"/>
        <v>-0.3654978070615314</v>
      </c>
      <c r="K299">
        <f t="shared" si="37"/>
        <v>-0.33173412320832463</v>
      </c>
      <c r="L299">
        <f t="shared" si="38"/>
        <v>-0.29188783714938216</v>
      </c>
      <c r="M299" s="13">
        <f t="shared" si="42"/>
        <v>1.9417492147346732E-3</v>
      </c>
      <c r="N299" s="13">
        <f t="shared" si="43"/>
        <v>5.4184276704675165E-3</v>
      </c>
      <c r="O299" s="13">
        <v>1</v>
      </c>
    </row>
    <row r="300" spans="4:15" x14ac:dyDescent="0.4">
      <c r="D300" s="6">
        <v>4.62</v>
      </c>
      <c r="E300" s="7">
        <f t="shared" si="36"/>
        <v>-8.0857659462826789E-2</v>
      </c>
      <c r="G300">
        <f t="shared" si="39"/>
        <v>7.6372479310774226</v>
      </c>
      <c r="H300" s="10">
        <f t="shared" si="44"/>
        <v>-0.3707727974667922</v>
      </c>
      <c r="I300">
        <f t="shared" si="40"/>
        <v>7.3778975937618547</v>
      </c>
      <c r="J300" s="10">
        <f t="shared" si="41"/>
        <v>-0.36060898967231497</v>
      </c>
      <c r="K300">
        <f t="shared" si="37"/>
        <v>-0.32708547240935004</v>
      </c>
      <c r="L300">
        <f t="shared" si="38"/>
        <v>-0.28788384219573854</v>
      </c>
      <c r="M300" s="13">
        <f t="shared" si="42"/>
        <v>1.9085823706746136E-3</v>
      </c>
      <c r="N300" s="13">
        <f t="shared" si="43"/>
        <v>5.2889470754897919E-3</v>
      </c>
      <c r="O300" s="13">
        <v>1</v>
      </c>
    </row>
    <row r="301" spans="4:15" x14ac:dyDescent="0.4">
      <c r="D301" s="6">
        <v>4.6400000000000103</v>
      </c>
      <c r="E301" s="7">
        <f t="shared" si="36"/>
        <v>-7.9775550533805348E-2</v>
      </c>
      <c r="G301">
        <f t="shared" si="39"/>
        <v>7.6549682737762295</v>
      </c>
      <c r="H301" s="10">
        <f t="shared" si="44"/>
        <v>-0.36581078697276442</v>
      </c>
      <c r="I301">
        <f t="shared" si="40"/>
        <v>7.394835592564907</v>
      </c>
      <c r="J301" s="10">
        <f t="shared" si="41"/>
        <v>-0.35578300027066517</v>
      </c>
      <c r="K301">
        <f t="shared" si="37"/>
        <v>-0.32250106867594103</v>
      </c>
      <c r="L301">
        <f t="shared" si="38"/>
        <v>-0.28393410153826382</v>
      </c>
      <c r="M301" s="13">
        <f t="shared" si="42"/>
        <v>1.8757316989501992E-3</v>
      </c>
      <c r="N301" s="13">
        <f t="shared" si="43"/>
        <v>5.1622642490588653E-3</v>
      </c>
      <c r="O301" s="13">
        <v>1</v>
      </c>
    </row>
    <row r="302" spans="4:15" x14ac:dyDescent="0.4">
      <c r="D302" s="6">
        <v>4.6600000000000099</v>
      </c>
      <c r="E302" s="7">
        <f t="shared" si="36"/>
        <v>-7.8707357432564476E-2</v>
      </c>
      <c r="G302">
        <f t="shared" si="39"/>
        <v>7.6726886164750274</v>
      </c>
      <c r="H302" s="10">
        <f t="shared" si="44"/>
        <v>-0.36091258750702437</v>
      </c>
      <c r="I302">
        <f t="shared" si="40"/>
        <v>7.4117735913679512</v>
      </c>
      <c r="J302" s="10">
        <f t="shared" si="41"/>
        <v>-0.35101907267775112</v>
      </c>
      <c r="K302">
        <f t="shared" si="37"/>
        <v>-0.31798005207095403</v>
      </c>
      <c r="L302">
        <f t="shared" si="38"/>
        <v>-0.28003790051497995</v>
      </c>
      <c r="M302" s="13">
        <f t="shared" si="42"/>
        <v>1.8432025989694354E-3</v>
      </c>
      <c r="N302" s="13">
        <f t="shared" si="43"/>
        <v>5.0383268016009602E-3</v>
      </c>
      <c r="O302" s="13">
        <v>1</v>
      </c>
    </row>
    <row r="303" spans="4:15" x14ac:dyDescent="0.4">
      <c r="D303" s="6">
        <v>4.6800000000000104</v>
      </c>
      <c r="E303" s="7">
        <f t="shared" si="36"/>
        <v>-7.7652910271684986E-2</v>
      </c>
      <c r="G303">
        <f t="shared" si="39"/>
        <v>7.6904089591738245</v>
      </c>
      <c r="H303" s="10">
        <f t="shared" si="44"/>
        <v>-0.3560774200508115</v>
      </c>
      <c r="I303">
        <f t="shared" si="40"/>
        <v>7.4287115901709946</v>
      </c>
      <c r="J303" s="10">
        <f t="shared" si="41"/>
        <v>-0.34631644922966076</v>
      </c>
      <c r="K303">
        <f t="shared" si="37"/>
        <v>-0.31352157327983576</v>
      </c>
      <c r="L303">
        <f t="shared" si="38"/>
        <v>-0.27619453324441012</v>
      </c>
      <c r="M303" s="13">
        <f t="shared" si="42"/>
        <v>1.811000094394766E-3</v>
      </c>
      <c r="N303" s="13">
        <f t="shared" si="43"/>
        <v>4.9170831014425488E-3</v>
      </c>
      <c r="O303" s="13">
        <v>1</v>
      </c>
    </row>
    <row r="304" spans="4:15" x14ac:dyDescent="0.4">
      <c r="D304" s="6">
        <v>4.7</v>
      </c>
      <c r="E304" s="7">
        <f t="shared" si="36"/>
        <v>-7.6612041056971392E-2</v>
      </c>
      <c r="G304">
        <f t="shared" si="39"/>
        <v>7.7081293018726145</v>
      </c>
      <c r="H304" s="10">
        <f t="shared" si="44"/>
        <v>-0.35130451426674231</v>
      </c>
      <c r="I304">
        <f t="shared" si="40"/>
        <v>7.44564958897403</v>
      </c>
      <c r="J304" s="10">
        <f t="shared" si="41"/>
        <v>-0.34167438070588108</v>
      </c>
      <c r="K304">
        <f t="shared" si="37"/>
        <v>-0.30912479350847011</v>
      </c>
      <c r="L304">
        <f t="shared" si="38"/>
        <v>-0.27240330253784972</v>
      </c>
      <c r="M304" s="13">
        <f t="shared" si="42"/>
        <v>1.7791288432458187E-3</v>
      </c>
      <c r="N304" s="13">
        <f t="shared" si="43"/>
        <v>4.7984822705615096E-3</v>
      </c>
      <c r="O304" s="13">
        <v>1</v>
      </c>
    </row>
    <row r="305" spans="4:15" x14ac:dyDescent="0.4">
      <c r="D305" s="6">
        <v>4.7200000000000104</v>
      </c>
      <c r="E305" s="7">
        <f t="shared" si="36"/>
        <v>-7.5584583671357036E-2</v>
      </c>
      <c r="G305">
        <f t="shared" si="39"/>
        <v>7.7258496445714213</v>
      </c>
      <c r="H305" s="10">
        <f t="shared" si="44"/>
        <v>-0.34659310842500768</v>
      </c>
      <c r="I305">
        <f t="shared" si="40"/>
        <v>7.4625875877770813</v>
      </c>
      <c r="J305" s="10">
        <f t="shared" si="41"/>
        <v>-0.33709212625751811</v>
      </c>
      <c r="K305">
        <f t="shared" si="37"/>
        <v>-0.30478888438095264</v>
      </c>
      <c r="L305">
        <f t="shared" si="38"/>
        <v>-0.26866351981180742</v>
      </c>
      <c r="M305" s="13">
        <f t="shared" si="42"/>
        <v>1.7475931479255494E-3</v>
      </c>
      <c r="N305" s="13">
        <f t="shared" si="43"/>
        <v>4.6824741801019592E-3</v>
      </c>
      <c r="O305" s="13">
        <v>1</v>
      </c>
    </row>
    <row r="306" spans="4:15" x14ac:dyDescent="0.4">
      <c r="D306" s="6">
        <v>4.74000000000001</v>
      </c>
      <c r="E306" s="7">
        <f t="shared" si="36"/>
        <v>-7.4570373858775463E-2</v>
      </c>
      <c r="G306">
        <f t="shared" si="39"/>
        <v>7.7435699872702193</v>
      </c>
      <c r="H306" s="10">
        <f t="shared" si="44"/>
        <v>-0.34194244932941487</v>
      </c>
      <c r="I306">
        <f t="shared" si="40"/>
        <v>7.4795255865801238</v>
      </c>
      <c r="J306" s="10">
        <f t="shared" si="41"/>
        <v>-0.33256895333536685</v>
      </c>
      <c r="K306">
        <f t="shared" si="37"/>
        <v>-0.30051302783739853</v>
      </c>
      <c r="L306">
        <f t="shared" si="38"/>
        <v>-0.26497450500069497</v>
      </c>
      <c r="M306" s="13">
        <f t="shared" si="42"/>
        <v>1.7163969651631454E-3</v>
      </c>
      <c r="N306" s="13">
        <f t="shared" si="43"/>
        <v>4.569009445668625E-3</v>
      </c>
      <c r="O306" s="13">
        <v>1</v>
      </c>
    </row>
    <row r="307" spans="4:15" x14ac:dyDescent="0.4">
      <c r="D307" s="6">
        <v>4.7600000000000096</v>
      </c>
      <c r="E307" s="7">
        <f t="shared" si="36"/>
        <v>-7.3569249207986756E-2</v>
      </c>
      <c r="G307">
        <f t="shared" si="39"/>
        <v>7.7612903299690164</v>
      </c>
      <c r="H307" s="10">
        <f t="shared" si="44"/>
        <v>-0.33735179224322326</v>
      </c>
      <c r="I307">
        <f t="shared" si="40"/>
        <v>7.496463585383168</v>
      </c>
      <c r="J307" s="10">
        <f t="shared" si="41"/>
        <v>-0.32810413761777935</v>
      </c>
      <c r="K307">
        <f t="shared" si="37"/>
        <v>-0.29629641603175022</v>
      </c>
      <c r="L307">
        <f t="shared" si="38"/>
        <v>-0.26133558646972282</v>
      </c>
      <c r="M307" s="13">
        <f t="shared" si="42"/>
        <v>1.6855439158655861E-3</v>
      </c>
      <c r="N307" s="13">
        <f t="shared" si="43"/>
        <v>4.4580394224106399E-3</v>
      </c>
      <c r="O307" s="13">
        <v>1</v>
      </c>
    </row>
    <row r="308" spans="4:15" x14ac:dyDescent="0.4">
      <c r="D308" s="6">
        <v>4.78</v>
      </c>
      <c r="E308" s="7">
        <f t="shared" si="36"/>
        <v>-7.2581049136386397E-2</v>
      </c>
      <c r="G308">
        <f t="shared" si="39"/>
        <v>7.7790106726678063</v>
      </c>
      <c r="H308" s="10">
        <f t="shared" si="44"/>
        <v>-0.33282040081489978</v>
      </c>
      <c r="I308">
        <f t="shared" si="40"/>
        <v>7.5134015841862025</v>
      </c>
      <c r="J308" s="10">
        <f t="shared" si="41"/>
        <v>-0.32369696293845607</v>
      </c>
      <c r="K308">
        <f t="shared" si="37"/>
        <v>-0.29213825122970788</v>
      </c>
      <c r="L308">
        <f t="shared" si="38"/>
        <v>-0.25774610092810113</v>
      </c>
      <c r="M308" s="13">
        <f t="shared" si="42"/>
        <v>1.6550372948719292E-3</v>
      </c>
      <c r="N308" s="13">
        <f t="shared" si="43"/>
        <v>4.349516199908878E-3</v>
      </c>
      <c r="O308" s="13">
        <v>1</v>
      </c>
    </row>
    <row r="309" spans="4:15" x14ac:dyDescent="0.4">
      <c r="D309" s="6">
        <v>4.8000000000000096</v>
      </c>
      <c r="E309" s="7">
        <f t="shared" si="36"/>
        <v>-7.1605614873789913E-2</v>
      </c>
      <c r="G309">
        <f t="shared" si="39"/>
        <v>7.7967310153666132</v>
      </c>
      <c r="H309" s="10">
        <f t="shared" si="44"/>
        <v>-0.32834754700376362</v>
      </c>
      <c r="I309">
        <f t="shared" si="40"/>
        <v>7.5303395829892557</v>
      </c>
      <c r="J309" s="10">
        <f t="shared" si="41"/>
        <v>-0.31934672121412827</v>
      </c>
      <c r="K309">
        <f t="shared" si="37"/>
        <v>-0.28803774570676155</v>
      </c>
      <c r="L309">
        <f t="shared" si="38"/>
        <v>-0.25420539334250902</v>
      </c>
      <c r="M309" s="13">
        <f t="shared" si="42"/>
        <v>1.6248800806037897E-3</v>
      </c>
      <c r="N309" s="13">
        <f t="shared" si="43"/>
        <v>4.2433925968777984E-3</v>
      </c>
      <c r="O309" s="13">
        <v>1</v>
      </c>
    </row>
    <row r="310" spans="4:15" x14ac:dyDescent="0.4">
      <c r="D310" s="6">
        <v>4.8200000000000101</v>
      </c>
      <c r="E310" s="7">
        <f t="shared" si="36"/>
        <v>-7.0642789446214285E-2</v>
      </c>
      <c r="G310">
        <f t="shared" si="39"/>
        <v>7.8144513580654111</v>
      </c>
      <c r="H310" s="10">
        <f t="shared" si="44"/>
        <v>-0.3239325110056156</v>
      </c>
      <c r="I310">
        <f t="shared" si="40"/>
        <v>7.5472775817922999</v>
      </c>
      <c r="J310" s="10">
        <f t="shared" si="41"/>
        <v>-0.31505271237222648</v>
      </c>
      <c r="K310">
        <f t="shared" si="37"/>
        <v>-0.28399412164642096</v>
      </c>
      <c r="L310">
        <f t="shared" si="38"/>
        <v>-0.25071281685091568</v>
      </c>
      <c r="M310" s="13">
        <f t="shared" si="42"/>
        <v>1.5950749446066313E-3</v>
      </c>
      <c r="N310" s="13">
        <f t="shared" si="43"/>
        <v>4.1396221556931909E-3</v>
      </c>
      <c r="O310" s="13">
        <v>1</v>
      </c>
    </row>
    <row r="311" spans="4:15" x14ac:dyDescent="0.4">
      <c r="D311" s="6">
        <v>4.8400000000000096</v>
      </c>
      <c r="E311" s="7">
        <f t="shared" si="36"/>
        <v>-6.9692417659646871E-2</v>
      </c>
      <c r="G311">
        <f t="shared" si="39"/>
        <v>7.8321717007642082</v>
      </c>
      <c r="H311" s="10">
        <f t="shared" si="44"/>
        <v>-0.31957458117831072</v>
      </c>
      <c r="I311">
        <f t="shared" si="40"/>
        <v>7.5642155805953424</v>
      </c>
      <c r="J311" s="10">
        <f t="shared" si="41"/>
        <v>-0.31081424427849319</v>
      </c>
      <c r="K311">
        <f t="shared" si="37"/>
        <v>-0.2800066110386103</v>
      </c>
      <c r="L311">
        <f t="shared" si="38"/>
        <v>-0.24726773267670565</v>
      </c>
      <c r="M311" s="13">
        <f t="shared" si="42"/>
        <v>1.5656242609762246E-3</v>
      </c>
      <c r="N311" s="13">
        <f t="shared" si="43"/>
        <v>4.0381591367561181E-3</v>
      </c>
      <c r="O311" s="13">
        <v>1</v>
      </c>
    </row>
    <row r="312" spans="4:15" x14ac:dyDescent="0.4">
      <c r="D312" s="6">
        <v>4.8600000000000003</v>
      </c>
      <c r="E312" s="7">
        <f t="shared" si="36"/>
        <v>-6.8754346083824483E-2</v>
      </c>
      <c r="G312">
        <f t="shared" si="39"/>
        <v>7.8498920434629982</v>
      </c>
      <c r="H312" s="10">
        <f t="shared" si="44"/>
        <v>-0.31527305396737715</v>
      </c>
      <c r="I312">
        <f t="shared" si="40"/>
        <v>7.5811535793983786</v>
      </c>
      <c r="J312" s="10">
        <f t="shared" si="41"/>
        <v>-0.30663063266464047</v>
      </c>
      <c r="K312">
        <f t="shared" si="37"/>
        <v>-0.2760744555783331</v>
      </c>
      <c r="L312">
        <f t="shared" si="38"/>
        <v>-0.24386951004319246</v>
      </c>
      <c r="M312" s="13">
        <f t="shared" si="42"/>
        <v>1.5365301156655667E-3</v>
      </c>
      <c r="N312" s="13">
        <f t="shared" si="43"/>
        <v>3.9389585127044329E-3</v>
      </c>
      <c r="O312" s="13">
        <v>1</v>
      </c>
    </row>
    <row r="313" spans="4:15" x14ac:dyDescent="0.4">
      <c r="D313" s="6">
        <v>4.8800000000000097</v>
      </c>
      <c r="E313" s="7">
        <f t="shared" si="36"/>
        <v>-6.7828423036017632E-2</v>
      </c>
      <c r="G313">
        <f t="shared" si="39"/>
        <v>7.8676123861618041</v>
      </c>
      <c r="H313" s="10">
        <f t="shared" si="44"/>
        <v>-0.31102723383165887</v>
      </c>
      <c r="I313">
        <f t="shared" si="40"/>
        <v>7.5980915782014282</v>
      </c>
      <c r="J313" s="10">
        <f t="shared" si="41"/>
        <v>-0.30250120105603151</v>
      </c>
      <c r="K313">
        <f t="shared" si="37"/>
        <v>-0.27219690656458762</v>
      </c>
      <c r="L313">
        <f t="shared" si="38"/>
        <v>-0.24051752608849961</v>
      </c>
      <c r="M313" s="13">
        <f t="shared" si="42"/>
        <v>1.5077943156678571E-3</v>
      </c>
      <c r="N313" s="13">
        <f t="shared" si="43"/>
        <v>3.8419759624806413E-3</v>
      </c>
      <c r="O313" s="13">
        <v>1</v>
      </c>
    </row>
    <row r="314" spans="4:15" x14ac:dyDescent="0.4">
      <c r="D314" s="6">
        <v>4.9000000000000101</v>
      </c>
      <c r="E314" s="7">
        <f t="shared" si="36"/>
        <v>-6.6914498564837332E-2</v>
      </c>
      <c r="G314">
        <f t="shared" si="39"/>
        <v>7.885332728860603</v>
      </c>
      <c r="H314" s="10">
        <f t="shared" si="44"/>
        <v>-0.30683643316906156</v>
      </c>
      <c r="I314">
        <f t="shared" si="40"/>
        <v>7.6150295770044725</v>
      </c>
      <c r="J314" s="10">
        <f t="shared" si="41"/>
        <v>-0.29842528069946156</v>
      </c>
      <c r="K314">
        <f t="shared" si="37"/>
        <v>-0.26837322479961512</v>
      </c>
      <c r="L314">
        <f t="shared" si="38"/>
        <v>-0.2372111657808616</v>
      </c>
      <c r="M314" s="13">
        <f t="shared" si="42"/>
        <v>1.4794183980714551E-3</v>
      </c>
      <c r="N314" s="13">
        <f t="shared" si="43"/>
        <v>3.7471678652675621E-3</v>
      </c>
      <c r="O314" s="13">
        <v>1</v>
      </c>
    </row>
    <row r="315" spans="4:15" x14ac:dyDescent="0.4">
      <c r="D315" s="6">
        <v>4.9200000000000097</v>
      </c>
      <c r="E315" s="7">
        <f t="shared" si="36"/>
        <v>-6.6012424434055653E-2</v>
      </c>
      <c r="G315">
        <f t="shared" si="39"/>
        <v>7.903053071559401</v>
      </c>
      <c r="H315" s="10">
        <f t="shared" si="44"/>
        <v>-0.30269997224236211</v>
      </c>
      <c r="I315">
        <f t="shared" si="40"/>
        <v>7.6319675758075167</v>
      </c>
      <c r="J315" s="10">
        <f t="shared" si="41"/>
        <v>-0.2944022104910014</v>
      </c>
      <c r="K315">
        <f t="shared" si="37"/>
        <v>-0.26460268048844965</v>
      </c>
      <c r="L315">
        <f t="shared" si="38"/>
        <v>-0.23394982183431903</v>
      </c>
      <c r="M315" s="13">
        <f t="shared" si="42"/>
        <v>1.4514036389827267E-3</v>
      </c>
      <c r="N315" s="13">
        <f t="shared" si="43"/>
        <v>3.6544912942985796E-3</v>
      </c>
      <c r="O315" s="13">
        <v>1</v>
      </c>
    </row>
    <row r="316" spans="4:15" x14ac:dyDescent="0.4">
      <c r="D316" s="6">
        <v>4.9400000000000004</v>
      </c>
      <c r="E316" s="7">
        <f t="shared" si="36"/>
        <v>-6.5122054106460492E-2</v>
      </c>
      <c r="G316">
        <f t="shared" si="39"/>
        <v>7.92077341425819</v>
      </c>
      <c r="H316" s="10">
        <f t="shared" si="44"/>
        <v>-0.29861717910517455</v>
      </c>
      <c r="I316">
        <f t="shared" si="40"/>
        <v>7.6489055746105512</v>
      </c>
      <c r="J316" s="10">
        <f t="shared" si="41"/>
        <v>-0.29043133690399253</v>
      </c>
      <c r="K316">
        <f t="shared" si="37"/>
        <v>-0.26088455313885744</v>
      </c>
      <c r="L316">
        <f t="shared" si="38"/>
        <v>-0.23073289462487018</v>
      </c>
      <c r="M316" s="13">
        <f t="shared" si="42"/>
        <v>1.4237510623139875E-3</v>
      </c>
      <c r="N316" s="13">
        <f t="shared" si="43"/>
        <v>3.5639040105537034E-3</v>
      </c>
      <c r="O316" s="13">
        <v>1</v>
      </c>
    </row>
    <row r="317" spans="4:15" x14ac:dyDescent="0.4">
      <c r="D317" s="6">
        <v>4.9600000000000097</v>
      </c>
      <c r="E317" s="7">
        <f t="shared" si="36"/>
        <v>-6.4243242727738972E-2</v>
      </c>
      <c r="G317">
        <f t="shared" si="39"/>
        <v>7.9384937569569978</v>
      </c>
      <c r="H317" s="10">
        <f t="shared" si="44"/>
        <v>-0.29458738952804708</v>
      </c>
      <c r="I317">
        <f t="shared" si="40"/>
        <v>7.6658435734136043</v>
      </c>
      <c r="J317" s="10">
        <f t="shared" si="41"/>
        <v>-0.28651201391717029</v>
      </c>
      <c r="K317">
        <f t="shared" si="37"/>
        <v>-0.25721813146165096</v>
      </c>
      <c r="L317">
        <f t="shared" si="38"/>
        <v>-0.2275597921070579</v>
      </c>
      <c r="M317" s="13">
        <f t="shared" si="42"/>
        <v>1.396461448432912E-3</v>
      </c>
      <c r="N317" s="13">
        <f t="shared" si="43"/>
        <v>3.4753644563486914E-3</v>
      </c>
      <c r="O317" s="13">
        <v>1</v>
      </c>
    </row>
    <row r="318" spans="4:15" x14ac:dyDescent="0.4">
      <c r="D318" s="6">
        <v>4.9800000000000102</v>
      </c>
      <c r="E318" s="7">
        <f t="shared" si="36"/>
        <v>-6.3375847110405295E-2</v>
      </c>
      <c r="G318">
        <f t="shared" si="39"/>
        <v>7.9562140996557948</v>
      </c>
      <c r="H318" s="10">
        <f t="shared" si="44"/>
        <v>-0.2906099469247635</v>
      </c>
      <c r="I318">
        <f t="shared" si="40"/>
        <v>7.6827815722166486</v>
      </c>
      <c r="J318" s="10">
        <f t="shared" si="41"/>
        <v>-0.28264360294298557</v>
      </c>
      <c r="K318">
        <f t="shared" si="37"/>
        <v>-0.25360271327144684</v>
      </c>
      <c r="L318">
        <f t="shared" si="38"/>
        <v>-0.22442992973105058</v>
      </c>
      <c r="M318" s="13">
        <f t="shared" si="42"/>
        <v>1.3695353426711725E-3</v>
      </c>
      <c r="N318" s="13">
        <f t="shared" si="43"/>
        <v>3.3888317488259575E-3</v>
      </c>
      <c r="O318" s="13">
        <v>1</v>
      </c>
    </row>
    <row r="319" spans="4:15" x14ac:dyDescent="0.4">
      <c r="D319" s="6">
        <v>5.0000000000000098</v>
      </c>
      <c r="E319" s="7">
        <f t="shared" si="36"/>
        <v>-6.251972571776386E-2</v>
      </c>
      <c r="G319">
        <f t="shared" si="39"/>
        <v>7.9739344423545928</v>
      </c>
      <c r="H319" s="10">
        <f t="shared" si="44"/>
        <v>-0.28668420227880614</v>
      </c>
      <c r="I319">
        <f t="shared" si="40"/>
        <v>7.6997195710196911</v>
      </c>
      <c r="J319" s="10">
        <f t="shared" si="41"/>
        <v>-0.27882547275608327</v>
      </c>
      <c r="K319">
        <f t="shared" si="37"/>
        <v>-0.25003760538783193</v>
      </c>
      <c r="L319">
        <f t="shared" si="38"/>
        <v>-0.22134273036017013</v>
      </c>
      <c r="M319" s="13">
        <f t="shared" si="42"/>
        <v>1.3429730636895609E-3</v>
      </c>
      <c r="N319" s="13">
        <f t="shared" si="43"/>
        <v>3.3042656733549098E-3</v>
      </c>
      <c r="O319" s="13">
        <v>1</v>
      </c>
    </row>
    <row r="320" spans="4:15" x14ac:dyDescent="0.4">
      <c r="D320" s="6">
        <v>5.0199999999999996</v>
      </c>
      <c r="E320" s="7">
        <f t="shared" si="36"/>
        <v>-6.167473864792649E-2</v>
      </c>
      <c r="G320">
        <f t="shared" si="39"/>
        <v>7.991654785053381</v>
      </c>
      <c r="H320" s="10">
        <f t="shared" si="44"/>
        <v>-0.28280951407006688</v>
      </c>
      <c r="I320">
        <f t="shared" si="40"/>
        <v>7.7166575698227255</v>
      </c>
      <c r="J320" s="10">
        <f t="shared" si="41"/>
        <v>-0.27505699942202261</v>
      </c>
      <c r="K320">
        <f t="shared" si="37"/>
        <v>-0.24652212353702499</v>
      </c>
      <c r="L320">
        <f t="shared" si="38"/>
        <v>-0.21829762418894261</v>
      </c>
      <c r="M320" s="13">
        <f t="shared" si="42"/>
        <v>1.3167747116974982E-3</v>
      </c>
      <c r="N320" s="13">
        <f t="shared" si="43"/>
        <v>3.2216266768495755E-3</v>
      </c>
      <c r="O320" s="13">
        <v>1</v>
      </c>
    </row>
    <row r="321" spans="4:15" x14ac:dyDescent="0.4">
      <c r="D321" s="6">
        <v>5.0400000000000098</v>
      </c>
      <c r="E321" s="7">
        <f t="shared" si="36"/>
        <v>-6.0840747617877285E-2</v>
      </c>
      <c r="G321">
        <f t="shared" si="39"/>
        <v>8.0093751277521879</v>
      </c>
      <c r="H321" s="10">
        <f t="shared" si="44"/>
        <v>-0.27898524820177628</v>
      </c>
      <c r="I321">
        <f t="shared" si="40"/>
        <v>7.7335955686257778</v>
      </c>
      <c r="J321" s="10">
        <f t="shared" si="41"/>
        <v>-0.27133756622620914</v>
      </c>
      <c r="K321">
        <f t="shared" si="37"/>
        <v>-0.24305559225400489</v>
      </c>
      <c r="L321">
        <f t="shared" si="38"/>
        <v>-0.21529404866163865</v>
      </c>
      <c r="M321" s="13">
        <f t="shared" si="42"/>
        <v>1.2909401765252243E-3</v>
      </c>
      <c r="N321" s="13">
        <f t="shared" si="43"/>
        <v>3.1408758610103208E-3</v>
      </c>
      <c r="O321" s="13">
        <v>1</v>
      </c>
    </row>
    <row r="322" spans="4:15" x14ac:dyDescent="0.4">
      <c r="D322" s="6">
        <v>5.0600000000000103</v>
      </c>
      <c r="E322" s="7">
        <f t="shared" si="36"/>
        <v>-6.0017615947600682E-2</v>
      </c>
      <c r="G322">
        <f t="shared" si="39"/>
        <v>8.0270954704509876</v>
      </c>
      <c r="H322" s="10">
        <f t="shared" si="44"/>
        <v>-0.27521077792772292</v>
      </c>
      <c r="I322">
        <f t="shared" si="40"/>
        <v>7.7505335674288212</v>
      </c>
      <c r="J322" s="10">
        <f t="shared" si="41"/>
        <v>-0.26766656360310953</v>
      </c>
      <c r="K322">
        <f t="shared" si="37"/>
        <v>-0.23963734478517806</v>
      </c>
      <c r="L322">
        <f t="shared" si="38"/>
        <v>-0.21233144839135634</v>
      </c>
      <c r="M322" s="13">
        <f t="shared" si="42"/>
        <v>1.2654691455471086E-3</v>
      </c>
      <c r="N322" s="13">
        <f t="shared" si="43"/>
        <v>3.0619749754979991E-3</v>
      </c>
      <c r="O322" s="13">
        <v>1</v>
      </c>
    </row>
    <row r="323" spans="4:15" x14ac:dyDescent="0.4">
      <c r="D323" s="6">
        <v>5.0800000000000098</v>
      </c>
      <c r="E323" s="7">
        <f t="shared" si="36"/>
        <v>-5.9205208544261374E-2</v>
      </c>
      <c r="G323">
        <f t="shared" si="39"/>
        <v>8.0448158131497838</v>
      </c>
      <c r="H323" s="10">
        <f t="shared" si="44"/>
        <v>-0.27148548377971049</v>
      </c>
      <c r="I323">
        <f t="shared" si="40"/>
        <v>7.7674715662318654</v>
      </c>
      <c r="J323" s="10">
        <f t="shared" si="41"/>
        <v>-0.26404338906569691</v>
      </c>
      <c r="K323">
        <f t="shared" si="37"/>
        <v>-0.23626672299154011</v>
      </c>
      <c r="L323">
        <f t="shared" si="38"/>
        <v>-0.20940927507960641</v>
      </c>
      <c r="M323" s="13">
        <f t="shared" si="42"/>
        <v>1.2403611114543674E-3</v>
      </c>
      <c r="N323" s="13">
        <f t="shared" si="43"/>
        <v>2.9848864110451293E-3</v>
      </c>
      <c r="O323" s="13">
        <v>1</v>
      </c>
    </row>
    <row r="324" spans="4:15" x14ac:dyDescent="0.4">
      <c r="D324" s="6">
        <v>5.0999999999999996</v>
      </c>
      <c r="E324" s="7">
        <f t="shared" si="36"/>
        <v>-5.840339188645529E-2</v>
      </c>
      <c r="G324">
        <f t="shared" si="39"/>
        <v>8.0625361558485746</v>
      </c>
      <c r="H324" s="10">
        <f t="shared" si="44"/>
        <v>-0.26780875349534072</v>
      </c>
      <c r="I324">
        <f t="shared" si="40"/>
        <v>7.7844095650348999</v>
      </c>
      <c r="J324" s="10">
        <f t="shared" si="41"/>
        <v>-0.2604674471352133</v>
      </c>
      <c r="K324">
        <f t="shared" si="37"/>
        <v>-0.23294307725241081</v>
      </c>
      <c r="L324">
        <f t="shared" si="38"/>
        <v>-0.20652698743646289</v>
      </c>
      <c r="M324" s="13">
        <f t="shared" si="42"/>
        <v>1.2156153798768071E-3</v>
      </c>
      <c r="N324" s="13">
        <f t="shared" si="43"/>
        <v>2.9095731925125176E-3</v>
      </c>
      <c r="O324" s="13">
        <v>1</v>
      </c>
    </row>
    <row r="325" spans="4:15" x14ac:dyDescent="0.4">
      <c r="D325" s="6">
        <v>5.1200000000000099</v>
      </c>
      <c r="E325" s="7">
        <f t="shared" si="36"/>
        <v>-5.7612034008523716E-2</v>
      </c>
      <c r="G325">
        <f t="shared" si="39"/>
        <v>8.0802564985473815</v>
      </c>
      <c r="H325" s="10">
        <f t="shared" si="44"/>
        <v>-0.2641799819460855</v>
      </c>
      <c r="I325">
        <f t="shared" si="40"/>
        <v>7.8013475638379521</v>
      </c>
      <c r="J325" s="10">
        <f t="shared" si="41"/>
        <v>-0.25693814927121411</v>
      </c>
      <c r="K325">
        <f t="shared" si="37"/>
        <v>-0.22966576636972261</v>
      </c>
      <c r="L325">
        <f t="shared" si="38"/>
        <v>-0.20368405110124629</v>
      </c>
      <c r="M325" s="13">
        <f t="shared" si="42"/>
        <v>1.1912310768516508E-3</v>
      </c>
      <c r="N325" s="13">
        <f t="shared" si="43"/>
        <v>2.8359989718965695E-3</v>
      </c>
      <c r="O325" s="13">
        <v>1</v>
      </c>
    </row>
    <row r="326" spans="4:15" x14ac:dyDescent="0.4">
      <c r="D326" s="6">
        <v>5.1400000000000103</v>
      </c>
      <c r="E326" s="7">
        <f t="shared" si="36"/>
        <v>-5.6831004484944998E-2</v>
      </c>
      <c r="G326">
        <f t="shared" si="39"/>
        <v>8.0979768412461794</v>
      </c>
      <c r="H326" s="10">
        <f t="shared" si="44"/>
        <v>-0.26059857106571527</v>
      </c>
      <c r="I326">
        <f t="shared" si="40"/>
        <v>7.8182855626409955</v>
      </c>
      <c r="J326" s="10">
        <f t="shared" si="41"/>
        <v>-0.25345491380195773</v>
      </c>
      <c r="K326">
        <f t="shared" si="37"/>
        <v>-0.22643415747290921</v>
      </c>
      <c r="L326">
        <f t="shared" si="38"/>
        <v>-0.20087993856379202</v>
      </c>
      <c r="M326" s="13">
        <f t="shared" si="42"/>
        <v>1.1672071561403114E-3</v>
      </c>
      <c r="N326" s="13">
        <f t="shared" si="43"/>
        <v>2.764128021293737E-3</v>
      </c>
      <c r="O326" s="13">
        <v>1</v>
      </c>
    </row>
    <row r="327" spans="4:15" x14ac:dyDescent="0.4">
      <c r="D327" s="6">
        <v>5.1600000000000099</v>
      </c>
      <c r="E327" s="7">
        <f t="shared" si="36"/>
        <v>-5.6060174414792718E-2</v>
      </c>
      <c r="G327">
        <f t="shared" si="39"/>
        <v>8.1156971839449774</v>
      </c>
      <c r="H327" s="10">
        <f t="shared" si="44"/>
        <v>-0.25706392977903203</v>
      </c>
      <c r="I327">
        <f t="shared" si="40"/>
        <v>7.835223561444038</v>
      </c>
      <c r="J327" s="10">
        <f t="shared" si="41"/>
        <v>-0.25001716585509259</v>
      </c>
      <c r="K327">
        <f t="shared" si="37"/>
        <v>-0.22324762592436598</v>
      </c>
      <c r="L327">
        <f t="shared" si="38"/>
        <v>-0.19811412908625906</v>
      </c>
      <c r="M327" s="13">
        <f t="shared" si="42"/>
        <v>1.1435424063911022E-3</v>
      </c>
      <c r="N327" s="13">
        <f t="shared" si="43"/>
        <v>2.6939252258268861E-3</v>
      </c>
      <c r="O327" s="13">
        <v>1</v>
      </c>
    </row>
    <row r="328" spans="4:15" x14ac:dyDescent="0.4">
      <c r="D328" s="6">
        <v>5.1800000000000104</v>
      </c>
      <c r="E328" s="7">
        <f t="shared" si="36"/>
        <v>-5.5299416406277328E-2</v>
      </c>
      <c r="G328">
        <f t="shared" si="39"/>
        <v>8.1334175266437736</v>
      </c>
      <c r="H328" s="10">
        <f t="shared" si="44"/>
        <v>-0.25357547393098467</v>
      </c>
      <c r="I328">
        <f t="shared" si="40"/>
        <v>7.8521615602470822</v>
      </c>
      <c r="J328" s="10">
        <f t="shared" si="41"/>
        <v>-0.24662433728871566</v>
      </c>
      <c r="K328">
        <f t="shared" si="37"/>
        <v>-0.22010555522554609</v>
      </c>
      <c r="L328">
        <f t="shared" si="38"/>
        <v>-0.19538610862553485</v>
      </c>
      <c r="M328" s="13">
        <f t="shared" si="42"/>
        <v>1.1202354581486677E-3</v>
      </c>
      <c r="N328" s="13">
        <f t="shared" si="43"/>
        <v>2.6253560765404039E-3</v>
      </c>
      <c r="O328" s="13">
        <v>1</v>
      </c>
    </row>
    <row r="329" spans="4:15" x14ac:dyDescent="0.4">
      <c r="D329" s="6">
        <v>5.2000000000000099</v>
      </c>
      <c r="E329" s="7">
        <f t="shared" si="36"/>
        <v>-5.4548604561366114E-2</v>
      </c>
      <c r="G329">
        <f t="shared" si="39"/>
        <v>8.1511378693425716</v>
      </c>
      <c r="H329" s="10">
        <f t="shared" si="44"/>
        <v>-0.25013262621614429</v>
      </c>
      <c r="I329">
        <f t="shared" si="40"/>
        <v>7.8690995590501265</v>
      </c>
      <c r="J329" s="10">
        <f t="shared" si="41"/>
        <v>-0.24327586662278058</v>
      </c>
      <c r="K329">
        <f t="shared" si="37"/>
        <v>-0.21700733692367399</v>
      </c>
      <c r="L329">
        <f t="shared" si="38"/>
        <v>-0.19269536975621926</v>
      </c>
      <c r="M329" s="13">
        <f t="shared" si="42"/>
        <v>1.0972847907098474E-3</v>
      </c>
      <c r="N329" s="13">
        <f t="shared" si="43"/>
        <v>2.55838666326822E-3</v>
      </c>
      <c r="O329" s="13">
        <v>1</v>
      </c>
    </row>
    <row r="330" spans="4:15" x14ac:dyDescent="0.4">
      <c r="D330" s="6">
        <v>5.2200000000000104</v>
      </c>
      <c r="E330" s="7">
        <f t="shared" si="36"/>
        <v>-5.3807614460486236E-2</v>
      </c>
      <c r="G330">
        <f t="shared" si="39"/>
        <v>8.1688582120413713</v>
      </c>
      <c r="H330" s="10">
        <f t="shared" si="44"/>
        <v>-0.24673481610855963</v>
      </c>
      <c r="I330">
        <f t="shared" si="40"/>
        <v>7.8860375578531707</v>
      </c>
      <c r="J330" s="10">
        <f t="shared" si="41"/>
        <v>-0.23997119897087654</v>
      </c>
      <c r="K330">
        <f t="shared" si="37"/>
        <v>-0.21395237051910007</v>
      </c>
      <c r="L330">
        <f t="shared" si="38"/>
        <v>-0.19004141159419854</v>
      </c>
      <c r="M330" s="13">
        <f t="shared" si="42"/>
        <v>1.0746887388258764E-3</v>
      </c>
      <c r="N330" s="13">
        <f t="shared" si="43"/>
        <v>2.4929836674802736E-3</v>
      </c>
      <c r="O330" s="13">
        <v>1</v>
      </c>
    </row>
    <row r="331" spans="4:15" x14ac:dyDescent="0.4">
      <c r="D331" s="6">
        <v>5.24000000000001</v>
      </c>
      <c r="E331" s="7">
        <f t="shared" si="36"/>
        <v>-5.3076323147313892E-2</v>
      </c>
      <c r="G331">
        <f t="shared" si="39"/>
        <v>8.1865785547401693</v>
      </c>
      <c r="H331" s="10">
        <f t="shared" si="44"/>
        <v>-0.24338147979200786</v>
      </c>
      <c r="I331">
        <f t="shared" si="40"/>
        <v>7.9029755566562141</v>
      </c>
      <c r="J331" s="10">
        <f t="shared" si="41"/>
        <v>-0.23670978597239051</v>
      </c>
      <c r="K331">
        <f t="shared" si="37"/>
        <v>-0.21094006337330845</v>
      </c>
      <c r="L331">
        <f t="shared" si="38"/>
        <v>-0.18742373972081722</v>
      </c>
      <c r="M331" s="13">
        <f t="shared" si="42"/>
        <v>1.0524454992514596E-3</v>
      </c>
      <c r="N331" s="13">
        <f t="shared" si="43"/>
        <v>2.4291143551122218E-3</v>
      </c>
      <c r="O331" s="13">
        <v>1</v>
      </c>
    </row>
    <row r="332" spans="4:15" x14ac:dyDescent="0.4">
      <c r="D332" s="6">
        <v>5.2600000000000096</v>
      </c>
      <c r="E332" s="7">
        <f t="shared" si="36"/>
        <v>-5.2354609113651113E-2</v>
      </c>
      <c r="G332">
        <f t="shared" si="39"/>
        <v>8.2042988974389655</v>
      </c>
      <c r="H332" s="10">
        <f t="shared" si="44"/>
        <v>-0.24007206009064716</v>
      </c>
      <c r="I332">
        <f t="shared" si="40"/>
        <v>7.9199135554592566</v>
      </c>
      <c r="J332" s="10">
        <f t="shared" si="41"/>
        <v>-0.23349108572506125</v>
      </c>
      <c r="K332">
        <f t="shared" si="37"/>
        <v>-0.20796983061758545</v>
      </c>
      <c r="L332">
        <f t="shared" si="38"/>
        <v>-0.18484186610765321</v>
      </c>
      <c r="M332" s="13">
        <f t="shared" si="42"/>
        <v>1.0305531371411119E-3</v>
      </c>
      <c r="N332" s="13">
        <f t="shared" si="43"/>
        <v>2.3667465693827986E-3</v>
      </c>
      <c r="O332" s="13">
        <v>1</v>
      </c>
    </row>
    <row r="333" spans="4:15" x14ac:dyDescent="0.4">
      <c r="D333" s="6">
        <v>5.28000000000001</v>
      </c>
      <c r="E333" s="7">
        <f t="shared" si="36"/>
        <v>-5.1642352284393095E-2</v>
      </c>
      <c r="G333">
        <f t="shared" si="39"/>
        <v>8.2220192401377652</v>
      </c>
      <c r="H333" s="10">
        <f t="shared" si="44"/>
        <v>-0.23680600640008451</v>
      </c>
      <c r="I333">
        <f t="shared" si="40"/>
        <v>7.9368515542623008</v>
      </c>
      <c r="J333" s="10">
        <f t="shared" si="41"/>
        <v>-0.23031456271793635</v>
      </c>
      <c r="K333">
        <f t="shared" si="37"/>
        <v>-0.20504109506236395</v>
      </c>
      <c r="L333">
        <f t="shared" si="38"/>
        <v>-0.18229530904189989</v>
      </c>
      <c r="M333" s="13">
        <f t="shared" si="42"/>
        <v>1.0090095922932478E-3</v>
      </c>
      <c r="N333" s="13">
        <f t="shared" si="43"/>
        <v>2.3058487236035413E-3</v>
      </c>
      <c r="O333" s="13">
        <v>1</v>
      </c>
    </row>
    <row r="334" spans="4:15" x14ac:dyDescent="0.4">
      <c r="D334" s="6">
        <v>5.3000000000000096</v>
      </c>
      <c r="E334" s="7">
        <f t="shared" si="36"/>
        <v>-5.0939434002588088E-2</v>
      </c>
      <c r="G334">
        <f t="shared" si="39"/>
        <v>8.2397395828365632</v>
      </c>
      <c r="H334" s="10">
        <f t="shared" si="44"/>
        <v>-0.23358277461886767</v>
      </c>
      <c r="I334">
        <f t="shared" si="40"/>
        <v>7.9537895530653433</v>
      </c>
      <c r="J334" s="10">
        <f t="shared" si="41"/>
        <v>-0.2271796877647424</v>
      </c>
      <c r="K334">
        <f t="shared" si="37"/>
        <v>-0.20215328710725017</v>
      </c>
      <c r="L334">
        <f t="shared" si="38"/>
        <v>-0.17978359305236369</v>
      </c>
      <c r="M334" s="13">
        <f t="shared" si="42"/>
        <v>9.8781268524292059E-4</v>
      </c>
      <c r="N334" s="13">
        <f t="shared" si="43"/>
        <v>2.2463897939847734E-3</v>
      </c>
      <c r="O334" s="13">
        <v>1</v>
      </c>
    </row>
    <row r="335" spans="4:15" x14ac:dyDescent="0.4">
      <c r="D335" s="6">
        <v>5.3200000000000101</v>
      </c>
      <c r="E335" s="7">
        <f t="shared" si="36"/>
        <v>-5.0245737014591278E-2</v>
      </c>
      <c r="G335">
        <f t="shared" si="39"/>
        <v>8.2574599255353611</v>
      </c>
      <c r="H335" s="10">
        <f t="shared" si="44"/>
        <v>-0.23040182708040829</v>
      </c>
      <c r="I335">
        <f t="shared" si="40"/>
        <v>7.9707275518683876</v>
      </c>
      <c r="J335" s="10">
        <f t="shared" si="41"/>
        <v>-0.22408593793767423</v>
      </c>
      <c r="K335">
        <f t="shared" si="37"/>
        <v>-0.19930584465174117</v>
      </c>
      <c r="L335">
        <f t="shared" si="38"/>
        <v>-0.1773062488360744</v>
      </c>
      <c r="M335" s="13">
        <f t="shared" si="42"/>
        <v>9.6696012320397447E-4</v>
      </c>
      <c r="N335" s="13">
        <f t="shared" si="43"/>
        <v>2.1883393124423373E-3</v>
      </c>
      <c r="O335" s="13">
        <v>1</v>
      </c>
    </row>
    <row r="336" spans="4:15" x14ac:dyDescent="0.4">
      <c r="D336" s="6">
        <v>5.3400000000000096</v>
      </c>
      <c r="E336" s="7">
        <f t="shared" si="36"/>
        <v>-4.9561145455315356E-2</v>
      </c>
      <c r="G336">
        <f t="shared" si="39"/>
        <v>8.2751802682341591</v>
      </c>
      <c r="H336" s="10">
        <f t="shared" si="44"/>
        <v>-0.22726263248534853</v>
      </c>
      <c r="I336">
        <f t="shared" si="40"/>
        <v>7.9876655506714309</v>
      </c>
      <c r="J336" s="10">
        <f t="shared" si="41"/>
        <v>-0.22103279650161542</v>
      </c>
      <c r="K336">
        <f t="shared" si="37"/>
        <v>-0.1964982130066443</v>
      </c>
      <c r="L336">
        <f t="shared" si="38"/>
        <v>-0.17486281318552113</v>
      </c>
      <c r="M336" s="13">
        <f t="shared" si="42"/>
        <v>9.4644950586167626E-4</v>
      </c>
      <c r="N336" s="13">
        <f t="shared" si="43"/>
        <v>2.1316673594084247E-3</v>
      </c>
      <c r="O336" s="13">
        <v>1</v>
      </c>
    </row>
    <row r="337" spans="4:15" x14ac:dyDescent="0.4">
      <c r="D337" s="6">
        <v>5.3600000000000101</v>
      </c>
      <c r="E337" s="7">
        <f t="shared" si="36"/>
        <v>-4.8885544833578619E-2</v>
      </c>
      <c r="G337">
        <f t="shared" si="39"/>
        <v>8.2929006109329553</v>
      </c>
      <c r="H337" s="10">
        <f t="shared" si="44"/>
        <v>-0.22416466583437478</v>
      </c>
      <c r="I337">
        <f t="shared" si="40"/>
        <v>8.0046035494744761</v>
      </c>
      <c r="J337" s="10">
        <f t="shared" si="41"/>
        <v>-0.21801975284879394</v>
      </c>
      <c r="K337">
        <f t="shared" si="37"/>
        <v>-0.19372984480620487</v>
      </c>
      <c r="L337">
        <f t="shared" si="38"/>
        <v>-0.17245282891650859</v>
      </c>
      <c r="M337" s="13">
        <f t="shared" si="42"/>
        <v>9.2627833101673344E-4</v>
      </c>
      <c r="N337" s="13">
        <f t="shared" si="43"/>
        <v>2.0763445566506786E-3</v>
      </c>
      <c r="O337" s="13">
        <v>1</v>
      </c>
    </row>
    <row r="338" spans="4:15" x14ac:dyDescent="0.4">
      <c r="D338" s="6">
        <v>5.3800000000000097</v>
      </c>
      <c r="E338" s="7">
        <f t="shared" si="36"/>
        <v>-4.8218822017553106E-2</v>
      </c>
      <c r="G338">
        <f t="shared" si="39"/>
        <v>8.3106209536317532</v>
      </c>
      <c r="H338" s="10">
        <f t="shared" si="44"/>
        <v>-0.22110740836148976</v>
      </c>
      <c r="I338">
        <f t="shared" si="40"/>
        <v>8.0215415482775185</v>
      </c>
      <c r="J338" s="10">
        <f t="shared" si="41"/>
        <v>-0.21504630243388337</v>
      </c>
      <c r="K338">
        <f t="shared" si="37"/>
        <v>-0.19100019992094514</v>
      </c>
      <c r="L338">
        <f t="shared" si="38"/>
        <v>-0.17007584479664331</v>
      </c>
      <c r="M338" s="13">
        <f t="shared" si="42"/>
        <v>9.0644400008240149E-4</v>
      </c>
      <c r="N338" s="13">
        <f t="shared" si="43"/>
        <v>2.0223420601028028E-3</v>
      </c>
      <c r="O338" s="13">
        <v>1</v>
      </c>
    </row>
    <row r="339" spans="4:15" x14ac:dyDescent="0.4">
      <c r="D339" s="6">
        <v>5.4000000000000101</v>
      </c>
      <c r="E339" s="7">
        <f t="shared" ref="E339:E402" si="45">-(1+D339+$E$5*D339^3)*EXP(-D339)</f>
        <v>-4.7560865220313275E-2</v>
      </c>
      <c r="G339">
        <f t="shared" si="39"/>
        <v>8.328341296330553</v>
      </c>
      <c r="H339" s="10">
        <f t="shared" si="44"/>
        <v>-0.2180903474677465</v>
      </c>
      <c r="I339">
        <f t="shared" si="40"/>
        <v>8.0384795470805628</v>
      </c>
      <c r="J339" s="10">
        <f t="shared" si="41"/>
        <v>-0.21211194670955316</v>
      </c>
      <c r="K339">
        <f t="shared" ref="K339:K402" si="46">$E$6*$O$6*EXP(-$O$15*(G339/$E$4-1))-SQRT($E$6)*$O$5*EXP(-$O$4*(G339/$E$4-1))</f>
        <v>-0.18830874537122885</v>
      </c>
      <c r="L339">
        <f t="shared" ref="L339:L402" si="47">$K$6*$O$6*EXP(-$O$15*(I339/$K$4-1))-SQRT($K$6)*$O$5*EXP(-$O$4*(I339/$K$4-1))</f>
        <v>-0.16773141547444648</v>
      </c>
      <c r="M339" s="13">
        <f t="shared" si="42"/>
        <v>8.8694382343530416E-4</v>
      </c>
      <c r="N339" s="13">
        <f t="shared" si="43"/>
        <v>1.9696315527102802E-3</v>
      </c>
      <c r="O339" s="13">
        <v>1</v>
      </c>
    </row>
    <row r="340" spans="4:15" x14ac:dyDescent="0.4">
      <c r="D340" s="6">
        <v>5.4200000000000097</v>
      </c>
      <c r="E340" s="7">
        <f t="shared" si="45"/>
        <v>-4.6911563985487618E-2</v>
      </c>
      <c r="G340">
        <f t="shared" ref="G340:G403" si="48">$E$11*(D340/$E$12+1)</f>
        <v>8.3460616390293509</v>
      </c>
      <c r="H340" s="10">
        <f t="shared" si="44"/>
        <v>-0.21511297665545345</v>
      </c>
      <c r="I340">
        <f t="shared" ref="I340:I403" si="49">$K$11*(D340/$K$12+1)</f>
        <v>8.0554175458836053</v>
      </c>
      <c r="J340" s="10">
        <f t="shared" ref="J340:J403" si="50">-(-$H$4)*(1+D340+$K$5*D340^3)*EXP(-D340)</f>
        <v>-0.20921619306247768</v>
      </c>
      <c r="K340">
        <f t="shared" si="46"/>
        <v>-0.18565495524155012</v>
      </c>
      <c r="L340">
        <f t="shared" si="47"/>
        <v>-0.16541910140910299</v>
      </c>
      <c r="M340" s="13">
        <f t="shared" ref="M340:M403" si="51">(K340-H340)^2*O340</f>
        <v>8.6777502562198705E-4</v>
      </c>
      <c r="N340" s="13">
        <f t="shared" ref="N340:N403" si="52">(L340-J340)^2*O340</f>
        <v>1.9181852372941036E-3</v>
      </c>
      <c r="O340" s="13">
        <v>1</v>
      </c>
    </row>
    <row r="341" spans="4:15" x14ac:dyDescent="0.4">
      <c r="D341" s="6">
        <v>5.4400000000000102</v>
      </c>
      <c r="E341" s="7">
        <f t="shared" si="45"/>
        <v>-4.627080917301344E-2</v>
      </c>
      <c r="G341">
        <f t="shared" si="48"/>
        <v>8.3637819817281489</v>
      </c>
      <c r="H341" s="10">
        <f t="shared" ref="H341:H404" si="53">-(-$B$4)*(1+D341+$E$5*D341^3)*EXP(-D341)</f>
        <v>-0.21217479546285314</v>
      </c>
      <c r="I341">
        <f t="shared" si="49"/>
        <v>8.0723555446866495</v>
      </c>
      <c r="J341" s="10">
        <f t="shared" si="50"/>
        <v>-0.20635855474980536</v>
      </c>
      <c r="K341">
        <f t="shared" si="46"/>
        <v>-0.18303831059555273</v>
      </c>
      <c r="L341">
        <f t="shared" si="47"/>
        <v>-0.16313846880083954</v>
      </c>
      <c r="M341" s="13">
        <f t="shared" si="51"/>
        <v>8.489347504224261E-4</v>
      </c>
      <c r="N341" s="13">
        <f t="shared" si="52"/>
        <v>1.8679758294359921E-3</v>
      </c>
      <c r="O341" s="13">
        <v>1</v>
      </c>
    </row>
    <row r="342" spans="4:15" x14ac:dyDescent="0.4">
      <c r="D342" s="6">
        <v>5.4600000000000097</v>
      </c>
      <c r="E342" s="7">
        <f t="shared" si="45"/>
        <v>-4.5638492944997104E-2</v>
      </c>
      <c r="G342">
        <f t="shared" si="48"/>
        <v>8.3815023244269469</v>
      </c>
      <c r="H342" s="10">
        <f t="shared" si="53"/>
        <v>-0.20927530939928421</v>
      </c>
      <c r="I342">
        <f t="shared" si="49"/>
        <v>8.089293543489692</v>
      </c>
      <c r="J342" s="10">
        <f t="shared" si="50"/>
        <v>-0.20353855083609809</v>
      </c>
      <c r="K342">
        <f t="shared" si="46"/>
        <v>-0.18045829939178934</v>
      </c>
      <c r="L342">
        <f t="shared" si="47"/>
        <v>-0.16088908952194256</v>
      </c>
      <c r="M342" s="13">
        <f t="shared" si="51"/>
        <v>8.3042006577205946E-4</v>
      </c>
      <c r="N342" s="13">
        <f t="shared" si="52"/>
        <v>1.8189765503876494E-3</v>
      </c>
      <c r="O342" s="13">
        <v>1</v>
      </c>
    </row>
    <row r="343" spans="4:15" x14ac:dyDescent="0.4">
      <c r="D343" s="6">
        <v>5.4800000000000102</v>
      </c>
      <c r="E343" s="7">
        <f t="shared" si="45"/>
        <v>-4.5014508751679491E-2</v>
      </c>
      <c r="G343">
        <f t="shared" si="48"/>
        <v>8.3992226671257448</v>
      </c>
      <c r="H343" s="10">
        <f t="shared" si="53"/>
        <v>-0.20641402988082627</v>
      </c>
      <c r="I343">
        <f t="shared" si="49"/>
        <v>8.1062315422927362</v>
      </c>
      <c r="J343" s="10">
        <f t="shared" si="50"/>
        <v>-0.2007557061307402</v>
      </c>
      <c r="K343">
        <f t="shared" si="46"/>
        <v>-0.17791441640021749</v>
      </c>
      <c r="L343">
        <f t="shared" si="47"/>
        <v>-0.15867054104840847</v>
      </c>
      <c r="M343" s="13">
        <f t="shared" si="51"/>
        <v>8.1222796854409779E-4</v>
      </c>
      <c r="N343" s="13">
        <f t="shared" si="52"/>
        <v>1.7711611200071141E-3</v>
      </c>
      <c r="O343" s="13">
        <v>1</v>
      </c>
    </row>
    <row r="344" spans="4:15" x14ac:dyDescent="0.4">
      <c r="D344" s="6">
        <v>5.5000000000000098</v>
      </c>
      <c r="E344" s="7">
        <f t="shared" si="45"/>
        <v>-4.4398751317509193E-2</v>
      </c>
      <c r="G344">
        <f t="shared" si="48"/>
        <v>8.4169430098245428</v>
      </c>
      <c r="H344" s="10">
        <f t="shared" si="53"/>
        <v>-0.20359047416643841</v>
      </c>
      <c r="I344">
        <f t="shared" si="49"/>
        <v>8.1231695410957805</v>
      </c>
      <c r="J344" s="10">
        <f t="shared" si="50"/>
        <v>-0.19800955112582752</v>
      </c>
      <c r="K344">
        <f t="shared" si="46"/>
        <v>-0.17540616311944177</v>
      </c>
      <c r="L344">
        <f t="shared" si="47"/>
        <v>-0.15648240639223412</v>
      </c>
      <c r="M344" s="13">
        <f t="shared" si="51"/>
        <v>7.9435538919385722E-4</v>
      </c>
      <c r="N344" s="13">
        <f t="shared" si="52"/>
        <v>1.7245037497248138E-3</v>
      </c>
      <c r="O344" s="13">
        <v>1</v>
      </c>
    </row>
    <row r="345" spans="4:15" x14ac:dyDescent="0.4">
      <c r="D345" s="6">
        <v>5.5200000000000102</v>
      </c>
      <c r="E345" s="7">
        <f t="shared" si="45"/>
        <v>-4.3791116627322706E-2</v>
      </c>
      <c r="G345">
        <f t="shared" si="48"/>
        <v>8.434663352523339</v>
      </c>
      <c r="H345" s="10">
        <f t="shared" si="53"/>
        <v>-0.20080416529458828</v>
      </c>
      <c r="I345">
        <f t="shared" si="49"/>
        <v>8.1401075398988247</v>
      </c>
      <c r="J345" s="10">
        <f t="shared" si="50"/>
        <v>-0.19529962193453382</v>
      </c>
      <c r="K345">
        <f t="shared" si="46"/>
        <v>-0.17293304769470239</v>
      </c>
      <c r="L345">
        <f t="shared" si="47"/>
        <v>-0.15432427403434365</v>
      </c>
      <c r="M345" s="13">
        <f t="shared" si="51"/>
        <v>7.7679919626666915E-4</v>
      </c>
      <c r="N345" s="13">
        <f t="shared" si="52"/>
        <v>1.6789791355416189E-3</v>
      </c>
      <c r="O345" s="13">
        <v>1</v>
      </c>
    </row>
    <row r="346" spans="4:15" x14ac:dyDescent="0.4">
      <c r="D346" s="6">
        <v>5.5400000000000098</v>
      </c>
      <c r="E346" s="7">
        <f t="shared" si="45"/>
        <v>-4.3191501912633844E-2</v>
      </c>
      <c r="G346">
        <f t="shared" si="48"/>
        <v>8.452383695222137</v>
      </c>
      <c r="H346" s="10">
        <f t="shared" si="53"/>
        <v>-0.19805463202038248</v>
      </c>
      <c r="I346">
        <f t="shared" si="49"/>
        <v>8.1570455387018672</v>
      </c>
      <c r="J346" s="10">
        <f t="shared" si="50"/>
        <v>-0.19262546022996443</v>
      </c>
      <c r="K346">
        <f t="shared" si="46"/>
        <v>-0.17049458483661206</v>
      </c>
      <c r="L346">
        <f t="shared" si="47"/>
        <v>-0.15219573785815388</v>
      </c>
      <c r="M346" s="13">
        <f t="shared" si="51"/>
        <v>7.595562007716519E-4</v>
      </c>
      <c r="N346" s="13">
        <f t="shared" si="52"/>
        <v>1.6345624510616789E-3</v>
      </c>
      <c r="O346" s="13">
        <v>1</v>
      </c>
    </row>
    <row r="347" spans="4:15" x14ac:dyDescent="0.4">
      <c r="D347" s="6">
        <v>5.5600000000000103</v>
      </c>
      <c r="E347" s="7">
        <f t="shared" si="45"/>
        <v>-4.2599805638032055E-2</v>
      </c>
      <c r="G347">
        <f t="shared" si="48"/>
        <v>8.4701040379209367</v>
      </c>
      <c r="H347" s="10">
        <f t="shared" si="53"/>
        <v>-0.195341408753196</v>
      </c>
      <c r="I347">
        <f t="shared" si="49"/>
        <v>8.1739835375049097</v>
      </c>
      <c r="J347" s="10">
        <f t="shared" si="50"/>
        <v>-0.18998661318449539</v>
      </c>
      <c r="K347">
        <f t="shared" si="46"/>
        <v>-0.16809029574064765</v>
      </c>
      <c r="L347">
        <f t="shared" si="47"/>
        <v>-0.15009639708377673</v>
      </c>
      <c r="M347" s="13">
        <f t="shared" si="51"/>
        <v>7.4262316042268174E-4</v>
      </c>
      <c r="N347" s="13">
        <f t="shared" si="52"/>
        <v>1.5912293405620343E-3</v>
      </c>
      <c r="O347" s="13">
        <v>1</v>
      </c>
    </row>
    <row r="348" spans="4:15" x14ac:dyDescent="0.4">
      <c r="D348" s="6">
        <v>5.5800000000000098</v>
      </c>
      <c r="E348" s="7">
        <f t="shared" si="45"/>
        <v>-4.2015927487691014E-2</v>
      </c>
      <c r="G348">
        <f t="shared" si="48"/>
        <v>8.4878243806197347</v>
      </c>
      <c r="H348" s="10">
        <f t="shared" si="53"/>
        <v>-0.19266403549480712</v>
      </c>
      <c r="I348">
        <f t="shared" si="49"/>
        <v>8.1909215363079522</v>
      </c>
      <c r="J348" s="10">
        <f t="shared" si="50"/>
        <v>-0.18738263340960437</v>
      </c>
      <c r="K348">
        <f t="shared" si="46"/>
        <v>-0.16571970800739194</v>
      </c>
      <c r="L348">
        <f t="shared" si="47"/>
        <v>-0.14802585620286093</v>
      </c>
      <c r="M348" s="13">
        <f t="shared" si="51"/>
        <v>7.2599678374907727E-4</v>
      </c>
      <c r="N348" s="13">
        <f t="shared" si="52"/>
        <v>1.5489559121012397E-3</v>
      </c>
      <c r="O348" s="13">
        <v>1</v>
      </c>
    </row>
    <row r="349" spans="4:15" x14ac:dyDescent="0.4">
      <c r="D349" s="6">
        <v>5.6000000000000103</v>
      </c>
      <c r="E349" s="7">
        <f t="shared" si="45"/>
        <v>-4.1439768351987365E-2</v>
      </c>
      <c r="G349">
        <f t="shared" si="48"/>
        <v>8.5055447233185326</v>
      </c>
      <c r="H349" s="10">
        <f t="shared" si="53"/>
        <v>-0.19002205777803804</v>
      </c>
      <c r="I349">
        <f t="shared" si="49"/>
        <v>8.2078595351109964</v>
      </c>
      <c r="J349" s="10">
        <f t="shared" si="50"/>
        <v>-0.18481307889619328</v>
      </c>
      <c r="K349">
        <f t="shared" si="46"/>
        <v>-0.16338235556353092</v>
      </c>
      <c r="L349">
        <f t="shared" si="47"/>
        <v>-0.14598372491406952</v>
      </c>
      <c r="M349" s="13">
        <f t="shared" si="51"/>
        <v>7.0967373407761561E-4</v>
      </c>
      <c r="N349" s="13">
        <f t="shared" si="52"/>
        <v>1.5077187306690699E-3</v>
      </c>
      <c r="O349" s="13">
        <v>1</v>
      </c>
    </row>
    <row r="350" spans="4:15" x14ac:dyDescent="0.4">
      <c r="D350" s="6">
        <v>5.6200000000000099</v>
      </c>
      <c r="E350" s="7">
        <f t="shared" si="45"/>
        <v>-4.0871230314230976E-2</v>
      </c>
      <c r="G350">
        <f t="shared" si="48"/>
        <v>8.5232650660173306</v>
      </c>
      <c r="H350" s="10">
        <f t="shared" si="53"/>
        <v>-0.18741502660590614</v>
      </c>
      <c r="I350">
        <f t="shared" si="49"/>
        <v>8.2247975339140407</v>
      </c>
      <c r="J350" s="10">
        <f t="shared" si="50"/>
        <v>-0.18227751295540734</v>
      </c>
      <c r="K350">
        <f t="shared" si="46"/>
        <v>-0.16107777858360783</v>
      </c>
      <c r="L350">
        <f t="shared" si="47"/>
        <v>-0.14396961805919548</v>
      </c>
      <c r="M350" s="13">
        <f t="shared" si="51"/>
        <v>6.9365063338805617E-4</v>
      </c>
      <c r="N350" s="13">
        <f t="shared" si="52"/>
        <v>1.4674948113792149E-3</v>
      </c>
      <c r="O350" s="13">
        <v>1</v>
      </c>
    </row>
    <row r="351" spans="4:15" x14ac:dyDescent="0.4">
      <c r="D351" s="6">
        <v>5.6400000000000103</v>
      </c>
      <c r="E351" s="7">
        <f t="shared" si="45"/>
        <v>-4.0310216637506058E-2</v>
      </c>
      <c r="G351">
        <f t="shared" si="48"/>
        <v>8.5409854087161285</v>
      </c>
      <c r="H351" s="10">
        <f t="shared" si="53"/>
        <v>-0.184842498391284</v>
      </c>
      <c r="I351">
        <f t="shared" si="49"/>
        <v>8.2417355327170849</v>
      </c>
      <c r="J351" s="10">
        <f t="shared" si="50"/>
        <v>-0.17977550415994953</v>
      </c>
      <c r="K351">
        <f t="shared" si="46"/>
        <v>-0.15880552341253337</v>
      </c>
      <c r="L351">
        <f t="shared" si="47"/>
        <v>-0.14198315555990951</v>
      </c>
      <c r="M351" s="13">
        <f t="shared" si="51"/>
        <v>6.7792406604408621E-4</v>
      </c>
      <c r="N351" s="13">
        <f t="shared" si="52"/>
        <v>1.4282616127069469E-3</v>
      </c>
      <c r="O351" s="13">
        <v>1</v>
      </c>
    </row>
    <row r="352" spans="4:15" x14ac:dyDescent="0.4">
      <c r="D352" s="6">
        <v>5.6600000000000099</v>
      </c>
      <c r="E352" s="7">
        <f t="shared" si="45"/>
        <v>-3.9756631751624562E-2</v>
      </c>
      <c r="G352">
        <f t="shared" si="48"/>
        <v>8.5587057514149265</v>
      </c>
      <c r="H352" s="10">
        <f t="shared" si="53"/>
        <v>-0.18230403489707442</v>
      </c>
      <c r="I352">
        <f t="shared" si="49"/>
        <v>8.2586735315201292</v>
      </c>
      <c r="J352" s="10">
        <f t="shared" si="50"/>
        <v>-0.17730662628589525</v>
      </c>
      <c r="K352">
        <f t="shared" si="46"/>
        <v>-0.15656514248884973</v>
      </c>
      <c r="L352">
        <f t="shared" si="47"/>
        <v>-0.14002396235514544</v>
      </c>
      <c r="M352" s="13">
        <f t="shared" si="51"/>
        <v>6.6249058240216659E-4</v>
      </c>
      <c r="N352" s="13">
        <f t="shared" si="52"/>
        <v>1.3899970297732325E-3</v>
      </c>
      <c r="O352" s="13">
        <v>1</v>
      </c>
    </row>
    <row r="353" spans="4:15" x14ac:dyDescent="0.4">
      <c r="D353" s="6">
        <v>5.6800000000000104</v>
      </c>
      <c r="E353" s="7">
        <f t="shared" si="45"/>
        <v>-3.9210381240191321E-2</v>
      </c>
      <c r="G353">
        <f t="shared" si="48"/>
        <v>8.5764260941137263</v>
      </c>
      <c r="H353" s="10">
        <f t="shared" si="53"/>
        <v>-0.17979920317689729</v>
      </c>
      <c r="I353">
        <f t="shared" si="49"/>
        <v>8.2756115303231734</v>
      </c>
      <c r="J353" s="10">
        <f t="shared" si="50"/>
        <v>-0.17487045825500527</v>
      </c>
      <c r="K353">
        <f t="shared" si="46"/>
        <v>-0.15435619426875413</v>
      </c>
      <c r="L353">
        <f t="shared" si="47"/>
        <v>-0.13809166833911576</v>
      </c>
      <c r="M353" s="13">
        <f t="shared" si="51"/>
        <v>6.473467022998522E-4</v>
      </c>
      <c r="N353" s="13">
        <f t="shared" si="52"/>
        <v>1.3526793876771359E-3</v>
      </c>
      <c r="O353" s="13">
        <v>1</v>
      </c>
    </row>
    <row r="354" spans="4:15" x14ac:dyDescent="0.4">
      <c r="D354" s="6">
        <v>5.7000000000000099</v>
      </c>
      <c r="E354" s="7">
        <f t="shared" si="45"/>
        <v>-3.8671371827781735E-2</v>
      </c>
      <c r="G354">
        <f t="shared" si="48"/>
        <v>8.5941464368125224</v>
      </c>
      <c r="H354" s="10">
        <f t="shared" si="53"/>
        <v>-0.17732757551629311</v>
      </c>
      <c r="I354">
        <f t="shared" si="49"/>
        <v>8.2925495291262159</v>
      </c>
      <c r="J354" s="10">
        <f t="shared" si="50"/>
        <v>-0.17246658407754098</v>
      </c>
      <c r="K354">
        <f t="shared" si="46"/>
        <v>-0.152178243150877</v>
      </c>
      <c r="L354">
        <f t="shared" si="47"/>
        <v>-0.13618590829995983</v>
      </c>
      <c r="M354" s="13">
        <f t="shared" si="51"/>
        <v>6.3248891842616634E-4</v>
      </c>
      <c r="N354" s="13">
        <f t="shared" si="52"/>
        <v>1.3162874348779637E-3</v>
      </c>
      <c r="O354" s="13">
        <v>1</v>
      </c>
    </row>
    <row r="355" spans="4:15" x14ac:dyDescent="0.4">
      <c r="D355" s="6">
        <v>5.7200000000000104</v>
      </c>
      <c r="E355" s="7">
        <f t="shared" si="45"/>
        <v>-3.8139511367231684E-2</v>
      </c>
      <c r="G355">
        <f t="shared" si="48"/>
        <v>8.6118667795113222</v>
      </c>
      <c r="H355" s="10">
        <f t="shared" si="53"/>
        <v>-0.17488872937444086</v>
      </c>
      <c r="I355">
        <f t="shared" si="49"/>
        <v>8.3094875279292602</v>
      </c>
      <c r="J355" s="10">
        <f t="shared" si="50"/>
        <v>-0.17009459279557987</v>
      </c>
      <c r="K355">
        <f t="shared" si="46"/>
        <v>-0.15003085940181232</v>
      </c>
      <c r="L355">
        <f t="shared" si="47"/>
        <v>-0.13430632185901903</v>
      </c>
      <c r="M355" s="13">
        <f t="shared" si="51"/>
        <v>6.1791369957610754E-4</v>
      </c>
      <c r="N355" s="13">
        <f t="shared" si="52"/>
        <v>1.2808003366286853E-3</v>
      </c>
      <c r="O355" s="13">
        <v>1</v>
      </c>
    </row>
    <row r="356" spans="4:15" x14ac:dyDescent="0.4">
      <c r="D356" s="6">
        <v>5.74000000000001</v>
      </c>
      <c r="E356" s="7">
        <f t="shared" si="45"/>
        <v>-3.7614708827040398E-2</v>
      </c>
      <c r="G356">
        <f t="shared" si="48"/>
        <v>8.6295871222101201</v>
      </c>
      <c r="H356" s="10">
        <f t="shared" si="53"/>
        <v>-0.17248224732639372</v>
      </c>
      <c r="I356">
        <f t="shared" si="49"/>
        <v>8.3264255267323026</v>
      </c>
      <c r="J356" s="10">
        <f t="shared" si="50"/>
        <v>-0.16775407842683476</v>
      </c>
      <c r="K356">
        <f t="shared" si="46"/>
        <v>-0.14791361908240724</v>
      </c>
      <c r="L356">
        <f t="shared" si="47"/>
        <v>-0.13245255341074258</v>
      </c>
      <c r="M356" s="13">
        <f t="shared" si="51"/>
        <v>6.0361749379121016E-4</v>
      </c>
      <c r="N356" s="13">
        <f t="shared" si="52"/>
        <v>1.2461976684617821E-3</v>
      </c>
      <c r="O356" s="13">
        <v>1</v>
      </c>
    </row>
    <row r="357" spans="4:15" x14ac:dyDescent="0.4">
      <c r="D357" s="6">
        <v>5.7600000000000096</v>
      </c>
      <c r="E357" s="7">
        <f t="shared" si="45"/>
        <v>-3.7096874278885555E-2</v>
      </c>
      <c r="G357">
        <f t="shared" si="48"/>
        <v>8.6473074649089181</v>
      </c>
      <c r="H357" s="10">
        <f t="shared" si="53"/>
        <v>-0.17010771700582972</v>
      </c>
      <c r="I357">
        <f t="shared" si="49"/>
        <v>8.3433635255353451</v>
      </c>
      <c r="J357" s="10">
        <f t="shared" si="50"/>
        <v>-0.16544463990897382</v>
      </c>
      <c r="K357">
        <f t="shared" si="46"/>
        <v>-0.14582610397479909</v>
      </c>
      <c r="L357">
        <f t="shared" si="47"/>
        <v>-0.13062425206321357</v>
      </c>
      <c r="M357" s="13">
        <f t="shared" si="51"/>
        <v>5.8959673138871647E-4</v>
      </c>
      <c r="N357" s="13">
        <f t="shared" si="52"/>
        <v>1.2124594097291681E-3</v>
      </c>
      <c r="O357" s="13">
        <v>1</v>
      </c>
    </row>
    <row r="358" spans="4:15" x14ac:dyDescent="0.4">
      <c r="D358" s="6">
        <v>5.78000000000001</v>
      </c>
      <c r="E358" s="7">
        <f t="shared" si="45"/>
        <v>-3.6585918885251437E-2</v>
      </c>
      <c r="G358">
        <f t="shared" si="48"/>
        <v>8.6650278076077143</v>
      </c>
      <c r="H358" s="10">
        <f t="shared" si="53"/>
        <v>-0.16776473104832046</v>
      </c>
      <c r="I358">
        <f t="shared" si="49"/>
        <v>8.3603015243383894</v>
      </c>
      <c r="J358" s="10">
        <f t="shared" si="50"/>
        <v>-0.16316588104444438</v>
      </c>
      <c r="K358">
        <f t="shared" si="46"/>
        <v>-0.14376790151020638</v>
      </c>
      <c r="L358">
        <f t="shared" si="47"/>
        <v>-0.12882107157930131</v>
      </c>
      <c r="M358" s="13">
        <f t="shared" si="51"/>
        <v>5.758478278813043E-4</v>
      </c>
      <c r="N358" s="13">
        <f t="shared" si="52"/>
        <v>1.1795659371969809E-3</v>
      </c>
      <c r="O358" s="13">
        <v>1</v>
      </c>
    </row>
    <row r="359" spans="4:15" x14ac:dyDescent="0.4">
      <c r="D359" s="6">
        <v>5.8000000000000096</v>
      </c>
      <c r="E359" s="7">
        <f t="shared" si="45"/>
        <v>-3.6081754887169561E-2</v>
      </c>
      <c r="G359">
        <f t="shared" si="48"/>
        <v>8.6827481503065123</v>
      </c>
      <c r="H359" s="10">
        <f t="shared" si="53"/>
        <v>-0.16545288703511601</v>
      </c>
      <c r="I359">
        <f t="shared" si="49"/>
        <v>8.3772395231414336</v>
      </c>
      <c r="J359" s="10">
        <f t="shared" si="50"/>
        <v>-0.16091741044579885</v>
      </c>
      <c r="K359">
        <f t="shared" si="46"/>
        <v>-0.1417386046974671</v>
      </c>
      <c r="L359">
        <f t="shared" si="47"/>
        <v>-0.12704267031843197</v>
      </c>
      <c r="M359" s="13">
        <f t="shared" si="51"/>
        <v>5.6236718678972716E-4</v>
      </c>
      <c r="N359" s="13">
        <f t="shared" si="52"/>
        <v>1.14749801869664E-3</v>
      </c>
      <c r="O359" s="13">
        <v>1</v>
      </c>
    </row>
    <row r="360" spans="4:15" x14ac:dyDescent="0.4">
      <c r="D360" s="6">
        <v>5.8200000000000101</v>
      </c>
      <c r="E360" s="7">
        <f t="shared" si="45"/>
        <v>-3.5584295592071769E-2</v>
      </c>
      <c r="G360">
        <f t="shared" si="48"/>
        <v>8.7004684930053102</v>
      </c>
      <c r="H360" s="10">
        <f t="shared" si="53"/>
        <v>-0.16317178743744509</v>
      </c>
      <c r="I360">
        <f t="shared" si="49"/>
        <v>8.3941775219444779</v>
      </c>
      <c r="J360" s="10">
        <f t="shared" si="50"/>
        <v>-0.15869884148152169</v>
      </c>
      <c r="K360">
        <f t="shared" si="46"/>
        <v>-0.1397378120523253</v>
      </c>
      <c r="L360">
        <f t="shared" si="47"/>
        <v>-0.125288711178977</v>
      </c>
      <c r="M360" s="13">
        <f t="shared" si="51"/>
        <v>5.4915120235040033E-4</v>
      </c>
      <c r="N360" s="13">
        <f t="shared" si="52"/>
        <v>1.1162368068330152E-3</v>
      </c>
      <c r="O360" s="13">
        <v>1</v>
      </c>
    </row>
    <row r="361" spans="4:15" x14ac:dyDescent="0.4">
      <c r="D361" s="6">
        <v>5.8400000000000096</v>
      </c>
      <c r="E361" s="7">
        <f t="shared" si="45"/>
        <v>-3.5093455361756024E-2</v>
      </c>
      <c r="G361">
        <f t="shared" si="48"/>
        <v>8.7181888357041082</v>
      </c>
      <c r="H361" s="10">
        <f t="shared" si="53"/>
        <v>-0.16092103956133222</v>
      </c>
      <c r="I361">
        <f t="shared" si="49"/>
        <v>8.4111155207475203</v>
      </c>
      <c r="J361" s="10">
        <f t="shared" si="50"/>
        <v>-0.15650979222235953</v>
      </c>
      <c r="K361">
        <f t="shared" si="46"/>
        <v>-0.13776512752746062</v>
      </c>
      <c r="L361">
        <f t="shared" si="47"/>
        <v>-0.12355886154125535</v>
      </c>
      <c r="M361" s="13">
        <f t="shared" si="51"/>
        <v>5.3619626212039956E-4</v>
      </c>
      <c r="N361" s="13">
        <f t="shared" si="52"/>
        <v>1.0857638327509325E-3</v>
      </c>
      <c r="O361" s="13">
        <v>1</v>
      </c>
    </row>
    <row r="362" spans="4:15" x14ac:dyDescent="0.4">
      <c r="D362" s="6">
        <v>5.8600000000000101</v>
      </c>
      <c r="E362" s="7">
        <f t="shared" si="45"/>
        <v>-3.4609149600464136E-2</v>
      </c>
      <c r="G362">
        <f t="shared" si="48"/>
        <v>8.7359091784029062</v>
      </c>
      <c r="H362" s="10">
        <f t="shared" si="53"/>
        <v>-0.15870025549292829</v>
      </c>
      <c r="I362">
        <f t="shared" si="49"/>
        <v>8.4280535195505646</v>
      </c>
      <c r="J362" s="10">
        <f t="shared" si="50"/>
        <v>-0.15434988538814998</v>
      </c>
      <c r="K362">
        <f t="shared" si="46"/>
        <v>-0.13582016044326126</v>
      </c>
      <c r="L362">
        <f t="shared" si="47"/>
        <v>-0.12185279321114749</v>
      </c>
      <c r="M362" s="13">
        <f t="shared" si="51"/>
        <v>5.2349874948179808E-4</v>
      </c>
      <c r="N362" s="13">
        <f t="shared" si="52"/>
        <v>1.0560609999605963E-3</v>
      </c>
      <c r="O362" s="13">
        <v>1</v>
      </c>
    </row>
    <row r="363" spans="4:15" x14ac:dyDescent="0.4">
      <c r="D363" s="6">
        <v>5.8800000000000097</v>
      </c>
      <c r="E363" s="7">
        <f t="shared" si="45"/>
        <v>-3.4131294743071944E-2</v>
      </c>
      <c r="G363">
        <f t="shared" si="48"/>
        <v>8.7536295211017041</v>
      </c>
      <c r="H363" s="10">
        <f t="shared" si="53"/>
        <v>-0.15650905204435639</v>
      </c>
      <c r="I363">
        <f t="shared" si="49"/>
        <v>8.4449915183536071</v>
      </c>
      <c r="J363" s="10">
        <f t="shared" si="50"/>
        <v>-0.15221874829515225</v>
      </c>
      <c r="K363">
        <f t="shared" si="46"/>
        <v>-0.13390252541933445</v>
      </c>
      <c r="L363">
        <f t="shared" si="47"/>
        <v>-0.1201701823643187</v>
      </c>
      <c r="M363" s="13">
        <f t="shared" si="51"/>
        <v>5.1105504604782577E-4</v>
      </c>
      <c r="N363" s="13">
        <f t="shared" si="52"/>
        <v>1.027110578222985E-3</v>
      </c>
      <c r="O363" s="13">
        <v>1</v>
      </c>
    </row>
    <row r="364" spans="4:15" x14ac:dyDescent="0.4">
      <c r="D364" s="6">
        <v>5.9000000000000101</v>
      </c>
      <c r="E364" s="7">
        <f t="shared" si="45"/>
        <v>-3.3659808243390842E-2</v>
      </c>
      <c r="G364">
        <f t="shared" si="48"/>
        <v>8.7713498638005039</v>
      </c>
      <c r="H364" s="10">
        <f t="shared" si="53"/>
        <v>-0.15434705070006868</v>
      </c>
      <c r="I364">
        <f t="shared" si="49"/>
        <v>8.4619295171566513</v>
      </c>
      <c r="J364" s="10">
        <f t="shared" si="50"/>
        <v>-0.15011601280387449</v>
      </c>
      <c r="K364">
        <f t="shared" si="46"/>
        <v>-0.13201184230675495</v>
      </c>
      <c r="L364">
        <f t="shared" si="47"/>
        <v>-0.118510709491046</v>
      </c>
      <c r="M364" s="13">
        <f t="shared" si="51"/>
        <v>4.9886153397275248E-4</v>
      </c>
      <c r="N364" s="13">
        <f t="shared" si="52"/>
        <v>9.9889519749588734E-4</v>
      </c>
      <c r="O364" s="13">
        <v>1</v>
      </c>
    </row>
    <row r="365" spans="4:15" x14ac:dyDescent="0.4">
      <c r="D365" s="6">
        <v>5.9200000000000097</v>
      </c>
      <c r="E365" s="7">
        <f t="shared" si="45"/>
        <v>-3.3194608562581357E-2</v>
      </c>
      <c r="G365">
        <f t="shared" si="48"/>
        <v>8.7890702064993018</v>
      </c>
      <c r="H365" s="10">
        <f t="shared" si="53"/>
        <v>-0.15221387756371679</v>
      </c>
      <c r="I365">
        <f t="shared" si="49"/>
        <v>8.4788675159596956</v>
      </c>
      <c r="J365" s="10">
        <f t="shared" si="50"/>
        <v>-0.14804131526740033</v>
      </c>
      <c r="K365">
        <f t="shared" si="46"/>
        <v>-0.13014773612104477</v>
      </c>
      <c r="L365">
        <f t="shared" si="47"/>
        <v>-0.11687405934164845</v>
      </c>
      <c r="M365" s="13">
        <f t="shared" si="51"/>
        <v>4.8691459816800766E-4</v>
      </c>
      <c r="N365" s="13">
        <f t="shared" si="52"/>
        <v>9.7139784194131586E-4</v>
      </c>
      <c r="O365" s="13">
        <v>1</v>
      </c>
    </row>
    <row r="366" spans="4:15" x14ac:dyDescent="0.4">
      <c r="D366" s="6">
        <v>5.9400000000000102</v>
      </c>
      <c r="E366" s="7">
        <f t="shared" si="45"/>
        <v>-3.273561515767745E-2</v>
      </c>
      <c r="G366">
        <f t="shared" si="48"/>
        <v>8.8067905491980998</v>
      </c>
      <c r="H366" s="10">
        <f t="shared" si="53"/>
        <v>-0.15010916330552992</v>
      </c>
      <c r="I366">
        <f t="shared" si="49"/>
        <v>8.495805514762738</v>
      </c>
      <c r="J366" s="10">
        <f t="shared" si="50"/>
        <v>-0.1459942964802099</v>
      </c>
      <c r="K366">
        <f t="shared" si="46"/>
        <v>-0.12830983697588311</v>
      </c>
      <c r="L366">
        <f t="shared" si="47"/>
        <v>-0.1152599208725156</v>
      </c>
      <c r="M366" s="13">
        <f t="shared" si="51"/>
        <v>4.7521062842643301E-4</v>
      </c>
      <c r="N366" s="13">
        <f t="shared" si="52"/>
        <v>9.4460184399483386E-4</v>
      </c>
      <c r="O366" s="13">
        <v>1</v>
      </c>
    </row>
    <row r="367" spans="4:15" x14ac:dyDescent="0.4">
      <c r="D367" s="6">
        <v>5.9600000000000097</v>
      </c>
      <c r="E367" s="7">
        <f t="shared" si="45"/>
        <v>-3.2282748470222132E-2</v>
      </c>
      <c r="G367">
        <f t="shared" si="48"/>
        <v>8.824510891896896</v>
      </c>
      <c r="H367" s="10">
        <f t="shared" si="53"/>
        <v>-0.14803254311020358</v>
      </c>
      <c r="I367">
        <f t="shared" si="49"/>
        <v>8.5127435135657805</v>
      </c>
      <c r="J367" s="10">
        <f t="shared" si="50"/>
        <v>-0.1439746016274967</v>
      </c>
      <c r="K367">
        <f t="shared" si="46"/>
        <v>-0.12649778001754269</v>
      </c>
      <c r="L367">
        <f t="shared" si="47"/>
        <v>-0.11366798719272933</v>
      </c>
      <c r="M367" s="13">
        <f t="shared" si="51"/>
        <v>4.6374602145702969E-4</v>
      </c>
      <c r="N367" s="13">
        <f t="shared" si="52"/>
        <v>9.1849087849764995E-4</v>
      </c>
      <c r="O367" s="13">
        <v>1</v>
      </c>
    </row>
    <row r="368" spans="4:15" x14ac:dyDescent="0.4">
      <c r="D368" s="6">
        <v>5.9800000000000102</v>
      </c>
      <c r="E368" s="7">
        <f t="shared" si="45"/>
        <v>-3.1835929915013203E-2</v>
      </c>
      <c r="G368">
        <f t="shared" si="48"/>
        <v>8.8422312345956939</v>
      </c>
      <c r="H368" s="10">
        <f t="shared" si="53"/>
        <v>-0.14598365662529303</v>
      </c>
      <c r="I368">
        <f t="shared" si="49"/>
        <v>8.5296815123688248</v>
      </c>
      <c r="J368" s="10">
        <f t="shared" si="50"/>
        <v>-0.1419818802349759</v>
      </c>
      <c r="K368">
        <f t="shared" si="46"/>
        <v>-0.12471120536004779</v>
      </c>
      <c r="L368">
        <f t="shared" si="47"/>
        <v>-0.11209795551127928</v>
      </c>
      <c r="M368" s="13">
        <f t="shared" si="51"/>
        <v>4.5251718283223383E-4</v>
      </c>
      <c r="N368" s="13">
        <f t="shared" si="52"/>
        <v>8.9304895689156622E-4</v>
      </c>
      <c r="O368" s="13">
        <v>1</v>
      </c>
    </row>
    <row r="369" spans="4:15" x14ac:dyDescent="0.4">
      <c r="D369" s="6">
        <v>6.0000000000000098</v>
      </c>
      <c r="E369" s="7">
        <f t="shared" si="45"/>
        <v>-3.1395081868959347E-2</v>
      </c>
      <c r="G369">
        <f t="shared" si="48"/>
        <v>8.8599515772944919</v>
      </c>
      <c r="H369" s="10">
        <f t="shared" si="53"/>
        <v>-0.14396214791011308</v>
      </c>
      <c r="I369">
        <f t="shared" si="49"/>
        <v>8.5466195111718672</v>
      </c>
      <c r="J369" s="10">
        <f t="shared" si="50"/>
        <v>-0.14001578611918492</v>
      </c>
      <c r="K369">
        <f t="shared" si="46"/>
        <v>-0.12294975802105171</v>
      </c>
      <c r="L369">
        <f t="shared" si="47"/>
        <v>-0.11054952708486494</v>
      </c>
      <c r="M369" s="13">
        <f t="shared" si="51"/>
        <v>4.4152052884992857E-4</v>
      </c>
      <c r="N369" s="13">
        <f t="shared" si="52"/>
        <v>8.6826042147764341E-4</v>
      </c>
      <c r="O369" s="13">
        <v>1</v>
      </c>
    </row>
    <row r="370" spans="4:15" x14ac:dyDescent="0.4">
      <c r="D370" s="6">
        <v>6.0200000000000102</v>
      </c>
      <c r="E370" s="7">
        <f t="shared" si="45"/>
        <v>-3.0960127660045696E-2</v>
      </c>
      <c r="G370">
        <f t="shared" si="48"/>
        <v>8.8776719199932916</v>
      </c>
      <c r="H370" s="10">
        <f t="shared" si="53"/>
        <v>-0.14196766538513952</v>
      </c>
      <c r="I370">
        <f t="shared" si="49"/>
        <v>8.5635575099749115</v>
      </c>
      <c r="J370" s="10">
        <f t="shared" si="50"/>
        <v>-0.13807597733827182</v>
      </c>
      <c r="K370">
        <f t="shared" si="46"/>
        <v>-0.12121308785842731</v>
      </c>
      <c r="L370">
        <f t="shared" si="47"/>
        <v>-0.10902240716628084</v>
      </c>
      <c r="M370" s="13">
        <f t="shared" si="51"/>
        <v>4.3075248831230759E-4</v>
      </c>
      <c r="N370" s="13">
        <f t="shared" si="52"/>
        <v>8.4410993973880381E-4</v>
      </c>
      <c r="O370" s="13">
        <v>1</v>
      </c>
    </row>
    <row r="371" spans="4:15" x14ac:dyDescent="0.4">
      <c r="D371" s="6">
        <v>6.0400000000000098</v>
      </c>
      <c r="E371" s="7">
        <f t="shared" si="45"/>
        <v>-3.0530991556408756E-2</v>
      </c>
      <c r="G371">
        <f t="shared" si="48"/>
        <v>8.8953922626920878</v>
      </c>
      <c r="H371" s="10">
        <f t="shared" si="53"/>
        <v>-0.13999986178191234</v>
      </c>
      <c r="I371">
        <f t="shared" si="49"/>
        <v>8.5804955087779557</v>
      </c>
      <c r="J371" s="10">
        <f t="shared" si="50"/>
        <v>-0.13616211614327178</v>
      </c>
      <c r="K371">
        <f t="shared" si="46"/>
        <v>-0.1195008495075703</v>
      </c>
      <c r="L371">
        <f t="shared" si="47"/>
        <v>-0.10751630495338298</v>
      </c>
      <c r="M371" s="13">
        <f t="shared" si="51"/>
        <v>4.2020950422362585E-4</v>
      </c>
      <c r="N371" s="13">
        <f t="shared" si="52"/>
        <v>8.2058249872675871E-4</v>
      </c>
      <c r="O371" s="13">
        <v>1</v>
      </c>
    </row>
    <row r="372" spans="4:15" x14ac:dyDescent="0.4">
      <c r="D372" s="6">
        <v>6.0600000000000103</v>
      </c>
      <c r="E372" s="7">
        <f t="shared" si="45"/>
        <v>-3.0107598755519778E-2</v>
      </c>
      <c r="G372">
        <f t="shared" si="48"/>
        <v>8.9131126053908876</v>
      </c>
      <c r="H372" s="10">
        <f t="shared" si="53"/>
        <v>-0.13805839409343595</v>
      </c>
      <c r="I372">
        <f t="shared" si="49"/>
        <v>8.597433507581</v>
      </c>
      <c r="J372" s="10">
        <f t="shared" si="50"/>
        <v>-0.13427386892986712</v>
      </c>
      <c r="K372">
        <f t="shared" si="46"/>
        <v>-0.11781270231940495</v>
      </c>
      <c r="L372">
        <f t="shared" si="47"/>
        <v>-0.10603093353863063</v>
      </c>
      <c r="M372" s="13">
        <f t="shared" si="51"/>
        <v>4.0988803540906659E-4</v>
      </c>
      <c r="N372" s="13">
        <f t="shared" si="52"/>
        <v>7.976633995135583E-4</v>
      </c>
      <c r="O372" s="13">
        <v>1</v>
      </c>
    </row>
    <row r="373" spans="4:15" x14ac:dyDescent="0.4">
      <c r="D373" s="6">
        <v>6.0800000000000098</v>
      </c>
      <c r="E373" s="7">
        <f t="shared" si="45"/>
        <v>-2.9689875373476674E-2</v>
      </c>
      <c r="G373">
        <f t="shared" si="48"/>
        <v>8.9308329480896855</v>
      </c>
      <c r="H373" s="10">
        <f t="shared" si="53"/>
        <v>-0.13614292352507729</v>
      </c>
      <c r="I373">
        <f t="shared" si="49"/>
        <v>8.6143715063840443</v>
      </c>
      <c r="J373" s="10">
        <f t="shared" si="50"/>
        <v>-0.13241090619063128</v>
      </c>
      <c r="K373">
        <f t="shared" si="46"/>
        <v>-0.11614831029909704</v>
      </c>
      <c r="L373">
        <f t="shared" si="47"/>
        <v>-0.10456600985919966</v>
      </c>
      <c r="M373" s="13">
        <f t="shared" si="51"/>
        <v>3.9978455805654404E-4</v>
      </c>
      <c r="N373" s="13">
        <f t="shared" si="52"/>
        <v>7.7533825170817447E-4</v>
      </c>
      <c r="O373" s="13">
        <v>1</v>
      </c>
    </row>
    <row r="374" spans="4:15" x14ac:dyDescent="0.4">
      <c r="D374" s="6">
        <v>6.1000000000000103</v>
      </c>
      <c r="E374" s="7">
        <f t="shared" si="45"/>
        <v>-2.927774843440319E-2</v>
      </c>
      <c r="G374">
        <f t="shared" si="48"/>
        <v>8.9485532907884835</v>
      </c>
      <c r="H374" s="10">
        <f t="shared" si="53"/>
        <v>-0.13425311544595581</v>
      </c>
      <c r="I374">
        <f t="shared" si="49"/>
        <v>8.6313095051870867</v>
      </c>
      <c r="J374" s="10">
        <f t="shared" si="50"/>
        <v>-0.13057290246775136</v>
      </c>
      <c r="K374">
        <f t="shared" si="46"/>
        <v>-0.11450734204545779</v>
      </c>
      <c r="L374">
        <f t="shared" si="47"/>
        <v>-0.10312125464766472</v>
      </c>
      <c r="M374" s="13">
        <f t="shared" si="51"/>
        <v>3.8989556718381507E-4</v>
      </c>
      <c r="N374" s="13">
        <f t="shared" si="52"/>
        <v>7.5359296803806722E-4</v>
      </c>
      <c r="O374" s="13">
        <v>1</v>
      </c>
    </row>
    <row r="375" spans="4:15" x14ac:dyDescent="0.4">
      <c r="D375" s="6">
        <v>6.1200000000000099</v>
      </c>
      <c r="E375" s="7">
        <f t="shared" si="45"/>
        <v>-2.8871145859955552E-2</v>
      </c>
      <c r="G375">
        <f t="shared" si="48"/>
        <v>8.9662736334872815</v>
      </c>
      <c r="H375" s="10">
        <f t="shared" si="53"/>
        <v>-0.13238863934082618</v>
      </c>
      <c r="I375">
        <f t="shared" si="49"/>
        <v>8.6482475039901292</v>
      </c>
      <c r="J375" s="10">
        <f t="shared" si="50"/>
        <v>-0.1287595363062298</v>
      </c>
      <c r="K375">
        <f t="shared" si="46"/>
        <v>-0.11288947069104557</v>
      </c>
      <c r="L375">
        <f t="shared" si="47"/>
        <v>-0.10169639238324434</v>
      </c>
      <c r="M375" s="13">
        <f t="shared" si="51"/>
        <v>3.8021757803258666E-4</v>
      </c>
      <c r="N375" s="13">
        <f t="shared" si="52"/>
        <v>7.3241375899622504E-4</v>
      </c>
      <c r="O375" s="13">
        <v>1</v>
      </c>
    </row>
    <row r="376" spans="4:15" x14ac:dyDescent="0.4">
      <c r="D376" s="6">
        <v>6.1400000000000103</v>
      </c>
      <c r="E376" s="7">
        <f t="shared" si="45"/>
        <v>-2.8469996458935356E-2</v>
      </c>
      <c r="G376">
        <f t="shared" si="48"/>
        <v>8.9839939761860776</v>
      </c>
      <c r="H376" s="10">
        <f t="shared" si="53"/>
        <v>-0.13054916876244807</v>
      </c>
      <c r="I376">
        <f t="shared" si="49"/>
        <v>8.6651855027931735</v>
      </c>
      <c r="J376" s="10">
        <f t="shared" si="50"/>
        <v>-0.12697049020755991</v>
      </c>
      <c r="K376">
        <f t="shared" si="46"/>
        <v>-0.11129437384295379</v>
      </c>
      <c r="L376">
        <f t="shared" si="47"/>
        <v>-0.10029115124360595</v>
      </c>
      <c r="M376" s="13">
        <f t="shared" si="51"/>
        <v>3.7074712739178266E-4</v>
      </c>
      <c r="N376" s="13">
        <f t="shared" si="52"/>
        <v>7.1178712755355167E-4</v>
      </c>
      <c r="O376" s="13">
        <v>1</v>
      </c>
    </row>
    <row r="377" spans="4:15" x14ac:dyDescent="0.4">
      <c r="D377" s="6">
        <v>6.1600000000000099</v>
      </c>
      <c r="E377" s="7">
        <f t="shared" si="45"/>
        <v>-2.8074229917008607E-2</v>
      </c>
      <c r="G377">
        <f t="shared" si="48"/>
        <v>9.0017143188848756</v>
      </c>
      <c r="H377" s="10">
        <f t="shared" si="53"/>
        <v>-0.12873438128444295</v>
      </c>
      <c r="I377">
        <f t="shared" si="49"/>
        <v>8.6821235015962159</v>
      </c>
      <c r="J377" s="10">
        <f t="shared" si="50"/>
        <v>-0.125205450583875</v>
      </c>
      <c r="K377">
        <f t="shared" si="46"/>
        <v>-0.10972173352428063</v>
      </c>
      <c r="L377">
        <f t="shared" si="47"/>
        <v>-9.8905263057227369E-2</v>
      </c>
      <c r="M377" s="13">
        <f t="shared" si="51"/>
        <v>3.6148077485200511E-4</v>
      </c>
      <c r="N377" s="13">
        <f t="shared" si="52"/>
        <v>6.9169986393683163E-4</v>
      </c>
      <c r="O377" s="13">
        <v>1</v>
      </c>
    </row>
    <row r="378" spans="4:15" x14ac:dyDescent="0.4">
      <c r="D378" s="6">
        <v>6.1800000000000104</v>
      </c>
      <c r="E378" s="7">
        <f t="shared" si="45"/>
        <v>-2.7683776786529887E-2</v>
      </c>
      <c r="G378">
        <f t="shared" si="48"/>
        <v>9.0194346615836754</v>
      </c>
      <c r="H378" s="10">
        <f t="shared" si="53"/>
        <v>-0.1269439584546328</v>
      </c>
      <c r="I378">
        <f t="shared" si="49"/>
        <v>8.6990615003992602</v>
      </c>
      <c r="J378" s="10">
        <f t="shared" si="50"/>
        <v>-0.12346410771256601</v>
      </c>
      <c r="K378">
        <f t="shared" si="46"/>
        <v>-0.10817123611628021</v>
      </c>
      <c r="L378">
        <f t="shared" si="47"/>
        <v>-9.753846325630626E-2</v>
      </c>
      <c r="M378" s="13">
        <f t="shared" si="51"/>
        <v>3.5241510399288225E-4</v>
      </c>
      <c r="N378" s="13">
        <f t="shared" si="52"/>
        <v>6.7213904047239191E-4</v>
      </c>
      <c r="O378" s="13">
        <v>1</v>
      </c>
    </row>
    <row r="379" spans="4:15" x14ac:dyDescent="0.4">
      <c r="D379" s="6">
        <v>6.2000000000000099</v>
      </c>
      <c r="E379" s="7">
        <f t="shared" si="45"/>
        <v>-2.7298568476471462E-2</v>
      </c>
      <c r="G379">
        <f t="shared" si="48"/>
        <v>9.0371550042824733</v>
      </c>
      <c r="H379" s="10">
        <f t="shared" si="53"/>
        <v>-0.1251775857488599</v>
      </c>
      <c r="I379">
        <f t="shared" si="49"/>
        <v>8.7159994992023044</v>
      </c>
      <c r="J379" s="10">
        <f t="shared" si="50"/>
        <v>-0.12174615569136744</v>
      </c>
      <c r="K379">
        <f t="shared" si="46"/>
        <v>-0.10664257230118508</v>
      </c>
      <c r="L379">
        <f t="shared" si="47"/>
        <v>-9.6190490830219799E-2</v>
      </c>
      <c r="M379" s="13">
        <f t="shared" si="51"/>
        <v>3.4354672350548628E-4</v>
      </c>
      <c r="N379" s="13">
        <f t="shared" si="52"/>
        <v>6.5309200649529646E-4</v>
      </c>
      <c r="O379" s="13">
        <v>1</v>
      </c>
    </row>
    <row r="380" spans="4:15" x14ac:dyDescent="0.4">
      <c r="D380" s="6">
        <v>6.2200000000000104</v>
      </c>
      <c r="E380" s="7">
        <f t="shared" si="45"/>
        <v>-2.6918537242456193E-2</v>
      </c>
      <c r="G380">
        <f t="shared" si="48"/>
        <v>9.0548753469812713</v>
      </c>
      <c r="H380" s="10">
        <f t="shared" si="53"/>
        <v>-0.12343495252528287</v>
      </c>
      <c r="I380">
        <f t="shared" si="49"/>
        <v>8.7329374980053487</v>
      </c>
      <c r="J380" s="10">
        <f t="shared" si="50"/>
        <v>-0.12005129239390615</v>
      </c>
      <c r="K380">
        <f t="shared" si="46"/>
        <v>-0.10513543700569687</v>
      </c>
      <c r="L380">
        <f t="shared" si="47"/>
        <v>-9.4861088279524317E-2</v>
      </c>
      <c r="M380" s="13">
        <f t="shared" si="51"/>
        <v>3.3487226825156891E-4</v>
      </c>
      <c r="N380" s="13">
        <f t="shared" si="52"/>
        <v>6.3454638332421931E-4</v>
      </c>
      <c r="O380" s="13">
        <v>1</v>
      </c>
    </row>
    <row r="381" spans="4:15" x14ac:dyDescent="0.4">
      <c r="D381" s="6">
        <v>6.24000000000001</v>
      </c>
      <c r="E381" s="7">
        <f t="shared" si="45"/>
        <v>-2.6543616176894116E-2</v>
      </c>
      <c r="G381">
        <f t="shared" si="48"/>
        <v>9.0725956896800692</v>
      </c>
      <c r="H381" s="10">
        <f t="shared" si="53"/>
        <v>-0.12171575197914797</v>
      </c>
      <c r="I381">
        <f t="shared" si="49"/>
        <v>8.7498754968083929</v>
      </c>
      <c r="J381" s="10">
        <f t="shared" si="50"/>
        <v>-0.11837921942571239</v>
      </c>
      <c r="K381">
        <f t="shared" si="46"/>
        <v>-0.10364952934514245</v>
      </c>
      <c r="L381">
        <f t="shared" si="47"/>
        <v>-9.3550001570494035E-2</v>
      </c>
      <c r="M381" s="13">
        <f t="shared" si="51"/>
        <v>3.2638840026145342E-4</v>
      </c>
      <c r="N381" s="13">
        <f t="shared" si="52"/>
        <v>6.1649005930189394E-4</v>
      </c>
      <c r="O381" s="13">
        <v>1</v>
      </c>
    </row>
    <row r="382" spans="4:15" x14ac:dyDescent="0.4">
      <c r="D382" s="6">
        <v>6.2600000000000096</v>
      </c>
      <c r="E382" s="7">
        <f t="shared" si="45"/>
        <v>-2.6173739199221505E-2</v>
      </c>
      <c r="G382">
        <f t="shared" si="48"/>
        <v>9.0903160323788672</v>
      </c>
      <c r="H382" s="10">
        <f t="shared" si="53"/>
        <v>-0.12001968109803021</v>
      </c>
      <c r="I382">
        <f t="shared" si="49"/>
        <v>8.7668134956114354</v>
      </c>
      <c r="J382" s="10">
        <f t="shared" si="50"/>
        <v>-0.11672964208068808</v>
      </c>
      <c r="K382">
        <f t="shared" si="46"/>
        <v>-0.10218455256828593</v>
      </c>
      <c r="L382">
        <f t="shared" si="47"/>
        <v>-9.2256980090192509E-2</v>
      </c>
      <c r="M382" s="13">
        <f t="shared" si="51"/>
        <v>3.1809180967249843E-4</v>
      </c>
      <c r="N382" s="13">
        <f t="shared" si="52"/>
        <v>5.9891118490104645E-4</v>
      </c>
      <c r="O382" s="13">
        <v>1</v>
      </c>
    </row>
    <row r="383" spans="4:15" x14ac:dyDescent="0.4">
      <c r="D383" s="6">
        <v>6.28000000000001</v>
      </c>
      <c r="E383" s="7">
        <f t="shared" si="45"/>
        <v>-2.5808841046242165E-2</v>
      </c>
      <c r="G383">
        <f t="shared" si="48"/>
        <v>9.1080363750776652</v>
      </c>
      <c r="H383" s="10">
        <f t="shared" si="53"/>
        <v>-0.11834644061754344</v>
      </c>
      <c r="I383">
        <f t="shared" si="49"/>
        <v>8.7837514944144797</v>
      </c>
      <c r="J383" s="10">
        <f t="shared" si="50"/>
        <v>-0.11510226929803082</v>
      </c>
      <c r="K383">
        <f t="shared" si="46"/>
        <v>-0.10074021400279493</v>
      </c>
      <c r="L383">
        <f t="shared" si="47"/>
        <v>-9.0981776602073072E-2</v>
      </c>
      <c r="M383" s="13">
        <f t="shared" si="51"/>
        <v>3.0997921560987907E-4</v>
      </c>
      <c r="N383" s="13">
        <f t="shared" si="52"/>
        <v>5.8179816789575081E-4</v>
      </c>
      <c r="O383" s="13">
        <v>1</v>
      </c>
    </row>
    <row r="384" spans="4:15" x14ac:dyDescent="0.4">
      <c r="D384" s="6">
        <v>6.3000000000000096</v>
      </c>
      <c r="E384" s="7">
        <f t="shared" si="45"/>
        <v>-2.5448857262570072E-2</v>
      </c>
      <c r="G384">
        <f t="shared" si="48"/>
        <v>9.1257567177764614</v>
      </c>
      <c r="H384" s="10">
        <f t="shared" si="53"/>
        <v>-0.11669573497751505</v>
      </c>
      <c r="I384">
        <f t="shared" si="49"/>
        <v>8.8006894932175221</v>
      </c>
      <c r="J384" s="10">
        <f t="shared" si="50"/>
        <v>-0.11349681361961</v>
      </c>
      <c r="K384">
        <f t="shared" si="46"/>
        <v>-9.9316225001354771E-2</v>
      </c>
      <c r="L384">
        <f t="shared" si="47"/>
        <v>-8.9724147202105337E-2</v>
      </c>
      <c r="M384" s="13">
        <f t="shared" si="51"/>
        <v>3.0204736701145465E-4</v>
      </c>
      <c r="N384" s="13">
        <f t="shared" si="52"/>
        <v>5.6513966859795422E-4</v>
      </c>
      <c r="O384" s="13">
        <v>1</v>
      </c>
    </row>
    <row r="385" spans="4:15" x14ac:dyDescent="0.4">
      <c r="D385" s="6">
        <v>6.3200000000000101</v>
      </c>
      <c r="E385" s="7">
        <f t="shared" si="45"/>
        <v>-2.5093724191172569E-2</v>
      </c>
      <c r="G385">
        <f t="shared" si="48"/>
        <v>9.1434770604752593</v>
      </c>
      <c r="H385" s="10">
        <f t="shared" si="53"/>
        <v>-0.1150672722786218</v>
      </c>
      <c r="I385">
        <f t="shared" si="49"/>
        <v>8.8176274920205646</v>
      </c>
      <c r="J385" s="10">
        <f t="shared" si="50"/>
        <v>-0.11191299114779142</v>
      </c>
      <c r="K385">
        <f t="shared" si="46"/>
        <v>-9.7912300888423662E-2</v>
      </c>
      <c r="L385">
        <f t="shared" si="47"/>
        <v>-8.8483851275418815E-2</v>
      </c>
      <c r="M385" s="13">
        <f t="shared" si="51"/>
        <v>2.9429304339851682E-4</v>
      </c>
      <c r="N385" s="13">
        <f t="shared" si="52"/>
        <v>5.4892459515919981E-4</v>
      </c>
      <c r="O385" s="13">
        <v>1</v>
      </c>
    </row>
    <row r="386" spans="4:15" x14ac:dyDescent="0.4">
      <c r="D386" s="6">
        <v>6.3400000000000096</v>
      </c>
      <c r="E386" s="7">
        <f t="shared" si="45"/>
        <v>-2.474337896401364E-2</v>
      </c>
      <c r="G386">
        <f t="shared" si="48"/>
        <v>9.1611974031740573</v>
      </c>
      <c r="H386" s="10">
        <f t="shared" si="53"/>
        <v>-0.11346076423948455</v>
      </c>
      <c r="I386">
        <f t="shared" si="49"/>
        <v>8.8345654908236089</v>
      </c>
      <c r="J386" s="10">
        <f t="shared" si="50"/>
        <v>-0.11035052150370804</v>
      </c>
      <c r="K386">
        <f t="shared" si="46"/>
        <v>-9.6528160907627336E-2</v>
      </c>
      <c r="L386">
        <f t="shared" si="47"/>
        <v>-8.7260651453464039E-2</v>
      </c>
      <c r="M386" s="13">
        <f t="shared" si="51"/>
        <v>2.8671305559402197E-4</v>
      </c>
      <c r="N386" s="13">
        <f t="shared" si="52"/>
        <v>5.3314209893715492E-4</v>
      </c>
      <c r="O386" s="13">
        <v>1</v>
      </c>
    </row>
    <row r="387" spans="4:15" x14ac:dyDescent="0.4">
      <c r="D387" s="6">
        <v>6.3600000000000101</v>
      </c>
      <c r="E387" s="7">
        <f t="shared" si="45"/>
        <v>-2.4397759492796278E-2</v>
      </c>
      <c r="G387">
        <f t="shared" si="48"/>
        <v>9.178917745872857</v>
      </c>
      <c r="H387" s="10">
        <f t="shared" si="53"/>
        <v>-0.11187592615421732</v>
      </c>
      <c r="I387">
        <f t="shared" si="49"/>
        <v>8.8515034896266531</v>
      </c>
      <c r="J387" s="10">
        <f t="shared" si="50"/>
        <v>-0.10880912778597285</v>
      </c>
      <c r="K387">
        <f t="shared" si="46"/>
        <v>-9.5163528169782727E-2</v>
      </c>
      <c r="L387">
        <f t="shared" si="47"/>
        <v>-8.6054313571684818E-2</v>
      </c>
      <c r="M387" s="13">
        <f t="shared" si="51"/>
        <v>2.7930424639013347E-4</v>
      </c>
      <c r="N387" s="13">
        <f t="shared" si="52"/>
        <v>5.1778156992676456E-4</v>
      </c>
      <c r="O387" s="13">
        <v>1</v>
      </c>
    </row>
    <row r="388" spans="4:15" x14ac:dyDescent="0.4">
      <c r="D388" s="6">
        <v>6.3800000000000097</v>
      </c>
      <c r="E388" s="7">
        <f t="shared" si="45"/>
        <v>-2.4056804459803491E-2</v>
      </c>
      <c r="G388">
        <f t="shared" si="48"/>
        <v>9.196638088571655</v>
      </c>
      <c r="H388" s="10">
        <f t="shared" si="53"/>
        <v>-0.11031247685042891</v>
      </c>
      <c r="I388">
        <f t="shared" si="49"/>
        <v>8.8684414884296974</v>
      </c>
      <c r="J388" s="10">
        <f t="shared" si="50"/>
        <v>-0.10728853652983163</v>
      </c>
      <c r="K388">
        <f t="shared" si="46"/>
        <v>-9.3818129601550102E-2</v>
      </c>
      <c r="L388">
        <f t="shared" si="47"/>
        <v>-8.4864606627694905E-2</v>
      </c>
      <c r="M388" s="13">
        <f t="shared" si="51"/>
        <v>2.7206349116659607E-4</v>
      </c>
      <c r="N388" s="13">
        <f t="shared" si="52"/>
        <v>5.0283263225594144E-4</v>
      </c>
      <c r="O388" s="13">
        <v>1</v>
      </c>
    </row>
    <row r="389" spans="4:15" x14ac:dyDescent="0.4">
      <c r="D389" s="6">
        <v>6.4000000000000101</v>
      </c>
      <c r="E389" s="7">
        <f t="shared" si="45"/>
        <v>-2.3720453308836903E-2</v>
      </c>
      <c r="G389">
        <f t="shared" si="48"/>
        <v>9.214358431270453</v>
      </c>
      <c r="H389" s="10">
        <f t="shared" si="53"/>
        <v>-0.10877013864767161</v>
      </c>
      <c r="I389">
        <f t="shared" si="49"/>
        <v>8.8853794872327398</v>
      </c>
      <c r="J389" s="10">
        <f t="shared" si="50"/>
        <v>-0.10578847766675083</v>
      </c>
      <c r="K389">
        <f t="shared" si="46"/>
        <v>-9.2491695894703935E-2</v>
      </c>
      <c r="L389">
        <f t="shared" si="47"/>
        <v>-8.3691302739957937E-2</v>
      </c>
      <c r="M389" s="13">
        <f t="shared" si="51"/>
        <v>2.6498769846164594E-4</v>
      </c>
      <c r="N389" s="13">
        <f t="shared" si="52"/>
        <v>4.8828513974528433E-4</v>
      </c>
      <c r="O389" s="13">
        <v>1</v>
      </c>
    </row>
    <row r="390" spans="4:15" x14ac:dyDescent="0.4">
      <c r="D390" s="6">
        <v>6.4200000000000097</v>
      </c>
      <c r="E390" s="7">
        <f t="shared" si="45"/>
        <v>-2.3388646236252506E-2</v>
      </c>
      <c r="G390">
        <f t="shared" si="48"/>
        <v>9.2320787739692509</v>
      </c>
      <c r="H390" s="10">
        <f t="shared" si="53"/>
        <v>-0.10724863731633587</v>
      </c>
      <c r="I390">
        <f t="shared" si="49"/>
        <v>8.9023174860357823</v>
      </c>
      <c r="J390" s="10">
        <f t="shared" si="50"/>
        <v>-0.10430868448443895</v>
      </c>
      <c r="K390">
        <f t="shared" si="46"/>
        <v>-9.1183961456021381E-2</v>
      </c>
      <c r="L390">
        <f t="shared" si="47"/>
        <v>-8.253417710696366E-2</v>
      </c>
      <c r="M390" s="13">
        <f t="shared" si="51"/>
        <v>2.5807381049697102E-4</v>
      </c>
      <c r="N390" s="13">
        <f t="shared" si="52"/>
        <v>4.7412917153172562E-4</v>
      </c>
      <c r="O390" s="13">
        <v>1</v>
      </c>
    </row>
    <row r="391" spans="4:15" x14ac:dyDescent="0.4">
      <c r="D391" s="6">
        <v>6.4400000000000102</v>
      </c>
      <c r="E391" s="7">
        <f t="shared" si="45"/>
        <v>-2.306132418209255E-2</v>
      </c>
      <c r="G391">
        <f t="shared" si="48"/>
        <v>9.2497991166680489</v>
      </c>
      <c r="H391" s="10">
        <f t="shared" si="53"/>
        <v>-0.10574770203698539</v>
      </c>
      <c r="I391">
        <f t="shared" si="49"/>
        <v>8.9192554848388266</v>
      </c>
      <c r="J391" s="10">
        <f t="shared" si="50"/>
        <v>-0.10284889358729636</v>
      </c>
      <c r="K391">
        <f t="shared" si="46"/>
        <v>-8.9894664357778445E-2</v>
      </c>
      <c r="L391">
        <f t="shared" si="47"/>
        <v>-8.1393007966897066E-2</v>
      </c>
      <c r="M391" s="13">
        <f t="shared" si="51"/>
        <v>2.5131880365835497E-4</v>
      </c>
      <c r="N391" s="13">
        <f t="shared" si="52"/>
        <v>4.6035502775565728E-4</v>
      </c>
      <c r="O391" s="13">
        <v>1</v>
      </c>
    </row>
    <row r="392" spans="4:15" x14ac:dyDescent="0.4">
      <c r="D392" s="6">
        <v>6.4600000000000097</v>
      </c>
      <c r="E392" s="7">
        <f t="shared" si="45"/>
        <v>-2.2738428821313075E-2</v>
      </c>
      <c r="G392">
        <f t="shared" si="48"/>
        <v>9.2675194593668468</v>
      </c>
      <c r="H392" s="10">
        <f t="shared" si="53"/>
        <v>-0.10426706536013108</v>
      </c>
      <c r="I392">
        <f t="shared" si="49"/>
        <v>8.9361934836418708</v>
      </c>
      <c r="J392" s="10">
        <f t="shared" si="50"/>
        <v>-0.10140884485729205</v>
      </c>
      <c r="K392">
        <f t="shared" si="46"/>
        <v>-8.8623546288851301E-2</v>
      </c>
      <c r="L392">
        <f t="shared" si="47"/>
        <v>-8.0267576557795206E-2</v>
      </c>
      <c r="M392" s="13">
        <f t="shared" si="51"/>
        <v>2.4471968893349425E-4</v>
      </c>
      <c r="N392" s="13">
        <f t="shared" si="52"/>
        <v>4.469532253113104E-4</v>
      </c>
      <c r="O392" s="13">
        <v>1</v>
      </c>
    </row>
    <row r="393" spans="4:15" x14ac:dyDescent="0.4">
      <c r="D393" s="6">
        <v>6.4800000000000102</v>
      </c>
      <c r="E393" s="7">
        <f t="shared" si="45"/>
        <v>-2.2419902555105946E-2</v>
      </c>
      <c r="G393">
        <f t="shared" si="48"/>
        <v>9.285239802065643</v>
      </c>
      <c r="H393" s="10">
        <f t="shared" si="53"/>
        <v>-0.10280646316643831</v>
      </c>
      <c r="I393">
        <f t="shared" si="49"/>
        <v>8.9531314824449133</v>
      </c>
      <c r="J393" s="10">
        <f t="shared" si="50"/>
        <v>-9.9988281415261504E-2</v>
      </c>
      <c r="K393">
        <f t="shared" si="46"/>
        <v>-8.7370352506416893E-2</v>
      </c>
      <c r="L393">
        <f t="shared" si="47"/>
        <v>-7.9157667078187541E-2</v>
      </c>
      <c r="M393" s="13">
        <f t="shared" si="51"/>
        <v>2.3827351230842677E-4</v>
      </c>
      <c r="N393" s="13">
        <f t="shared" si="52"/>
        <v>4.3391449365991138E-4</v>
      </c>
      <c r="O393" s="13">
        <v>1</v>
      </c>
    </row>
    <row r="394" spans="4:15" x14ac:dyDescent="0.4">
      <c r="D394" s="6">
        <v>6.5000000000000098</v>
      </c>
      <c r="E394" s="7">
        <f t="shared" si="45"/>
        <v>-2.2105688502315191E-2</v>
      </c>
      <c r="G394">
        <f t="shared" si="48"/>
        <v>9.302960144764441</v>
      </c>
      <c r="H394" s="10">
        <f t="shared" si="53"/>
        <v>-0.10136563462736629</v>
      </c>
      <c r="I394">
        <f t="shared" si="49"/>
        <v>8.9700694812479576</v>
      </c>
      <c r="J394" s="10">
        <f t="shared" si="50"/>
        <v>-9.8586949582625288E-2</v>
      </c>
      <c r="K394">
        <f t="shared" si="46"/>
        <v>-8.6134831788244812E-2</v>
      </c>
      <c r="L394">
        <f t="shared" si="47"/>
        <v>-7.8063066648213914E-2</v>
      </c>
      <c r="M394" s="13">
        <f t="shared" si="51"/>
        <v>2.31977355124191E-4</v>
      </c>
      <c r="N394" s="13">
        <f t="shared" si="52"/>
        <v>4.2122977070542246E-4</v>
      </c>
      <c r="O394" s="13">
        <v>1</v>
      </c>
    </row>
    <row r="395" spans="4:15" x14ac:dyDescent="0.4">
      <c r="D395" s="6">
        <v>6.5200000000000102</v>
      </c>
      <c r="E395" s="7">
        <f t="shared" si="45"/>
        <v>-2.1795730490946144E-2</v>
      </c>
      <c r="G395">
        <f t="shared" si="48"/>
        <v>9.3206804874632407</v>
      </c>
      <c r="H395" s="10">
        <f t="shared" si="53"/>
        <v>-9.9944322166233543E-2</v>
      </c>
      <c r="I395">
        <f t="shared" si="49"/>
        <v>8.9870074800510018</v>
      </c>
      <c r="J395" s="10">
        <f t="shared" si="50"/>
        <v>-9.7204598843521631E-2</v>
      </c>
      <c r="K395">
        <f t="shared" si="46"/>
        <v>-8.4916736385579325E-2</v>
      </c>
      <c r="L395">
        <f t="shared" si="47"/>
        <v>-7.6983565271218218E-2</v>
      </c>
      <c r="M395" s="13">
        <f t="shared" si="51"/>
        <v>2.2582833439492085E-4</v>
      </c>
      <c r="N395" s="13">
        <f t="shared" si="52"/>
        <v>4.0889019873222173E-4</v>
      </c>
      <c r="O395" s="13">
        <v>1</v>
      </c>
    </row>
    <row r="396" spans="4:15" x14ac:dyDescent="0.4">
      <c r="D396" s="6">
        <v>6.5400000000000098</v>
      </c>
      <c r="E396" s="7">
        <f t="shared" si="45"/>
        <v>-2.1489973049767394E-2</v>
      </c>
      <c r="G396">
        <f t="shared" si="48"/>
        <v>9.3384008301620387</v>
      </c>
      <c r="H396" s="10">
        <f t="shared" si="53"/>
        <v>-9.8542271419708394E-2</v>
      </c>
      <c r="I396">
        <f t="shared" si="49"/>
        <v>9.0039454788540443</v>
      </c>
      <c r="J396" s="10">
        <f t="shared" si="50"/>
        <v>-9.5840981807352635E-2</v>
      </c>
      <c r="K396">
        <f t="shared" si="46"/>
        <v>-8.3715821976600976E-2</v>
      </c>
      <c r="L396">
        <f t="shared" si="47"/>
        <v>-7.591895579581022E-2</v>
      </c>
      <c r="M396" s="13">
        <f t="shared" si="51"/>
        <v>2.1982360308902025E-4</v>
      </c>
      <c r="N396" s="13">
        <f t="shared" si="52"/>
        <v>3.9688712040457261E-4</v>
      </c>
      <c r="O396" s="13">
        <v>1</v>
      </c>
    </row>
    <row r="397" spans="4:15" x14ac:dyDescent="0.4">
      <c r="D397" s="6">
        <v>6.5600000000000103</v>
      </c>
      <c r="E397" s="7">
        <f t="shared" si="45"/>
        <v>-2.1188361400004036E-2</v>
      </c>
      <c r="G397">
        <f t="shared" si="48"/>
        <v>9.3561211728608367</v>
      </c>
      <c r="H397" s="10">
        <f t="shared" si="53"/>
        <v>-9.715923119971849E-2</v>
      </c>
      <c r="I397">
        <f t="shared" si="49"/>
        <v>9.0208834776570885</v>
      </c>
      <c r="J397" s="10">
        <f t="shared" si="50"/>
        <v>-9.4495854171737989E-2</v>
      </c>
      <c r="K397">
        <f t="shared" si="46"/>
        <v>-8.2531847620465601E-2</v>
      </c>
      <c r="L397">
        <f t="shared" si="47"/>
        <v>-7.4869033878392097E-2</v>
      </c>
      <c r="M397" s="13">
        <f t="shared" si="51"/>
        <v>2.1396035037459708E-4</v>
      </c>
      <c r="N397" s="13">
        <f t="shared" si="52"/>
        <v>3.8521207482729417E-4</v>
      </c>
      <c r="O397" s="13">
        <v>1</v>
      </c>
    </row>
    <row r="398" spans="4:15" x14ac:dyDescent="0.4">
      <c r="D398" s="6">
        <v>6.5800000000000098</v>
      </c>
      <c r="E398" s="7">
        <f t="shared" si="45"/>
        <v>-2.0890841447122079E-2</v>
      </c>
      <c r="G398">
        <f t="shared" si="48"/>
        <v>9.3738415155596346</v>
      </c>
      <c r="H398" s="10">
        <f t="shared" si="53"/>
        <v>-9.5794953455778278E-2</v>
      </c>
      <c r="I398">
        <f t="shared" si="49"/>
        <v>9.037821476460131</v>
      </c>
      <c r="J398" s="10">
        <f t="shared" si="50"/>
        <v>-9.3168974685875039E-2</v>
      </c>
      <c r="K398">
        <f t="shared" si="46"/>
        <v>-8.1364575711914397E-2</v>
      </c>
      <c r="L398">
        <f t="shared" si="47"/>
        <v>-7.3833597946146384E-2</v>
      </c>
      <c r="M398" s="13">
        <f t="shared" si="51"/>
        <v>2.0823580183060205E-4</v>
      </c>
      <c r="N398" s="13">
        <f t="shared" si="52"/>
        <v>3.7385679366723989E-4</v>
      </c>
      <c r="O398" s="13">
        <v>1</v>
      </c>
    </row>
    <row r="399" spans="4:15" x14ac:dyDescent="0.4">
      <c r="D399" s="6">
        <v>6.6000000000000103</v>
      </c>
      <c r="E399" s="7">
        <f t="shared" si="45"/>
        <v>-2.05973597727027E-2</v>
      </c>
      <c r="G399">
        <f t="shared" si="48"/>
        <v>9.3915618582584326</v>
      </c>
      <c r="H399" s="10">
        <f t="shared" si="53"/>
        <v>-9.4449193237728213E-2</v>
      </c>
      <c r="I399">
        <f t="shared" si="49"/>
        <v>9.0547594752631753</v>
      </c>
      <c r="J399" s="10">
        <f t="shared" si="50"/>
        <v>-9.1860105114299498E-2</v>
      </c>
      <c r="K399">
        <f t="shared" si="46"/>
        <v>-8.0213771936448089E-2</v>
      </c>
      <c r="L399">
        <f t="shared" si="47"/>
        <v>-7.2812449160478188E-2</v>
      </c>
      <c r="M399" s="13">
        <f t="shared" si="51"/>
        <v>2.026472196249399E-4</v>
      </c>
      <c r="N399" s="13">
        <f t="shared" si="52"/>
        <v>3.628131973351444E-4</v>
      </c>
      <c r="O399" s="13">
        <v>1</v>
      </c>
    </row>
    <row r="400" spans="4:15" x14ac:dyDescent="0.4">
      <c r="D400" s="6">
        <v>6.6200000000000099</v>
      </c>
      <c r="E400" s="7">
        <f t="shared" si="45"/>
        <v>-2.0307863626405978E-2</v>
      </c>
      <c r="G400">
        <f t="shared" si="48"/>
        <v>9.4092822009572306</v>
      </c>
      <c r="H400" s="10">
        <f t="shared" si="53"/>
        <v>-9.3121708658884611E-2</v>
      </c>
      <c r="I400">
        <f t="shared" si="49"/>
        <v>9.0716974740662195</v>
      </c>
      <c r="J400" s="10">
        <f t="shared" si="50"/>
        <v>-9.0569010201045394E-2</v>
      </c>
      <c r="K400">
        <f t="shared" si="46"/>
        <v>-7.9079205226062071E-2</v>
      </c>
      <c r="L400">
        <f t="shared" si="47"/>
        <v>-7.1805391380909467E-2</v>
      </c>
      <c r="M400" s="13">
        <f t="shared" si="51"/>
        <v>1.9719190266083282E-4</v>
      </c>
      <c r="N400" s="13">
        <f t="shared" si="52"/>
        <v>3.5207339122735916E-4</v>
      </c>
      <c r="O400" s="13">
        <v>1</v>
      </c>
    </row>
    <row r="401" spans="4:15" x14ac:dyDescent="0.4">
      <c r="D401" s="6">
        <v>6.6400000000000103</v>
      </c>
      <c r="E401" s="7">
        <f t="shared" si="45"/>
        <v>-2.0022300918022973E-2</v>
      </c>
      <c r="G401">
        <f t="shared" si="48"/>
        <v>9.4270025436560285</v>
      </c>
      <c r="H401" s="10">
        <f t="shared" si="53"/>
        <v>-9.1812260859594333E-2</v>
      </c>
      <c r="I401">
        <f t="shared" si="49"/>
        <v>9.0886354728692638</v>
      </c>
      <c r="J401" s="10">
        <f t="shared" si="50"/>
        <v>-8.9295457634198883E-2</v>
      </c>
      <c r="K401">
        <f t="shared" si="46"/>
        <v>-7.796064771553414E-2</v>
      </c>
      <c r="L401">
        <f t="shared" si="47"/>
        <v>-7.0812231129418979E-2</v>
      </c>
      <c r="M401" s="13">
        <f t="shared" si="51"/>
        <v>1.9186718669270112E-4</v>
      </c>
      <c r="N401" s="13">
        <f t="shared" si="52"/>
        <v>3.4162966202699836E-4</v>
      </c>
      <c r="O401" s="13">
        <v>1</v>
      </c>
    </row>
    <row r="402" spans="4:15" x14ac:dyDescent="0.4">
      <c r="D402" s="6">
        <v>6.6600000000000099</v>
      </c>
      <c r="E402" s="7">
        <f t="shared" si="45"/>
        <v>-1.9740620209615738E-2</v>
      </c>
      <c r="G402">
        <f t="shared" si="48"/>
        <v>9.4447228863548247</v>
      </c>
      <c r="H402" s="10">
        <f t="shared" si="53"/>
        <v>-9.0520613971192945E-2</v>
      </c>
      <c r="I402">
        <f t="shared" si="49"/>
        <v>9.1055734716723062</v>
      </c>
      <c r="J402" s="10">
        <f t="shared" si="50"/>
        <v>-8.8039218010844272E-2</v>
      </c>
      <c r="K402">
        <f t="shared" si="46"/>
        <v>-7.6857874699261877E-2</v>
      </c>
      <c r="L402">
        <f t="shared" si="47"/>
        <v>-6.9832777555224934E-2</v>
      </c>
      <c r="M402" s="13">
        <f t="shared" si="51"/>
        <v>1.8667044441276749E-4</v>
      </c>
      <c r="N402" s="13">
        <f t="shared" si="52"/>
        <v>3.314744740640125E-4</v>
      </c>
      <c r="O402" s="13">
        <v>1</v>
      </c>
    </row>
    <row r="403" spans="4:15" x14ac:dyDescent="0.4">
      <c r="D403" s="6">
        <v>6.6800000000000104</v>
      </c>
      <c r="E403" s="7">
        <f t="shared" ref="E403:E466" si="54">-(1+D403+$E$5*D403^3)*EXP(-D403)</f>
        <v>-1.946277070774401E-2</v>
      </c>
      <c r="G403">
        <f t="shared" si="48"/>
        <v>9.4624432290536244</v>
      </c>
      <c r="H403" s="10">
        <f t="shared" si="53"/>
        <v>-8.9246535080360165E-2</v>
      </c>
      <c r="I403">
        <f t="shared" si="49"/>
        <v>9.1225114704753505</v>
      </c>
      <c r="J403" s="10">
        <f t="shared" si="50"/>
        <v>-8.6800064802396742E-2</v>
      </c>
      <c r="K403">
        <f t="shared" ref="K403:K469" si="55">$E$6*$O$6*EXP(-$O$15*(G403/$E$4-1))-SQRT($E$6)*$O$5*EXP(-$O$4*(G403/$E$4-1))</f>
        <v>-7.5770664588641581E-2</v>
      </c>
      <c r="L403">
        <f t="shared" ref="L403:L469" si="56">$K$6*$O$6*EXP(-$O$15*(I403/$K$4-1))-SQRT($K$6)*$O$5*EXP(-$O$4*(I403/$K$4-1))</f>
        <v>-6.8866842400003875E-2</v>
      </c>
      <c r="M403" s="13">
        <f t="shared" si="51"/>
        <v>1.8159908550957165E-4</v>
      </c>
      <c r="N403" s="13">
        <f t="shared" si="52"/>
        <v>3.2160046573368541E-4</v>
      </c>
      <c r="O403" s="13">
        <v>1</v>
      </c>
    </row>
    <row r="404" spans="4:15" x14ac:dyDescent="0.4">
      <c r="D404" s="6">
        <v>6.7000000000000099</v>
      </c>
      <c r="E404" s="7">
        <f t="shared" si="54"/>
        <v>-1.9188702255778328E-2</v>
      </c>
      <c r="G404">
        <f t="shared" ref="G404:G469" si="57">$E$11*(D404/$E$12+1)</f>
        <v>9.4801635717524224</v>
      </c>
      <c r="H404" s="10">
        <f t="shared" si="53"/>
        <v>-8.7989794193871526E-2</v>
      </c>
      <c r="I404">
        <f t="shared" ref="I404:I467" si="58">$K$11*(D404/$K$12+1)</f>
        <v>9.139449469278393</v>
      </c>
      <c r="J404" s="10">
        <f t="shared" ref="J404:J467" si="59">-(-$H$4)*(1+D404+$K$5*D404^3)*EXP(-D404)</f>
        <v>-8.5577774320320196E-2</v>
      </c>
      <c r="K404">
        <f t="shared" si="55"/>
        <v>-7.46987988699859E-2</v>
      </c>
      <c r="L404">
        <f t="shared" si="56"/>
        <v>-6.791423996354394E-2</v>
      </c>
      <c r="M404" s="13">
        <f t="shared" ref="M404:M467" si="60">(K404-H404)^2*O404</f>
        <v>1.7665055669954959E-4</v>
      </c>
      <c r="N404" s="13">
        <f t="shared" ref="N404:N467" si="61">(L404-J404)^2*O404</f>
        <v>3.1200044597301518E-4</v>
      </c>
      <c r="O404" s="13">
        <v>1</v>
      </c>
    </row>
    <row r="405" spans="4:15" x14ac:dyDescent="0.4">
      <c r="D405" s="6">
        <v>6.7200000000000104</v>
      </c>
      <c r="E405" s="7">
        <f t="shared" si="54"/>
        <v>-1.8918365326298304E-2</v>
      </c>
      <c r="G405">
        <f t="shared" si="57"/>
        <v>9.4978839144512222</v>
      </c>
      <c r="H405" s="10">
        <f t="shared" ref="H405:H469" si="62">-(-$B$4)*(1+D405+$E$5*D405^3)*EXP(-D405)</f>
        <v>-8.6750164203740848E-2</v>
      </c>
      <c r="I405">
        <f t="shared" si="58"/>
        <v>9.1563874680814372</v>
      </c>
      <c r="J405" s="10">
        <f t="shared" si="59"/>
        <v>-8.4372125682225185E-2</v>
      </c>
      <c r="K405">
        <f t="shared" si="55"/>
        <v>-7.3642062062971692E-2</v>
      </c>
      <c r="L405">
        <f t="shared" si="56"/>
        <v>-6.6974787069824626E-2</v>
      </c>
      <c r="M405" s="13">
        <f t="shared" si="60"/>
        <v>1.7182234173283696E-4</v>
      </c>
      <c r="N405" s="13">
        <f t="shared" si="61"/>
        <v>3.0266739079452343E-4</v>
      </c>
      <c r="O405" s="13">
        <v>1</v>
      </c>
    </row>
    <row r="406" spans="4:15" x14ac:dyDescent="0.4">
      <c r="D406" s="6">
        <v>6.74000000000001</v>
      </c>
      <c r="E406" s="7">
        <f t="shared" si="54"/>
        <v>-1.8651711013575628E-2</v>
      </c>
      <c r="G406">
        <f t="shared" si="57"/>
        <v>9.5156042571500183</v>
      </c>
      <c r="H406" s="10">
        <f t="shared" si="62"/>
        <v>-8.5527420852751043E-2</v>
      </c>
      <c r="I406">
        <f t="shared" si="58"/>
        <v>9.1733254668844797</v>
      </c>
      <c r="J406" s="10">
        <f t="shared" si="59"/>
        <v>-8.3182900778344587E-2</v>
      </c>
      <c r="K406">
        <f t="shared" si="55"/>
        <v>-7.2600241679615346E-2</v>
      </c>
      <c r="L406">
        <f t="shared" si="56"/>
        <v>-6.6048303033522396E-2</v>
      </c>
      <c r="M406" s="13">
        <f t="shared" si="60"/>
        <v>1.6711196137435331E-4</v>
      </c>
      <c r="N406" s="13">
        <f t="shared" si="61"/>
        <v>2.9359443987686572E-4</v>
      </c>
      <c r="O406" s="13">
        <v>1</v>
      </c>
    </row>
    <row r="407" spans="4:15" x14ac:dyDescent="0.4">
      <c r="D407" s="6">
        <v>6.7600000000000096</v>
      </c>
      <c r="E407" s="7">
        <f t="shared" si="54"/>
        <v>-1.8388691026140744E-2</v>
      </c>
      <c r="G407">
        <f t="shared" si="57"/>
        <v>9.5333245998488163</v>
      </c>
      <c r="H407" s="10">
        <f t="shared" si="62"/>
        <v>-8.4321342700368368E-2</v>
      </c>
      <c r="I407">
        <f t="shared" si="58"/>
        <v>9.1902634656875239</v>
      </c>
      <c r="J407" s="10">
        <f t="shared" si="59"/>
        <v>-8.2009884238382499E-2</v>
      </c>
      <c r="K407">
        <f t="shared" si="55"/>
        <v>-7.1573128183767806E-2</v>
      </c>
      <c r="L407">
        <f t="shared" si="56"/>
        <v>-6.5134609626933529E-2</v>
      </c>
      <c r="M407" s="13">
        <f t="shared" si="60"/>
        <v>1.6251697336126529E-4</v>
      </c>
      <c r="N407" s="13">
        <f t="shared" si="61"/>
        <v>2.847748932118142E-4</v>
      </c>
      <c r="O407" s="13">
        <v>1</v>
      </c>
    </row>
    <row r="408" spans="4:15" x14ac:dyDescent="0.4">
      <c r="D408" s="6">
        <v>6.78000000000001</v>
      </c>
      <c r="E408" s="7">
        <f t="shared" si="54"/>
        <v>-1.8129257679432662E-2</v>
      </c>
      <c r="G408">
        <f t="shared" si="57"/>
        <v>9.5510449425476143</v>
      </c>
      <c r="H408" s="10">
        <f t="shared" si="62"/>
        <v>-8.3131711089038454E-2</v>
      </c>
      <c r="I408">
        <f t="shared" si="58"/>
        <v>9.2072014644905682</v>
      </c>
      <c r="J408" s="10">
        <f t="shared" si="59"/>
        <v>-8.0852863398733779E-2</v>
      </c>
      <c r="K408">
        <f t="shared" si="55"/>
        <v>-7.0560514951125142E-2</v>
      </c>
      <c r="L408">
        <f t="shared" si="56"/>
        <v>-6.4233531047313594E-2</v>
      </c>
      <c r="M408" s="13">
        <f t="shared" si="60"/>
        <v>1.580349723378866E-4</v>
      </c>
      <c r="N408" s="13">
        <f t="shared" si="61"/>
        <v>2.762022078069616E-4</v>
      </c>
      <c r="O408" s="13">
        <v>1</v>
      </c>
    </row>
    <row r="409" spans="4:15" x14ac:dyDescent="0.4">
      <c r="D409" s="6">
        <v>6.8000000000000096</v>
      </c>
      <c r="E409" s="7">
        <f t="shared" si="54"/>
        <v>-1.7873363888530946E-2</v>
      </c>
      <c r="G409">
        <f t="shared" si="57"/>
        <v>9.5687652852464122</v>
      </c>
      <c r="H409" s="10">
        <f t="shared" si="62"/>
        <v>-8.1958310110858648E-2</v>
      </c>
      <c r="I409">
        <f t="shared" si="58"/>
        <v>9.2241394632936125</v>
      </c>
      <c r="J409" s="10">
        <f t="shared" si="59"/>
        <v>-7.971162827007032E-2</v>
      </c>
      <c r="K409">
        <f t="shared" si="55"/>
        <v>-6.9562198229749225E-2</v>
      </c>
      <c r="L409">
        <f t="shared" si="56"/>
        <v>-6.3344893884626469E-2</v>
      </c>
      <c r="M409" s="13">
        <f t="shared" si="60"/>
        <v>1.536635897689822E-4</v>
      </c>
      <c r="N409" s="13">
        <f t="shared" si="61"/>
        <v>2.678699944436701E-4</v>
      </c>
      <c r="O409" s="13">
        <v>1</v>
      </c>
    </row>
    <row r="410" spans="4:15" x14ac:dyDescent="0.4">
      <c r="D410" s="6">
        <v>6.8200000000000101</v>
      </c>
      <c r="E410" s="7">
        <f t="shared" si="54"/>
        <v>-1.7620963160969141E-2</v>
      </c>
      <c r="G410">
        <f t="shared" si="57"/>
        <v>9.5864856279452102</v>
      </c>
      <c r="H410" s="10">
        <f t="shared" si="62"/>
        <v>-8.0800926574623996E-2</v>
      </c>
      <c r="I410">
        <f t="shared" si="58"/>
        <v>9.2410774620966567</v>
      </c>
      <c r="J410" s="10">
        <f t="shared" si="59"/>
        <v>-7.8585971505290189E-2</v>
      </c>
      <c r="K410">
        <f t="shared" si="55"/>
        <v>-6.8577977101091647E-2</v>
      </c>
      <c r="L410">
        <f t="shared" si="56"/>
        <v>-6.246852708969941E-2</v>
      </c>
      <c r="M410" s="13">
        <f t="shared" si="60"/>
        <v>1.4940049383252473E-4</v>
      </c>
      <c r="N410" s="13">
        <f t="shared" si="61"/>
        <v>2.5977201448965835E-4</v>
      </c>
      <c r="O410" s="13">
        <v>1</v>
      </c>
    </row>
    <row r="411" spans="4:15" x14ac:dyDescent="0.4">
      <c r="D411" s="6">
        <v>6.8400000000000096</v>
      </c>
      <c r="E411" s="7">
        <f t="shared" si="54"/>
        <v>-1.7372009589628937E-2</v>
      </c>
      <c r="G411">
        <f t="shared" si="57"/>
        <v>9.6042059706440064</v>
      </c>
      <c r="H411" s="10">
        <f t="shared" si="62"/>
        <v>-7.965934997324349E-2</v>
      </c>
      <c r="I411">
        <f t="shared" si="58"/>
        <v>9.2580154608996974</v>
      </c>
      <c r="J411" s="10">
        <f t="shared" si="59"/>
        <v>-7.7475688367827145E-2</v>
      </c>
      <c r="K411">
        <f t="shared" si="55"/>
        <v>-6.7607653441517451E-2</v>
      </c>
      <c r="L411">
        <f t="shared" si="56"/>
        <v>-6.1604261942780729E-2</v>
      </c>
      <c r="M411" s="13">
        <f t="shared" si="60"/>
        <v>1.4524338929281744E-4</v>
      </c>
      <c r="N411" s="13">
        <f t="shared" si="61"/>
        <v>2.5190217676566165E-4</v>
      </c>
      <c r="O411" s="13">
        <v>1</v>
      </c>
    </row>
    <row r="412" spans="4:15" x14ac:dyDescent="0.4">
      <c r="D412" s="6">
        <v>6.8600000000000101</v>
      </c>
      <c r="E412" s="7">
        <f t="shared" si="54"/>
        <v>-1.7126457845714156E-2</v>
      </c>
      <c r="G412">
        <f t="shared" si="57"/>
        <v>9.6219263133428061</v>
      </c>
      <c r="H412" s="10">
        <f t="shared" si="62"/>
        <v>-7.8533372451522254E-2</v>
      </c>
      <c r="I412">
        <f t="shared" si="58"/>
        <v>9.2749534597027417</v>
      </c>
      <c r="J412" s="10">
        <f t="shared" si="59"/>
        <v>-7.6380576700316005E-2</v>
      </c>
      <c r="K412">
        <f t="shared" si="55"/>
        <v>-6.6651031884321338E-2</v>
      </c>
      <c r="L412">
        <f t="shared" si="56"/>
        <v>-6.0751932022492357E-2</v>
      </c>
      <c r="M412" s="13">
        <f t="shared" si="60"/>
        <v>1.4119001735494858E-4</v>
      </c>
      <c r="N412" s="13">
        <f t="shared" si="61"/>
        <v>2.4425453446566547E-4</v>
      </c>
      <c r="O412" s="13">
        <v>1</v>
      </c>
    </row>
    <row r="413" spans="4:15" x14ac:dyDescent="0.4">
      <c r="D413" s="6">
        <v>6.8800000000000097</v>
      </c>
      <c r="E413" s="7">
        <f t="shared" si="54"/>
        <v>-1.6884263171803988E-2</v>
      </c>
      <c r="G413">
        <f t="shared" si="57"/>
        <v>9.6396466560416041</v>
      </c>
      <c r="H413" s="10">
        <f t="shared" si="62"/>
        <v>-7.7422788774307194E-2</v>
      </c>
      <c r="I413">
        <f t="shared" si="58"/>
        <v>9.2918914585057841</v>
      </c>
      <c r="J413" s="10">
        <f t="shared" si="59"/>
        <v>-7.5300436893611433E-2</v>
      </c>
      <c r="K413">
        <f t="shared" si="55"/>
        <v>-6.570791978223274E-2</v>
      </c>
      <c r="L413">
        <f t="shared" si="56"/>
        <v>-5.991137317517916E-2</v>
      </c>
      <c r="M413" s="13">
        <f t="shared" si="60"/>
        <v>1.3723815550146753E-4</v>
      </c>
      <c r="N413" s="13">
        <f t="shared" si="61"/>
        <v>2.3682328212996855E-4</v>
      </c>
      <c r="O413" s="13">
        <v>1</v>
      </c>
    </row>
    <row r="414" spans="4:15" x14ac:dyDescent="0.4">
      <c r="D414" s="6">
        <v>6.9000000000000101</v>
      </c>
      <c r="E414" s="7">
        <f t="shared" si="54"/>
        <v>-1.6645381374984437E-2</v>
      </c>
      <c r="G414">
        <f t="shared" si="57"/>
        <v>9.6573669987404038</v>
      </c>
      <c r="H414" s="10">
        <f t="shared" si="62"/>
        <v>-7.6327396294991134E-2</v>
      </c>
      <c r="I414">
        <f t="shared" si="58"/>
        <v>9.3088294573088284</v>
      </c>
      <c r="J414" s="10">
        <f t="shared" si="59"/>
        <v>-7.4235071856155604E-2</v>
      </c>
      <c r="K414">
        <f t="shared" si="55"/>
        <v>-6.4778127170402558E-2</v>
      </c>
      <c r="L414">
        <f t="shared" si="56"/>
        <v>-5.9082423484642849E-2</v>
      </c>
      <c r="M414" s="13">
        <f t="shared" si="60"/>
        <v>1.3338561731217498E-4</v>
      </c>
      <c r="N414" s="13">
        <f t="shared" si="61"/>
        <v>2.2960275267070818E-4</v>
      </c>
      <c r="O414" s="13">
        <v>1</v>
      </c>
    </row>
    <row r="415" spans="4:15" x14ac:dyDescent="0.4">
      <c r="D415" s="6">
        <v>6.9200000000000097</v>
      </c>
      <c r="E415" s="7">
        <f t="shared" si="54"/>
        <v>-1.6409768820057551E-2</v>
      </c>
      <c r="G415">
        <f t="shared" si="57"/>
        <v>9.6750873414392</v>
      </c>
      <c r="H415" s="10">
        <f t="shared" si="62"/>
        <v>-7.5246994924373894E-2</v>
      </c>
      <c r="I415">
        <f t="shared" si="58"/>
        <v>9.3257674561118726</v>
      </c>
      <c r="J415" s="10">
        <f t="shared" si="59"/>
        <v>-7.318428698369267E-2</v>
      </c>
      <c r="K415">
        <f t="shared" si="55"/>
        <v>-6.3861466729868352E-2</v>
      </c>
      <c r="L415">
        <f t="shared" si="56"/>
        <v>-5.8264923242263046E-2</v>
      </c>
      <c r="M415" s="13">
        <f t="shared" si="60"/>
        <v>1.2963025226788065E-4</v>
      </c>
      <c r="N415" s="13">
        <f t="shared" si="61"/>
        <v>2.2258741444908494E-4</v>
      </c>
      <c r="O415" s="13">
        <v>1</v>
      </c>
    </row>
    <row r="416" spans="4:15" x14ac:dyDescent="0.4">
      <c r="D416" s="6">
        <v>6.9400000000000102</v>
      </c>
      <c r="E416" s="7">
        <f t="shared" si="54"/>
        <v>-1.6177382422827253E-2</v>
      </c>
      <c r="G416">
        <f t="shared" si="57"/>
        <v>9.692807684137998</v>
      </c>
      <c r="H416" s="10">
        <f t="shared" si="62"/>
        <v>-7.4181387099874374E-2</v>
      </c>
      <c r="I416">
        <f t="shared" si="58"/>
        <v>9.3427054549149169</v>
      </c>
      <c r="J416" s="10">
        <f t="shared" si="59"/>
        <v>-7.2147890129324987E-2</v>
      </c>
      <c r="K416">
        <f t="shared" si="55"/>
        <v>-6.2957753751490014E-2</v>
      </c>
      <c r="L416">
        <f t="shared" si="56"/>
        <v>-5.745871491749719E-2</v>
      </c>
      <c r="M416" s="13">
        <f t="shared" si="60"/>
        <v>1.2596994553896551E-4</v>
      </c>
      <c r="N416" s="13">
        <f t="shared" si="61"/>
        <v>2.1577186840377621E-4</v>
      </c>
      <c r="O416" s="13">
        <v>1</v>
      </c>
    </row>
    <row r="417" spans="4:15" x14ac:dyDescent="0.4">
      <c r="D417" s="6">
        <v>6.9600000000000097</v>
      </c>
      <c r="E417" s="7">
        <f t="shared" si="54"/>
        <v>-1.5948179643461496E-2</v>
      </c>
      <c r="G417">
        <f t="shared" si="57"/>
        <v>9.7105280268367959</v>
      </c>
      <c r="H417" s="10">
        <f t="shared" si="62"/>
        <v>-7.3130377755092693E-2</v>
      </c>
      <c r="I417">
        <f t="shared" si="58"/>
        <v>9.3596434537179594</v>
      </c>
      <c r="J417" s="10">
        <f t="shared" si="59"/>
        <v>-7.1125691573909591E-2</v>
      </c>
      <c r="K417">
        <f t="shared" si="55"/>
        <v>-6.2066806100353582E-2</v>
      </c>
      <c r="L417">
        <f t="shared" si="56"/>
        <v>-5.6663643128756422E-2</v>
      </c>
      <c r="M417" s="13">
        <f t="shared" si="60"/>
        <v>1.2240261775954672E-4</v>
      </c>
      <c r="N417" s="13">
        <f t="shared" si="61"/>
        <v>2.0915084522995719E-4</v>
      </c>
      <c r="O417" s="13">
        <v>1</v>
      </c>
    </row>
    <row r="418" spans="4:15" x14ac:dyDescent="0.4">
      <c r="D418" s="6">
        <v>6.9800000000000102</v>
      </c>
      <c r="E418" s="7">
        <f t="shared" si="54"/>
        <v>-1.572211847992951E-2</v>
      </c>
      <c r="G418">
        <f t="shared" si="57"/>
        <v>9.7282483695355939</v>
      </c>
      <c r="H418" s="10">
        <f t="shared" si="62"/>
        <v>-7.2093774289716764E-2</v>
      </c>
      <c r="I418">
        <f t="shared" si="58"/>
        <v>9.3765814525210036</v>
      </c>
      <c r="J418" s="10">
        <f t="shared" si="59"/>
        <v>-7.0117503996789635E-2</v>
      </c>
      <c r="K418">
        <f t="shared" si="55"/>
        <v>-6.1188444180636042E-2</v>
      </c>
      <c r="L418">
        <f t="shared" si="56"/>
        <v>-5.5879554614653035E-2</v>
      </c>
      <c r="M418" s="13">
        <f t="shared" si="60"/>
        <v>1.1892622478802254E-4</v>
      </c>
      <c r="N418" s="13">
        <f t="shared" si="61"/>
        <v>2.0271920260828399E-4</v>
      </c>
      <c r="O418" s="13">
        <v>1</v>
      </c>
    </row>
    <row r="419" spans="4:15" x14ac:dyDescent="0.4">
      <c r="D419" s="6">
        <v>7.0000000000000098</v>
      </c>
      <c r="E419" s="7">
        <f t="shared" si="54"/>
        <v>-1.5499157461513794E-2</v>
      </c>
      <c r="G419">
        <f t="shared" si="57"/>
        <v>9.7459687122343919</v>
      </c>
      <c r="H419" s="10">
        <f t="shared" si="62"/>
        <v>-7.1071386539771492E-2</v>
      </c>
      <c r="I419">
        <f t="shared" si="58"/>
        <v>9.3935194513240461</v>
      </c>
      <c r="J419" s="10">
        <f t="shared" si="59"/>
        <v>-6.9123142446859229E-2</v>
      </c>
      <c r="K419">
        <f t="shared" si="55"/>
        <v>-6.0322490900925813E-2</v>
      </c>
      <c r="L419">
        <f t="shared" si="56"/>
        <v>-5.5106298205615835E-2</v>
      </c>
      <c r="M419" s="13">
        <f t="shared" si="60"/>
        <v>1.1553875745479565E-4</v>
      </c>
      <c r="N419" s="13">
        <f t="shared" si="61"/>
        <v>1.9647192248327809E-4</v>
      </c>
      <c r="O419" s="13">
        <v>1</v>
      </c>
    </row>
    <row r="420" spans="4:15" x14ac:dyDescent="0.4">
      <c r="D420" s="6">
        <v>7.0200000000000102</v>
      </c>
      <c r="E420" s="7">
        <f t="shared" si="54"/>
        <v>-1.5279255642395755E-2</v>
      </c>
      <c r="G420">
        <f t="shared" si="57"/>
        <v>9.7636890549331898</v>
      </c>
      <c r="H420" s="10">
        <f t="shared" si="62"/>
        <v>-7.0063026748205734E-2</v>
      </c>
      <c r="I420">
        <f t="shared" si="58"/>
        <v>9.4104574501270903</v>
      </c>
      <c r="J420" s="10">
        <f t="shared" si="59"/>
        <v>-6.814242431395659E-2</v>
      </c>
      <c r="K420">
        <f t="shared" si="55"/>
        <v>-5.9468771639995428E-2</v>
      </c>
      <c r="L420">
        <f t="shared" si="56"/>
        <v>-5.4343724795868006E-2</v>
      </c>
      <c r="M420" s="13">
        <f t="shared" si="60"/>
        <v>1.1223824129784015E-4</v>
      </c>
      <c r="N420" s="13">
        <f t="shared" si="61"/>
        <v>1.904041083904981E-4</v>
      </c>
      <c r="O420" s="13">
        <v>1</v>
      </c>
    </row>
    <row r="421" spans="4:15" x14ac:dyDescent="0.4">
      <c r="D421" s="6">
        <v>7.0400000000000098</v>
      </c>
      <c r="E421" s="7">
        <f t="shared" si="54"/>
        <v>-1.5062372595314594E-2</v>
      </c>
      <c r="G421">
        <f t="shared" si="57"/>
        <v>9.7814093976319878</v>
      </c>
      <c r="H421" s="10">
        <f t="shared" si="62"/>
        <v>-6.9068509535815059E-2</v>
      </c>
      <c r="I421">
        <f t="shared" si="58"/>
        <v>9.4273954489301328</v>
      </c>
      <c r="J421" s="10">
        <f t="shared" si="59"/>
        <v>-6.7175169300584037E-2</v>
      </c>
      <c r="K421">
        <f t="shared" si="55"/>
        <v>-5.8627114213019159E-2</v>
      </c>
      <c r="L421">
        <f t="shared" si="56"/>
        <v>-5.3591687315764872E-2</v>
      </c>
      <c r="M421" s="13">
        <f t="shared" si="60"/>
        <v>1.090227362869041E-4</v>
      </c>
      <c r="N421" s="13">
        <f t="shared" si="61"/>
        <v>1.845109828319068E-4</v>
      </c>
      <c r="O421" s="13">
        <v>1</v>
      </c>
    </row>
    <row r="422" spans="4:15" x14ac:dyDescent="0.4">
      <c r="D422" s="6">
        <v>7.0600000000000103</v>
      </c>
      <c r="E422" s="7">
        <f t="shared" si="54"/>
        <v>-1.4848468405298337E-2</v>
      </c>
      <c r="G422">
        <f t="shared" si="57"/>
        <v>9.7991297403307875</v>
      </c>
      <c r="H422" s="10">
        <f t="shared" si="62"/>
        <v>-6.8087651872495519E-2</v>
      </c>
      <c r="I422">
        <f t="shared" si="58"/>
        <v>9.4443334477331771</v>
      </c>
      <c r="J422" s="10">
        <f t="shared" si="59"/>
        <v>-6.622119939394952E-2</v>
      </c>
      <c r="K422">
        <f t="shared" si="55"/>
        <v>-5.779734883823176E-2</v>
      </c>
      <c r="L422">
        <f t="shared" si="56"/>
        <v>-5.2850040704485894E-2</v>
      </c>
      <c r="M422" s="13">
        <f t="shared" si="60"/>
        <v>1.0589033653697792E-4</v>
      </c>
      <c r="N422" s="13">
        <f t="shared" si="61"/>
        <v>1.7878788469881865E-4</v>
      </c>
      <c r="O422" s="13">
        <v>1</v>
      </c>
    </row>
    <row r="423" spans="4:15" x14ac:dyDescent="0.4">
      <c r="D423" s="6">
        <v>7.0800000000000098</v>
      </c>
      <c r="E423" s="7">
        <f t="shared" si="54"/>
        <v>-1.463750366346663E-2</v>
      </c>
      <c r="G423">
        <f t="shared" si="57"/>
        <v>9.8168500830295855</v>
      </c>
      <c r="H423" s="10">
        <f t="shared" si="62"/>
        <v>-6.7120273048826229E-2</v>
      </c>
      <c r="I423">
        <f t="shared" si="58"/>
        <v>9.4612714465362213</v>
      </c>
      <c r="J423" s="10">
        <f t="shared" si="59"/>
        <v>-6.5280338838328483E-2</v>
      </c>
      <c r="K423">
        <f t="shared" si="55"/>
        <v>-5.6979308104023595E-2</v>
      </c>
      <c r="L423">
        <f t="shared" si="56"/>
        <v>-5.2118641883078839E-2</v>
      </c>
      <c r="M423" s="13">
        <f t="shared" si="60"/>
        <v>1.028391700117159E-4</v>
      </c>
      <c r="N423" s="13">
        <f t="shared" si="61"/>
        <v>1.7323026674182776E-4</v>
      </c>
      <c r="O423" s="13">
        <v>1</v>
      </c>
    </row>
    <row r="424" spans="4:15" x14ac:dyDescent="0.4">
      <c r="D424" s="6">
        <v>7.1000000000000103</v>
      </c>
      <c r="E424" s="7">
        <f t="shared" si="54"/>
        <v>-1.4429439460904254E-2</v>
      </c>
      <c r="G424">
        <f t="shared" si="57"/>
        <v>9.8345704257283817</v>
      </c>
      <c r="H424" s="10">
        <f t="shared" si="62"/>
        <v>-6.6166194647976462E-2</v>
      </c>
      <c r="I424">
        <f t="shared" si="58"/>
        <v>9.4782094453392656</v>
      </c>
      <c r="J424" s="10">
        <f t="shared" si="59"/>
        <v>-6.4352414107740813E-2</v>
      </c>
      <c r="K424">
        <f t="shared" si="55"/>
        <v>-5.6172826936465664E-2</v>
      </c>
      <c r="L424">
        <f t="shared" si="56"/>
        <v>-5.1397349727849352E-2</v>
      </c>
      <c r="M424" s="13">
        <f t="shared" si="60"/>
        <v>9.9867398217466554E-5</v>
      </c>
      <c r="N424" s="13">
        <f t="shared" si="61"/>
        <v>1.6783369308713252E-4</v>
      </c>
      <c r="O424" s="13">
        <v>1</v>
      </c>
    </row>
    <row r="425" spans="4:15" x14ac:dyDescent="0.4">
      <c r="D425" s="6">
        <v>7.1200000000000099</v>
      </c>
      <c r="E425" s="7">
        <f t="shared" si="54"/>
        <v>-1.4224237382604877E-2</v>
      </c>
      <c r="G425">
        <f t="shared" si="57"/>
        <v>9.8522907684271797</v>
      </c>
      <c r="H425" s="10">
        <f t="shared" si="62"/>
        <v>-6.5225240517934671E-2</v>
      </c>
      <c r="I425">
        <f t="shared" si="58"/>
        <v>9.495147444142308</v>
      </c>
      <c r="J425" s="10">
        <f t="shared" si="59"/>
        <v>-6.3437253878941238E-2</v>
      </c>
      <c r="K425">
        <f t="shared" si="55"/>
        <v>-5.5377742567260468E-2</v>
      </c>
      <c r="L425">
        <f t="shared" si="56"/>
        <v>-5.0686025044095008E-2</v>
      </c>
      <c r="M425" s="13">
        <f t="shared" si="60"/>
        <v>9.6973215888532618E-5</v>
      </c>
      <c r="N425" s="13">
        <f t="shared" si="61"/>
        <v>1.6259383679861396E-4</v>
      </c>
      <c r="O425" s="13">
        <v>1</v>
      </c>
    </row>
    <row r="426" spans="4:15" x14ac:dyDescent="0.4">
      <c r="D426" s="6">
        <v>7.1400000000000103</v>
      </c>
      <c r="E426" s="7">
        <f t="shared" si="54"/>
        <v>-1.4021859501484142E-2</v>
      </c>
      <c r="G426">
        <f t="shared" si="57"/>
        <v>9.8700111111259776</v>
      </c>
      <c r="H426" s="10">
        <f t="shared" si="62"/>
        <v>-6.4297236744055519E-2</v>
      </c>
      <c r="I426">
        <f t="shared" si="58"/>
        <v>9.5120854429453523</v>
      </c>
      <c r="J426" s="10">
        <f t="shared" si="59"/>
        <v>-6.253468900471898E-2</v>
      </c>
      <c r="K426">
        <f t="shared" si="55"/>
        <v>-5.4593894502114111E-2</v>
      </c>
      <c r="L426">
        <f t="shared" si="56"/>
        <v>-4.9984530540176812E-2</v>
      </c>
      <c r="M426" s="13">
        <f t="shared" si="60"/>
        <v>9.415485066424451E-5</v>
      </c>
      <c r="N426" s="13">
        <f t="shared" si="61"/>
        <v>1.5750647748511942E-4</v>
      </c>
      <c r="O426" s="13">
        <v>1</v>
      </c>
    </row>
    <row r="427" spans="4:15" x14ac:dyDescent="0.4">
      <c r="D427" s="6">
        <v>7.1600000000000099</v>
      </c>
      <c r="E427" s="7">
        <f t="shared" si="54"/>
        <v>-1.3822268372461501E-2</v>
      </c>
      <c r="G427">
        <f t="shared" si="57"/>
        <v>9.8877314538247756</v>
      </c>
      <c r="H427" s="10">
        <f t="shared" si="62"/>
        <v>-6.338201162192221E-2</v>
      </c>
      <c r="I427">
        <f t="shared" si="58"/>
        <v>9.5290234417483948</v>
      </c>
      <c r="J427" s="10">
        <f t="shared" si="59"/>
        <v>-6.1644552487503806E-2</v>
      </c>
      <c r="K427">
        <f t="shared" si="55"/>
        <v>-5.3821124489524017E-2</v>
      </c>
      <c r="L427">
        <f t="shared" si="56"/>
        <v>-4.9292730801927552E-2</v>
      </c>
      <c r="M427" s="13">
        <f t="shared" si="60"/>
        <v>9.1410562758457355E-5</v>
      </c>
      <c r="N427" s="13">
        <f t="shared" si="61"/>
        <v>1.5256749895227182E-4</v>
      </c>
      <c r="O427" s="13">
        <v>1</v>
      </c>
    </row>
    <row r="428" spans="4:15" x14ac:dyDescent="0.4">
      <c r="D428" s="6">
        <v>7.1800000000000104</v>
      </c>
      <c r="E428" s="7">
        <f t="shared" si="54"/>
        <v>-1.3625427026609975E-2</v>
      </c>
      <c r="G428">
        <f t="shared" si="57"/>
        <v>9.9054517965235735</v>
      </c>
      <c r="H428" s="10">
        <f t="shared" si="62"/>
        <v>-6.2479395630520039E-2</v>
      </c>
      <c r="I428">
        <f t="shared" si="58"/>
        <v>9.545961440551439</v>
      </c>
      <c r="J428" s="10">
        <f t="shared" si="59"/>
        <v>-6.0766679453275171E-2</v>
      </c>
      <c r="K428">
        <f t="shared" si="55"/>
        <v>-5.3059276489977096E-2</v>
      </c>
      <c r="L428">
        <f t="shared" si="56"/>
        <v>-4.861049226738938E-2</v>
      </c>
      <c r="M428" s="13">
        <f t="shared" si="60"/>
        <v>8.8738644622023515E-5</v>
      </c>
      <c r="N428" s="13">
        <f t="shared" si="61"/>
        <v>1.4777288689829394E-4</v>
      </c>
      <c r="O428" s="13">
        <v>1</v>
      </c>
    </row>
    <row r="429" spans="4:15" x14ac:dyDescent="0.4">
      <c r="D429" s="6">
        <v>7.2000000000000099</v>
      </c>
      <c r="E429" s="7">
        <f t="shared" si="54"/>
        <v>-1.3431298965373269E-2</v>
      </c>
      <c r="G429">
        <f t="shared" si="57"/>
        <v>9.9231721392223715</v>
      </c>
      <c r="H429" s="10">
        <f t="shared" si="62"/>
        <v>-6.1589221405719125E-2</v>
      </c>
      <c r="I429">
        <f t="shared" si="58"/>
        <v>9.5628994393544833</v>
      </c>
      <c r="J429" s="10">
        <f t="shared" si="59"/>
        <v>-5.9900907125771716E-2</v>
      </c>
      <c r="K429">
        <f t="shared" si="55"/>
        <v>-5.2308196645554937E-2</v>
      </c>
      <c r="L429">
        <f t="shared" si="56"/>
        <v>-4.7937683201880035E-2</v>
      </c>
      <c r="M429" s="13">
        <f t="shared" si="60"/>
        <v>8.6137420598780717E-5</v>
      </c>
      <c r="N429" s="13">
        <f t="shared" si="61"/>
        <v>1.4311872665317426E-4</v>
      </c>
      <c r="O429" s="13">
        <v>1</v>
      </c>
    </row>
    <row r="430" spans="4:15" x14ac:dyDescent="0.4">
      <c r="D430" s="6">
        <v>7.2200000000000104</v>
      </c>
      <c r="E430" s="7">
        <f t="shared" si="54"/>
        <v>-1.3239848154849323E-2</v>
      </c>
      <c r="G430">
        <f t="shared" si="57"/>
        <v>9.9408924819211713</v>
      </c>
      <c r="H430" s="10">
        <f t="shared" si="62"/>
        <v>-6.0711323714061557E-2</v>
      </c>
      <c r="I430">
        <f t="shared" si="58"/>
        <v>9.5798374381575258</v>
      </c>
      <c r="J430" s="10">
        <f t="shared" si="59"/>
        <v>-5.904707480099701E-2</v>
      </c>
      <c r="K430">
        <f t="shared" si="55"/>
        <v>-5.1567733249939254E-2</v>
      </c>
      <c r="L430">
        <f t="shared" si="56"/>
        <v>-4.7274173673381735E-2</v>
      </c>
      <c r="M430" s="13">
        <f t="shared" si="60"/>
        <v>8.3605246575588313E-5</v>
      </c>
      <c r="N430" s="13">
        <f t="shared" si="61"/>
        <v>1.3860120096060501E-4</v>
      </c>
      <c r="O430" s="13">
        <v>1</v>
      </c>
    </row>
    <row r="431" spans="4:15" x14ac:dyDescent="0.4">
      <c r="D431" s="6">
        <v>7.24000000000001</v>
      </c>
      <c r="E431" s="7">
        <f t="shared" si="54"/>
        <v>-1.3051039020139876E-2</v>
      </c>
      <c r="G431">
        <f t="shared" si="57"/>
        <v>9.9586128246199692</v>
      </c>
      <c r="H431" s="10">
        <f t="shared" si="62"/>
        <v>-5.9845539426851405E-2</v>
      </c>
      <c r="I431">
        <f t="shared" si="58"/>
        <v>9.59677543696057</v>
      </c>
      <c r="J431" s="10">
        <f t="shared" si="59"/>
        <v>-5.8205023822019829E-2</v>
      </c>
      <c r="K431">
        <f t="shared" si="55"/>
        <v>-5.0837736718814669E-2</v>
      </c>
      <c r="L431">
        <f t="shared" si="56"/>
        <v>-4.6619835528250046E-2</v>
      </c>
      <c r="M431" s="13">
        <f t="shared" si="60"/>
        <v>8.1140509626913951E-5</v>
      </c>
      <c r="N431" s="13">
        <f t="shared" si="61"/>
        <v>1.3421658780210041E-4</v>
      </c>
      <c r="O431" s="13">
        <v>1</v>
      </c>
    </row>
    <row r="432" spans="4:15" x14ac:dyDescent="0.4">
      <c r="D432" s="6">
        <v>7.2600000000000096</v>
      </c>
      <c r="E432" s="7">
        <f t="shared" si="54"/>
        <v>-1.2864836439765104E-2</v>
      </c>
      <c r="G432">
        <f t="shared" si="57"/>
        <v>9.9763331673187654</v>
      </c>
      <c r="H432" s="10">
        <f t="shared" si="62"/>
        <v>-5.8991707494542883E-2</v>
      </c>
      <c r="I432">
        <f t="shared" si="58"/>
        <v>9.6137134357636125</v>
      </c>
      <c r="J432" s="10">
        <f t="shared" si="59"/>
        <v>-5.7374597554064419E-2</v>
      </c>
      <c r="K432">
        <f t="shared" si="55"/>
        <v>-5.0118059560662565E-2</v>
      </c>
      <c r="L432">
        <f t="shared" si="56"/>
        <v>-4.5974542367238219E-2</v>
      </c>
      <c r="M432" s="13">
        <f t="shared" si="60"/>
        <v>7.8741627654458447E-5</v>
      </c>
      <c r="N432" s="13">
        <f t="shared" si="61"/>
        <v>1.2996125826268294E-4</v>
      </c>
      <c r="O432" s="13">
        <v>1</v>
      </c>
    </row>
    <row r="433" spans="4:15" x14ac:dyDescent="0.4">
      <c r="D433" s="6">
        <v>7.28000000000001</v>
      </c>
      <c r="E433" s="7">
        <f t="shared" si="54"/>
        <v>-1.2681205740142764E-2</v>
      </c>
      <c r="G433">
        <f t="shared" si="57"/>
        <v>9.9940535100175634</v>
      </c>
      <c r="H433" s="10">
        <f t="shared" si="62"/>
        <v>-5.814966892142464E-2</v>
      </c>
      <c r="I433">
        <f t="shared" si="58"/>
        <v>9.630651434566655</v>
      </c>
      <c r="J433" s="10">
        <f t="shared" si="59"/>
        <v>-5.6555641359888706E-2</v>
      </c>
      <c r="K433">
        <f t="shared" si="55"/>
        <v>-4.9408556347942431E-2</v>
      </c>
      <c r="L433">
        <f t="shared" si="56"/>
        <v>-4.533816952183374E-2</v>
      </c>
      <c r="M433" s="13">
        <f t="shared" si="60"/>
        <v>7.6407049022288753E-5</v>
      </c>
      <c r="N433" s="13">
        <f t="shared" si="61"/>
        <v>1.2583167443755625E-4</v>
      </c>
      <c r="O433" s="13">
        <v>1</v>
      </c>
    </row>
    <row r="434" spans="4:15" x14ac:dyDescent="0.4">
      <c r="D434" s="6">
        <v>7.3000000000000096</v>
      </c>
      <c r="E434" s="7">
        <f t="shared" si="54"/>
        <v>-1.2500112690131201E-2</v>
      </c>
      <c r="G434">
        <f t="shared" si="57"/>
        <v>10.011773852716361</v>
      </c>
      <c r="H434" s="10">
        <f t="shared" si="62"/>
        <v>-5.7319266740596626E-2</v>
      </c>
      <c r="I434">
        <f t="shared" si="58"/>
        <v>9.6475894333696992</v>
      </c>
      <c r="J434" s="10">
        <f t="shared" si="59"/>
        <v>-5.5748002575447146E-2</v>
      </c>
      <c r="K434">
        <f t="shared" si="55"/>
        <v>-4.8709083688655862E-2</v>
      </c>
      <c r="L434">
        <f t="shared" si="56"/>
        <v>-4.4710594030903321E-2</v>
      </c>
      <c r="M434" s="13">
        <f t="shared" si="60"/>
        <v>7.4135252187927978E-5</v>
      </c>
      <c r="N434" s="13">
        <f t="shared" si="61"/>
        <v>1.2182438737916904E-4</v>
      </c>
      <c r="O434" s="13">
        <v>1</v>
      </c>
    </row>
    <row r="435" spans="4:15" x14ac:dyDescent="0.4">
      <c r="D435" s="6">
        <v>7.3200000000000101</v>
      </c>
      <c r="E435" s="7">
        <f t="shared" si="54"/>
        <v>-1.2321523495635383E-2</v>
      </c>
      <c r="G435">
        <f t="shared" si="57"/>
        <v>10.029494195415159</v>
      </c>
      <c r="H435" s="10">
        <f t="shared" si="62"/>
        <v>-5.6500345989236041E-2</v>
      </c>
      <c r="I435">
        <f t="shared" si="58"/>
        <v>9.6645274321727435</v>
      </c>
      <c r="J435" s="10">
        <f t="shared" si="59"/>
        <v>-5.495153048583469E-2</v>
      </c>
      <c r="K435">
        <f t="shared" si="55"/>
        <v>-4.8019500198287393E-2</v>
      </c>
      <c r="L435">
        <f t="shared" si="56"/>
        <v>-4.4091694617642542E-2</v>
      </c>
      <c r="M435" s="13">
        <f t="shared" si="60"/>
        <v>7.1924745329851397E-5</v>
      </c>
      <c r="N435" s="13">
        <f t="shared" si="61"/>
        <v>1.1793603508407271E-4</v>
      </c>
      <c r="O435" s="13">
        <v>1</v>
      </c>
    </row>
    <row r="436" spans="4:15" x14ac:dyDescent="0.4">
      <c r="D436" s="6">
        <v>7.3400000000000096</v>
      </c>
      <c r="E436" s="7">
        <f t="shared" si="54"/>
        <v>-1.2145404794275489E-2</v>
      </c>
      <c r="G436">
        <f t="shared" si="57"/>
        <v>10.047214538113957</v>
      </c>
      <c r="H436" s="10">
        <f t="shared" si="62"/>
        <v>-5.5692753684150255E-2</v>
      </c>
      <c r="I436">
        <f t="shared" si="58"/>
        <v>9.6814654309757877</v>
      </c>
      <c r="J436" s="10">
        <f t="shared" si="59"/>
        <v>-5.4166076301509838E-2</v>
      </c>
      <c r="K436">
        <f t="shared" si="55"/>
        <v>-4.7339666472119665E-2</v>
      </c>
      <c r="L436">
        <f t="shared" si="56"/>
        <v>-4.3481351666826235E-2</v>
      </c>
      <c r="M436" s="13">
        <f t="shared" si="60"/>
        <v>6.9774065971788972E-5</v>
      </c>
      <c r="N436" s="13">
        <f t="shared" si="61"/>
        <v>1.1416334051901468E-4</v>
      </c>
      <c r="O436" s="13">
        <v>1</v>
      </c>
    </row>
    <row r="437" spans="4:15" x14ac:dyDescent="0.4">
      <c r="D437" s="6">
        <v>7.3600000000000101</v>
      </c>
      <c r="E437" s="7">
        <f t="shared" si="54"/>
        <v>-1.1971723650117201E-2</v>
      </c>
      <c r="G437">
        <f t="shared" si="57"/>
        <v>10.064934880812755</v>
      </c>
      <c r="H437" s="10">
        <f t="shared" si="62"/>
        <v>-5.489633879761243E-2</v>
      </c>
      <c r="I437">
        <f t="shared" si="58"/>
        <v>9.698403429778832</v>
      </c>
      <c r="J437" s="10">
        <f t="shared" si="59"/>
        <v>-5.3391493134792703E-2</v>
      </c>
      <c r="K437">
        <f t="shared" si="55"/>
        <v>-4.6669445057916419E-2</v>
      </c>
      <c r="L437">
        <f t="shared" si="56"/>
        <v>-4.2879447202356723E-2</v>
      </c>
      <c r="M437" s="13">
        <f t="shared" si="60"/>
        <v>6.768178060424943E-5</v>
      </c>
      <c r="N437" s="13">
        <f t="shared" si="61"/>
        <v>1.1050310968564384E-4</v>
      </c>
      <c r="O437" s="13">
        <v>1</v>
      </c>
    </row>
    <row r="438" spans="4:15" x14ac:dyDescent="0.4">
      <c r="D438" s="6">
        <v>7.3800000000000097</v>
      </c>
      <c r="E438" s="7">
        <f t="shared" si="54"/>
        <v>-1.1800447548463194E-2</v>
      </c>
      <c r="G438">
        <f t="shared" si="57"/>
        <v>10.082655223511553</v>
      </c>
      <c r="H438" s="10">
        <f t="shared" si="62"/>
        <v>-5.411095223347797E-2</v>
      </c>
      <c r="I438">
        <f t="shared" si="58"/>
        <v>9.7153414285818744</v>
      </c>
      <c r="J438" s="10">
        <f t="shared" si="59"/>
        <v>-5.2627635976636153E-2</v>
      </c>
      <c r="K438">
        <f t="shared" si="55"/>
        <v>-4.6008700428970414E-2</v>
      </c>
      <c r="L438">
        <f t="shared" si="56"/>
        <v>-4.2285864865105383E-2</v>
      </c>
      <c r="M438" s="13">
        <f t="shared" si="60"/>
        <v>6.5646484303645935E-5</v>
      </c>
      <c r="N438" s="13">
        <f t="shared" si="61"/>
        <v>1.0695222972329238E-4</v>
      </c>
      <c r="O438" s="13">
        <v>1</v>
      </c>
    </row>
    <row r="439" spans="4:15" x14ac:dyDescent="0.4">
      <c r="D439" s="6">
        <v>7.4000000000000101</v>
      </c>
      <c r="E439" s="7">
        <f t="shared" si="54"/>
        <v>-1.1631544390705016E-2</v>
      </c>
      <c r="G439">
        <f t="shared" si="57"/>
        <v>10.100375566210353</v>
      </c>
      <c r="H439" s="10">
        <f t="shared" si="62"/>
        <v>-5.3336446803577839E-2</v>
      </c>
      <c r="I439">
        <f t="shared" si="58"/>
        <v>9.7322794273849187</v>
      </c>
      <c r="J439" s="10">
        <f t="shared" si="59"/>
        <v>-5.1874361673666235E-2</v>
      </c>
      <c r="K439">
        <f t="shared" si="55"/>
        <v>-4.5357298957510291E-2</v>
      </c>
      <c r="L439">
        <f t="shared" si="56"/>
        <v>-4.1700489891044648E-2</v>
      </c>
      <c r="M439" s="13">
        <f t="shared" si="60"/>
        <v>6.3666800349404396E-5</v>
      </c>
      <c r="N439" s="13">
        <f t="shared" si="61"/>
        <v>1.0350766704922374E-4</v>
      </c>
      <c r="O439" s="13">
        <v>1</v>
      </c>
    </row>
    <row r="440" spans="4:15" x14ac:dyDescent="0.4">
      <c r="D440" s="6">
        <v>7.4200000000000097</v>
      </c>
      <c r="E440" s="7">
        <f t="shared" si="54"/>
        <v>-1.1464982489234886E-2</v>
      </c>
      <c r="G440">
        <f t="shared" si="57"/>
        <v>10.118095908909151</v>
      </c>
      <c r="H440" s="10">
        <f t="shared" si="62"/>
        <v>-5.2572677204386561E-2</v>
      </c>
      <c r="I440">
        <f t="shared" si="58"/>
        <v>9.7492174261879612</v>
      </c>
      <c r="J440" s="10">
        <f t="shared" si="59"/>
        <v>-5.1131528905489748E-2</v>
      </c>
      <c r="K440">
        <f t="shared" si="55"/>
        <v>-4.4715108888463605E-2</v>
      </c>
      <c r="L440">
        <f t="shared" si="56"/>
        <v>-4.1123209089667385E-2</v>
      </c>
      <c r="M440" s="13">
        <f t="shared" si="60"/>
        <v>6.1741379839396336E-5</v>
      </c>
      <c r="N440" s="13">
        <f t="shared" si="61"/>
        <v>1.0016646553578257E-4</v>
      </c>
      <c r="O440" s="13">
        <v>1</v>
      </c>
    </row>
    <row r="441" spans="4:15" x14ac:dyDescent="0.4">
      <c r="D441" s="6">
        <v>7.4400000000000102</v>
      </c>
      <c r="E441" s="7">
        <f t="shared" si="54"/>
        <v>-1.1300730562416551E-2</v>
      </c>
      <c r="G441">
        <f t="shared" si="57"/>
        <v>10.135816251607947</v>
      </c>
      <c r="H441" s="10">
        <f t="shared" si="62"/>
        <v>-5.1819499993961092E-2</v>
      </c>
      <c r="I441">
        <f t="shared" si="58"/>
        <v>9.7661554249910036</v>
      </c>
      <c r="J441" s="10">
        <f t="shared" si="59"/>
        <v>-5.039899816226534E-2</v>
      </c>
      <c r="K441">
        <f t="shared" si="55"/>
        <v>-4.4082000313569916E-2</v>
      </c>
      <c r="L441">
        <f t="shared" si="56"/>
        <v>-4.0553910822688173E-2</v>
      </c>
      <c r="M441" s="13">
        <f t="shared" si="60"/>
        <v>5.986890130405355E-5</v>
      </c>
      <c r="N441" s="13">
        <f t="shared" si="61"/>
        <v>9.6925744723902634E-5</v>
      </c>
      <c r="O441" s="13">
        <v>1</v>
      </c>
    </row>
    <row r="442" spans="4:15" x14ac:dyDescent="0.4">
      <c r="D442" s="6">
        <v>7.4600000000000097</v>
      </c>
      <c r="E442" s="7">
        <f t="shared" si="54"/>
        <v>-1.1138757729614793E-2</v>
      </c>
      <c r="G442">
        <f t="shared" si="57"/>
        <v>10.153536594306745</v>
      </c>
      <c r="H442" s="10">
        <f t="shared" si="62"/>
        <v>-5.107677356914863E-2</v>
      </c>
      <c r="I442">
        <f t="shared" si="58"/>
        <v>9.7830934237940479</v>
      </c>
      <c r="J442" s="10">
        <f t="shared" si="59"/>
        <v>-4.9676631722536065E-2</v>
      </c>
      <c r="K442">
        <f t="shared" si="55"/>
        <v>-4.3457845145841459E-2</v>
      </c>
      <c r="L442">
        <f t="shared" si="56"/>
        <v>-3.9992484983025753E-2</v>
      </c>
      <c r="M442" s="13">
        <f t="shared" si="60"/>
        <v>5.8048070319477899E-5</v>
      </c>
      <c r="N442" s="13">
        <f t="shared" si="61"/>
        <v>9.3782698072368198E-5</v>
      </c>
      <c r="O442" s="13">
        <v>1</v>
      </c>
    </row>
    <row r="443" spans="4:15" x14ac:dyDescent="0.4">
      <c r="D443" s="6">
        <v>7.4800000000000102</v>
      </c>
      <c r="E443" s="7">
        <f t="shared" si="54"/>
        <v>-1.0979033506282728E-2</v>
      </c>
      <c r="G443">
        <f t="shared" si="57"/>
        <v>10.171256937005543</v>
      </c>
      <c r="H443" s="10">
        <f t="shared" si="62"/>
        <v>-5.0344358143059445E-2</v>
      </c>
      <c r="I443">
        <f t="shared" si="58"/>
        <v>9.8000314225970921</v>
      </c>
      <c r="J443" s="10">
        <f t="shared" si="59"/>
        <v>-4.8964293631319718E-2</v>
      </c>
      <c r="K443">
        <f t="shared" si="55"/>
        <v>-4.2842517094365443E-2</v>
      </c>
      <c r="L443">
        <f t="shared" si="56"/>
        <v>-3.9438822974061399E-2</v>
      </c>
      <c r="M443" s="13">
        <f t="shared" si="60"/>
        <v>5.6277619119870331E-5</v>
      </c>
      <c r="N443" s="13">
        <f t="shared" si="61"/>
        <v>9.073459124228922E-5</v>
      </c>
      <c r="O443" s="13">
        <v>1</v>
      </c>
    </row>
    <row r="444" spans="4:15" x14ac:dyDescent="0.4">
      <c r="D444" s="6">
        <v>7.5000000000000098</v>
      </c>
      <c r="E444" s="7">
        <f t="shared" si="54"/>
        <v>-1.0821527799106466E-2</v>
      </c>
      <c r="G444">
        <f t="shared" si="57"/>
        <v>10.188977279704341</v>
      </c>
      <c r="H444" s="10">
        <f t="shared" si="62"/>
        <v>-4.9622115722802701E-2</v>
      </c>
      <c r="I444">
        <f t="shared" si="58"/>
        <v>9.8169694214001364</v>
      </c>
      <c r="J444" s="10">
        <f t="shared" si="59"/>
        <v>-4.8261849678455024E-2</v>
      </c>
      <c r="K444">
        <f t="shared" si="55"/>
        <v>-4.2235891639444675E-2</v>
      </c>
      <c r="L444">
        <f t="shared" si="56"/>
        <v>-3.889281768916994E-2</v>
      </c>
      <c r="M444" s="13">
        <f t="shared" si="60"/>
        <v>5.4556306209578104E-5</v>
      </c>
      <c r="N444" s="13">
        <f t="shared" si="61"/>
        <v>8.7778760416247221E-5</v>
      </c>
      <c r="O444" s="13">
        <v>1</v>
      </c>
    </row>
    <row r="445" spans="4:15" x14ac:dyDescent="0.4">
      <c r="D445" s="6">
        <v>7.5200000000000102</v>
      </c>
      <c r="E445" s="7">
        <f t="shared" si="54"/>
        <v>-1.0666210901206345E-2</v>
      </c>
      <c r="G445">
        <f t="shared" si="57"/>
        <v>10.206697622403141</v>
      </c>
      <c r="H445" s="10">
        <f t="shared" si="62"/>
        <v>-4.8909910087481696E-2</v>
      </c>
      <c r="I445">
        <f t="shared" si="58"/>
        <v>9.8339074202031806</v>
      </c>
      <c r="J445" s="10">
        <f t="shared" si="59"/>
        <v>-4.7569167377200065E-2</v>
      </c>
      <c r="K445">
        <f t="shared" si="55"/>
        <v>-4.1637846008072257E-2</v>
      </c>
      <c r="L445">
        <f t="shared" si="56"/>
        <v>-3.8354363491520979E-2</v>
      </c>
      <c r="M445" s="13">
        <f t="shared" si="60"/>
        <v>5.288291597503705E-5</v>
      </c>
      <c r="N445" s="13">
        <f t="shared" si="61"/>
        <v>8.4912610651526391E-5</v>
      </c>
      <c r="O445" s="13">
        <v>1</v>
      </c>
    </row>
    <row r="446" spans="4:15" x14ac:dyDescent="0.4">
      <c r="D446" s="6">
        <v>7.5400000000000098</v>
      </c>
      <c r="E446" s="7">
        <f t="shared" si="54"/>
        <v>-1.0513053487394267E-2</v>
      </c>
      <c r="G446">
        <f t="shared" si="57"/>
        <v>10.224417965101937</v>
      </c>
      <c r="H446" s="10">
        <f t="shared" si="62"/>
        <v>-4.8207606766446406E-2</v>
      </c>
      <c r="I446">
        <f t="shared" si="58"/>
        <v>9.8508454190062231</v>
      </c>
      <c r="J446" s="10">
        <f t="shared" si="59"/>
        <v>-4.688611594308096E-2</v>
      </c>
      <c r="K446">
        <f t="shared" si="55"/>
        <v>-4.1048259149736005E-2</v>
      </c>
      <c r="L446">
        <f t="shared" si="56"/>
        <v>-3.782335619414641E-2</v>
      </c>
      <c r="M446" s="13">
        <f t="shared" si="60"/>
        <v>5.1256258296896904E-5</v>
      </c>
      <c r="N446" s="13">
        <f t="shared" si="61"/>
        <v>8.2133614266908221E-5</v>
      </c>
      <c r="O446" s="13">
        <v>1</v>
      </c>
    </row>
    <row r="447" spans="4:15" x14ac:dyDescent="0.4">
      <c r="D447" s="6">
        <v>7.5600000000000103</v>
      </c>
      <c r="E447" s="7">
        <f t="shared" si="54"/>
        <v>-1.0362026609486369E-2</v>
      </c>
      <c r="G447">
        <f t="shared" si="57"/>
        <v>10.242138307800737</v>
      </c>
      <c r="H447" s="10">
        <f t="shared" si="62"/>
        <v>-4.7515073017799746E-2</v>
      </c>
      <c r="I447">
        <f t="shared" si="58"/>
        <v>9.8677834178092674</v>
      </c>
      <c r="J447" s="10">
        <f t="shared" si="59"/>
        <v>-4.6212566272987317E-2</v>
      </c>
      <c r="K447">
        <f t="shared" si="55"/>
        <v>-4.0467011712547726E-2</v>
      </c>
      <c r="L447">
        <f t="shared" si="56"/>
        <v>-3.7299693040270525E-2</v>
      </c>
      <c r="M447" s="13">
        <f t="shared" si="60"/>
        <v>4.9675168162590801E-5</v>
      </c>
      <c r="N447" s="13">
        <f t="shared" si="61"/>
        <v>7.9439309262479472E-5</v>
      </c>
      <c r="O447" s="13">
        <v>1</v>
      </c>
    </row>
    <row r="448" spans="4:15" x14ac:dyDescent="0.4">
      <c r="D448" s="6">
        <v>7.5800000000000098</v>
      </c>
      <c r="E448" s="7">
        <f t="shared" si="54"/>
        <v>-1.0213101691670608E-2</v>
      </c>
      <c r="G448">
        <f t="shared" si="57"/>
        <v>10.259858650499535</v>
      </c>
      <c r="H448" s="10">
        <f t="shared" si="62"/>
        <v>-4.6832177807155574E-2</v>
      </c>
      <c r="I448">
        <f t="shared" si="58"/>
        <v>9.8847214166123099</v>
      </c>
      <c r="J448" s="10">
        <f t="shared" si="59"/>
        <v>-4.5548390924512586E-2</v>
      </c>
      <c r="K448">
        <f t="shared" si="55"/>
        <v>-3.9893986019695439E-2</v>
      </c>
      <c r="L448">
        <f t="shared" si="56"/>
        <v>-3.6783272683900733E-2</v>
      </c>
      <c r="M448" s="13">
        <f t="shared" si="60"/>
        <v>4.8138505279579264E-5</v>
      </c>
      <c r="N448" s="13">
        <f t="shared" si="61"/>
        <v>7.6827297771906607E-5</v>
      </c>
      <c r="O448" s="13">
        <v>1</v>
      </c>
    </row>
    <row r="449" spans="4:15" x14ac:dyDescent="0.4">
      <c r="D449" s="6">
        <v>7.6000000000000103</v>
      </c>
      <c r="E449" s="7">
        <f t="shared" si="54"/>
        <v>-1.0066250525928425E-2</v>
      </c>
      <c r="G449">
        <f t="shared" si="57"/>
        <v>10.277578993198333</v>
      </c>
      <c r="H449" s="10">
        <f t="shared" si="62"/>
        <v>-4.6158791786644789E-2</v>
      </c>
      <c r="I449">
        <f t="shared" si="58"/>
        <v>9.9016594154153523</v>
      </c>
      <c r="J449" s="10">
        <f t="shared" si="59"/>
        <v>-4.4893464095535594E-2</v>
      </c>
      <c r="K449">
        <f t="shared" si="55"/>
        <v>-3.9329066046211801E-2</v>
      </c>
      <c r="L449">
        <f t="shared" si="56"/>
        <v>-3.627399517067418E-2</v>
      </c>
      <c r="M449" s="13">
        <f t="shared" si="60"/>
        <v>4.664515368953292E-5</v>
      </c>
      <c r="N449" s="13">
        <f t="shared" si="61"/>
        <v>7.4295244546651598E-5</v>
      </c>
      <c r="O449" s="13">
        <v>1</v>
      </c>
    </row>
    <row r="450" spans="4:15" x14ac:dyDescent="0.4">
      <c r="D450" s="6">
        <v>7.6200000000000099</v>
      </c>
      <c r="E450" s="7">
        <f t="shared" si="54"/>
        <v>-9.9214452675101799E-3</v>
      </c>
      <c r="G450">
        <f t="shared" si="57"/>
        <v>10.295299335897129</v>
      </c>
      <c r="H450" s="10">
        <f t="shared" si="62"/>
        <v>-4.5494787274167926E-2</v>
      </c>
      <c r="I450">
        <f t="shared" si="58"/>
        <v>9.9185974142183966</v>
      </c>
      <c r="J450" s="10">
        <f t="shared" si="59"/>
        <v>-4.4247661604041907E-2</v>
      </c>
      <c r="K450">
        <f t="shared" si="55"/>
        <v>-3.8772137396056609E-2</v>
      </c>
      <c r="L450">
        <f t="shared" si="56"/>
        <v>-3.5771761918958242E-2</v>
      </c>
      <c r="M450" s="13">
        <f t="shared" si="60"/>
        <v>4.5194021383670104E-5</v>
      </c>
      <c r="N450" s="13">
        <f t="shared" si="61"/>
        <v>7.1840875471601372E-5</v>
      </c>
      <c r="O450" s="13">
        <v>1</v>
      </c>
    </row>
    <row r="451" spans="4:15" x14ac:dyDescent="0.4">
      <c r="D451" s="6">
        <v>7.6400000000000103</v>
      </c>
      <c r="E451" s="7">
        <f t="shared" si="54"/>
        <v>-9.7786584304634487E-3</v>
      </c>
      <c r="G451">
        <f t="shared" si="57"/>
        <v>10.313019678595927</v>
      </c>
      <c r="H451" s="10">
        <f t="shared" si="62"/>
        <v>-4.4840038232890143E-2</v>
      </c>
      <c r="I451">
        <f t="shared" si="58"/>
        <v>9.9355354130214408</v>
      </c>
      <c r="J451" s="10">
        <f t="shared" si="59"/>
        <v>-4.3610860868180897E-2</v>
      </c>
      <c r="K451">
        <f t="shared" si="55"/>
        <v>-3.8223087279508954E-2</v>
      </c>
      <c r="L451">
        <f t="shared" si="56"/>
        <v>-3.5276475701201231E-2</v>
      </c>
      <c r="M451" s="13">
        <f t="shared" si="60"/>
        <v>4.3784039919452238E-5</v>
      </c>
      <c r="N451" s="13">
        <f t="shared" si="61"/>
        <v>6.9461976111570673E-5</v>
      </c>
      <c r="O451" s="13">
        <v>1</v>
      </c>
    </row>
    <row r="452" spans="4:15" x14ac:dyDescent="0.4">
      <c r="D452" s="6">
        <v>7.6600000000000099</v>
      </c>
      <c r="E452" s="7">
        <f t="shared" si="54"/>
        <v>-9.6378628832139226E-3</v>
      </c>
      <c r="G452">
        <f t="shared" si="57"/>
        <v>10.330740021294725</v>
      </c>
      <c r="H452" s="10">
        <f t="shared" si="62"/>
        <v>-4.4194420250977445E-2</v>
      </c>
      <c r="I452">
        <f t="shared" si="58"/>
        <v>9.9524734118244851</v>
      </c>
      <c r="J452" s="10">
        <f t="shared" si="59"/>
        <v>-4.2982940886557457E-2</v>
      </c>
      <c r="K452">
        <f t="shared" si="55"/>
        <v>-3.768180449086455E-2</v>
      </c>
      <c r="L452">
        <f t="shared" si="56"/>
        <v>-3.4788040625530141E-2</v>
      </c>
      <c r="M452" s="13">
        <f t="shared" si="60"/>
        <v>4.241416403887087E-5</v>
      </c>
      <c r="N452" s="13">
        <f t="shared" si="61"/>
        <v>6.7156390288185565E-5</v>
      </c>
      <c r="O452" s="13">
        <v>1</v>
      </c>
    </row>
    <row r="453" spans="4:15" x14ac:dyDescent="0.4">
      <c r="D453" s="6">
        <v>7.6800000000000104</v>
      </c>
      <c r="E453" s="7">
        <f t="shared" si="54"/>
        <v>-9.4990318441980151E-3</v>
      </c>
      <c r="G453">
        <f t="shared" si="57"/>
        <v>10.348460363993524</v>
      </c>
      <c r="H453" s="10">
        <f t="shared" si="62"/>
        <v>-4.3557810521569998E-2</v>
      </c>
      <c r="I453">
        <f t="shared" si="58"/>
        <v>9.9694114106275293</v>
      </c>
      <c r="J453" s="10">
        <f t="shared" si="59"/>
        <v>-4.2363782218754316E-2</v>
      </c>
      <c r="K453">
        <f t="shared" si="55"/>
        <v>-3.714817938643529E-2</v>
      </c>
      <c r="L453">
        <f t="shared" si="56"/>
        <v>-3.4306362117592429E-2</v>
      </c>
      <c r="M453" s="13">
        <f t="shared" si="60"/>
        <v>4.1083371288488242E-5</v>
      </c>
      <c r="N453" s="13">
        <f t="shared" si="61"/>
        <v>6.492201868660764E-5</v>
      </c>
      <c r="O453" s="13">
        <v>1</v>
      </c>
    </row>
    <row r="454" spans="4:15" x14ac:dyDescent="0.4">
      <c r="D454" s="6">
        <v>7.7000000000000099</v>
      </c>
      <c r="E454" s="7">
        <f t="shared" si="54"/>
        <v>-9.362138877546897E-3</v>
      </c>
      <c r="G454">
        <f t="shared" si="57"/>
        <v>10.366180706692321</v>
      </c>
      <c r="H454" s="10">
        <f t="shared" si="62"/>
        <v>-4.2930087822991292E-2</v>
      </c>
      <c r="I454">
        <f t="shared" si="58"/>
        <v>9.9863494094305718</v>
      </c>
      <c r="J454" s="10">
        <f t="shared" si="59"/>
        <v>-4.1753266966083655E-2</v>
      </c>
      <c r="K454">
        <f t="shared" si="55"/>
        <v>-3.6622103862846568E-2</v>
      </c>
      <c r="L454">
        <f t="shared" si="56"/>
        <v>-3.3831346902639128E-2</v>
      </c>
      <c r="M454" s="13">
        <f t="shared" si="60"/>
        <v>3.9790661641443114E-5</v>
      </c>
      <c r="N454" s="13">
        <f t="shared" si="61"/>
        <v>6.2756817491604934E-5</v>
      </c>
      <c r="O454" s="13">
        <v>1</v>
      </c>
    </row>
    <row r="455" spans="4:15" x14ac:dyDescent="0.4">
      <c r="D455" s="6">
        <v>7.7200000000000104</v>
      </c>
      <c r="E455" s="7">
        <f t="shared" si="54"/>
        <v>-9.2271578888211223E-3</v>
      </c>
      <c r="G455">
        <f t="shared" si="57"/>
        <v>10.38390104939112</v>
      </c>
      <c r="H455" s="10">
        <f t="shared" si="62"/>
        <v>-4.2311132499189254E-2</v>
      </c>
      <c r="I455">
        <f t="shared" si="58"/>
        <v>10.003287408233614</v>
      </c>
      <c r="J455" s="10">
        <f t="shared" si="59"/>
        <v>-4.1151278752564441E-2</v>
      </c>
      <c r="K455">
        <f t="shared" si="55"/>
        <v>-3.6103471335628141E-2</v>
      </c>
      <c r="L455">
        <f t="shared" si="56"/>
        <v>-3.3362902987845604E-2</v>
      </c>
      <c r="M455" s="13">
        <f t="shared" si="60"/>
        <v>3.8535057121584904E-5</v>
      </c>
      <c r="N455" s="13">
        <f t="shared" si="61"/>
        <v>6.0658797052459726E-5</v>
      </c>
      <c r="O455" s="13">
        <v>1</v>
      </c>
    </row>
    <row r="456" spans="4:15" x14ac:dyDescent="0.4">
      <c r="D456" s="6">
        <v>7.74000000000001</v>
      </c>
      <c r="E456" s="7">
        <f t="shared" si="54"/>
        <v>-9.0940631207955449E-3</v>
      </c>
      <c r="G456">
        <f t="shared" si="57"/>
        <v>10.401621392089918</v>
      </c>
      <c r="H456" s="10">
        <f t="shared" si="62"/>
        <v>-4.170082644040797E-2</v>
      </c>
      <c r="I456">
        <f t="shared" si="58"/>
        <v>10.020225407036659</v>
      </c>
      <c r="J456" s="10">
        <f t="shared" si="59"/>
        <v>-4.055770270612398E-2</v>
      </c>
      <c r="K456">
        <f t="shared" si="55"/>
        <v>-3.5592176718096849E-2</v>
      </c>
      <c r="L456">
        <f t="shared" si="56"/>
        <v>-3.2900939644867601E-2</v>
      </c>
      <c r="M456" s="13">
        <f t="shared" si="60"/>
        <v>3.731560142989174E-5</v>
      </c>
      <c r="N456" s="13">
        <f t="shared" si="61"/>
        <v>5.8626020576220155E-5</v>
      </c>
      <c r="O456" s="13">
        <v>1</v>
      </c>
    </row>
    <row r="457" spans="4:15" x14ac:dyDescent="0.4">
      <c r="D457" s="6">
        <v>7.7600000000000096</v>
      </c>
      <c r="E457" s="7">
        <f t="shared" si="54"/>
        <v>-8.9628291492937183E-3</v>
      </c>
      <c r="G457">
        <f t="shared" si="57"/>
        <v>10.419341734788716</v>
      </c>
      <c r="H457" s="10">
        <f t="shared" si="62"/>
        <v>-4.1099053064086337E-2</v>
      </c>
      <c r="I457">
        <f t="shared" si="58"/>
        <v>10.037163405839703</v>
      </c>
      <c r="J457" s="10">
        <f t="shared" si="59"/>
        <v>-3.9972425440020123E-2</v>
      </c>
      <c r="K457">
        <f t="shared" si="55"/>
        <v>-3.5088116400524047E-2</v>
      </c>
      <c r="L457">
        <f t="shared" si="56"/>
        <v>-3.2445367392629251E-2</v>
      </c>
      <c r="M457" s="13">
        <f t="shared" si="60"/>
        <v>3.6131359573357353E-5</v>
      </c>
      <c r="N457" s="13">
        <f t="shared" si="61"/>
        <v>5.6656602848791687E-5</v>
      </c>
      <c r="O457" s="13">
        <v>1</v>
      </c>
    </row>
    <row r="458" spans="4:15" x14ac:dyDescent="0.4">
      <c r="D458" s="6">
        <v>7.78000000000001</v>
      </c>
      <c r="E458" s="7">
        <f t="shared" si="54"/>
        <v>-8.8334308790713936E-3</v>
      </c>
      <c r="G458">
        <f t="shared" si="57"/>
        <v>10.437062077487514</v>
      </c>
      <c r="H458" s="10">
        <f t="shared" si="62"/>
        <v>-4.0505697295981878E-2</v>
      </c>
      <c r="I458">
        <f t="shared" si="58"/>
        <v>10.054101404642745</v>
      </c>
      <c r="J458" s="10">
        <f t="shared" si="59"/>
        <v>-3.9395335034482608E-2</v>
      </c>
      <c r="K458">
        <f t="shared" si="55"/>
        <v>-3.4591188229587587E-2</v>
      </c>
      <c r="L458">
        <f t="shared" si="56"/>
        <v>-3.1996097980340407E-2</v>
      </c>
      <c r="M458" s="13">
        <f t="shared" si="60"/>
        <v>3.4981417496460271E-5</v>
      </c>
      <c r="N458" s="13">
        <f t="shared" si="61"/>
        <v>5.4748708983390949E-5</v>
      </c>
      <c r="O458" s="13">
        <v>1</v>
      </c>
    </row>
    <row r="459" spans="4:15" x14ac:dyDescent="0.4">
      <c r="D459" s="6">
        <v>7.8000000000000096</v>
      </c>
      <c r="E459" s="7">
        <f t="shared" si="54"/>
        <v>-8.7058435397485805E-3</v>
      </c>
      <c r="G459">
        <f t="shared" si="57"/>
        <v>10.45478242018631</v>
      </c>
      <c r="H459" s="10">
        <f t="shared" si="62"/>
        <v>-3.9920645551517114E-2</v>
      </c>
      <c r="I459">
        <f t="shared" si="58"/>
        <v>10.071039403445788</v>
      </c>
      <c r="J459" s="10">
        <f t="shared" si="59"/>
        <v>-3.8826321018570725E-2</v>
      </c>
      <c r="K459">
        <f t="shared" si="55"/>
        <v>-3.4101291488102627E-2</v>
      </c>
      <c r="L459">
        <f t="shared" si="56"/>
        <v>-3.155304437073965E-2</v>
      </c>
      <c r="M459" s="13">
        <f t="shared" si="60"/>
        <v>3.3864881715378707E-5</v>
      </c>
      <c r="N459" s="13">
        <f t="shared" si="61"/>
        <v>5.2900553195884851E-5</v>
      </c>
      <c r="O459" s="13">
        <v>1</v>
      </c>
    </row>
    <row r="460" spans="4:15" x14ac:dyDescent="0.4">
      <c r="D460" s="6">
        <v>7.8200000000000101</v>
      </c>
      <c r="E460" s="7">
        <f t="shared" si="54"/>
        <v>-8.5800426817894352E-3</v>
      </c>
      <c r="G460">
        <f t="shared" si="57"/>
        <v>10.472502762885108</v>
      </c>
      <c r="H460" s="10">
        <f t="shared" si="62"/>
        <v>-3.9343785717345453E-2</v>
      </c>
      <c r="I460">
        <f t="shared" si="58"/>
        <v>10.087977402248832</v>
      </c>
      <c r="J460" s="10">
        <f t="shared" si="59"/>
        <v>-3.8265274352244527E-2</v>
      </c>
      <c r="K460">
        <f t="shared" si="55"/>
        <v>-3.3618326875027742E-2</v>
      </c>
      <c r="L460">
        <f t="shared" si="56"/>
        <v>-3.1116120723561354E-2</v>
      </c>
      <c r="M460" s="13">
        <f t="shared" si="60"/>
        <v>3.2780878955074069E-5</v>
      </c>
      <c r="N460" s="13">
        <f t="shared" si="61"/>
        <v>5.1110397606513784E-5</v>
      </c>
      <c r="O460" s="13">
        <v>1</v>
      </c>
    </row>
    <row r="461" spans="4:15" x14ac:dyDescent="0.4">
      <c r="D461" s="6">
        <v>7.8400000000000096</v>
      </c>
      <c r="E461" s="7">
        <f t="shared" si="54"/>
        <v>-8.4560041725297297E-3</v>
      </c>
      <c r="G461">
        <f t="shared" si="57"/>
        <v>10.490223105583906</v>
      </c>
      <c r="H461" s="10">
        <f t="shared" si="62"/>
        <v>-3.8775007133135073E-2</v>
      </c>
      <c r="I461">
        <f t="shared" si="58"/>
        <v>10.104915401051874</v>
      </c>
      <c r="J461" s="10">
        <f t="shared" si="59"/>
        <v>-3.7712087408648093E-2</v>
      </c>
      <c r="K461">
        <f t="shared" si="55"/>
        <v>-3.3142196485744062E-2</v>
      </c>
      <c r="L461">
        <f t="shared" si="56"/>
        <v>-3.068524237922314E-2</v>
      </c>
      <c r="M461" s="13">
        <f t="shared" si="60"/>
        <v>3.172855578936154E-5</v>
      </c>
      <c r="N461" s="13">
        <f t="shared" si="61"/>
        <v>4.9376551067554161E-5</v>
      </c>
      <c r="O461" s="13">
        <v>1</v>
      </c>
    </row>
    <row r="462" spans="4:15" x14ac:dyDescent="0.4">
      <c r="D462" s="6">
        <v>7.8600000000000101</v>
      </c>
      <c r="E462" s="7">
        <f t="shared" si="54"/>
        <v>-8.3337041922510752E-3</v>
      </c>
      <c r="G462">
        <f t="shared" si="57"/>
        <v>10.507943448282706</v>
      </c>
      <c r="H462" s="10">
        <f t="shared" si="62"/>
        <v>-3.8214200573567302E-2</v>
      </c>
      <c r="I462">
        <f t="shared" si="58"/>
        <v>10.121853399854919</v>
      </c>
      <c r="J462" s="10">
        <f t="shared" si="59"/>
        <v>-3.7166653956601355E-2</v>
      </c>
      <c r="K462">
        <f t="shared" si="55"/>
        <v>-3.2672803792602623E-2</v>
      </c>
      <c r="L462">
        <f t="shared" si="56"/>
        <v>-3.026032584273074E-2</v>
      </c>
      <c r="M462" s="13">
        <f t="shared" si="60"/>
        <v>3.0707078284085705E-5</v>
      </c>
      <c r="N462" s="13">
        <f t="shared" si="61"/>
        <v>4.7697368016439636E-5</v>
      </c>
      <c r="O462" s="13">
        <v>1</v>
      </c>
    </row>
    <row r="463" spans="4:15" x14ac:dyDescent="0.4">
      <c r="D463" s="6">
        <v>7.8800000000000097</v>
      </c>
      <c r="E463" s="7">
        <f t="shared" si="54"/>
        <v>-8.2131192303016506E-3</v>
      </c>
      <c r="G463">
        <f t="shared" si="57"/>
        <v>10.525663790981502</v>
      </c>
      <c r="H463" s="10">
        <f t="shared" si="62"/>
        <v>-3.7661258230548215E-2</v>
      </c>
      <c r="I463">
        <f t="shared" si="58"/>
        <v>10.138791398657963</v>
      </c>
      <c r="J463" s="10">
        <f t="shared" si="59"/>
        <v>-3.6628869143299297E-2</v>
      </c>
      <c r="K463">
        <f t="shared" si="55"/>
        <v>-3.221005362573709E-2</v>
      </c>
      <c r="L463">
        <f t="shared" si="56"/>
        <v>-2.984128876779828E-2</v>
      </c>
      <c r="M463" s="13">
        <f t="shared" si="60"/>
        <v>2.9715631643514022E-5</v>
      </c>
      <c r="N463" s="13">
        <f t="shared" si="61"/>
        <v>4.6071247353886525E-5</v>
      </c>
      <c r="O463" s="13">
        <v>1</v>
      </c>
    </row>
    <row r="464" spans="4:15" x14ac:dyDescent="0.4">
      <c r="D464" s="6">
        <v>7.9000000000000101</v>
      </c>
      <c r="E464" s="7">
        <f t="shared" si="54"/>
        <v>-8.094226081262661E-3</v>
      </c>
      <c r="G464">
        <f t="shared" si="57"/>
        <v>10.543384133680302</v>
      </c>
      <c r="H464" s="10">
        <f t="shared" si="62"/>
        <v>-3.7116073695629928E-2</v>
      </c>
      <c r="I464">
        <f t="shared" si="58"/>
        <v>10.155729397461007</v>
      </c>
      <c r="J464" s="10">
        <f t="shared" si="59"/>
        <v>-3.6098629477215219E-2</v>
      </c>
      <c r="K464">
        <f t="shared" si="55"/>
        <v>-3.1753852154138028E-2</v>
      </c>
      <c r="L464">
        <f t="shared" si="56"/>
        <v>-2.9428049941180714E-2</v>
      </c>
      <c r="M464" s="13">
        <f t="shared" si="60"/>
        <v>2.8753419860039772E-5</v>
      </c>
      <c r="N464" s="13">
        <f t="shared" si="61"/>
        <v>4.4496631346562306E-5</v>
      </c>
      <c r="O464" s="13">
        <v>1</v>
      </c>
    </row>
    <row r="465" spans="4:15" x14ac:dyDescent="0.4">
      <c r="D465" s="6">
        <v>7.9200000000000097</v>
      </c>
      <c r="E465" s="7">
        <f t="shared" si="54"/>
        <v>-7.9770018411602518E-3</v>
      </c>
      <c r="G465">
        <f t="shared" si="57"/>
        <v>10.5611044763791</v>
      </c>
      <c r="H465" s="10">
        <f t="shared" si="62"/>
        <v>-3.6578541942640333E-2</v>
      </c>
      <c r="I465">
        <f t="shared" si="58"/>
        <v>10.172667396264051</v>
      </c>
      <c r="J465" s="10">
        <f t="shared" si="59"/>
        <v>-3.5575832811206493E-2</v>
      </c>
      <c r="K465">
        <f t="shared" si="55"/>
        <v>-3.1304106866986051E-2</v>
      </c>
      <c r="L465">
        <f t="shared" si="56"/>
        <v>-2.9020529267215531E-2</v>
      </c>
      <c r="M465" s="13">
        <f t="shared" si="60"/>
        <v>2.7819665367292197E-5</v>
      </c>
      <c r="N465" s="13">
        <f t="shared" si="61"/>
        <v>4.2972004553860464E-5</v>
      </c>
      <c r="O465" s="13">
        <v>1</v>
      </c>
    </row>
    <row r="466" spans="4:15" x14ac:dyDescent="0.4">
      <c r="D466" s="6">
        <v>7.9400000000000102</v>
      </c>
      <c r="E466" s="7">
        <f t="shared" si="54"/>
        <v>-7.8614239037221416E-3</v>
      </c>
      <c r="G466">
        <f t="shared" si="57"/>
        <v>10.578824819077898</v>
      </c>
      <c r="H466" s="10">
        <f t="shared" si="62"/>
        <v>-3.6048559310517876E-2</v>
      </c>
      <c r="I466">
        <f t="shared" si="58"/>
        <v>10.189605395067096</v>
      </c>
      <c r="J466" s="10">
        <f t="shared" si="59"/>
        <v>-3.5060378325820013E-2</v>
      </c>
      <c r="K466">
        <f t="shared" si="55"/>
        <v>-3.0860726555239398E-2</v>
      </c>
      <c r="L466">
        <f t="shared" si="56"/>
        <v>-2.86186477525717E-2</v>
      </c>
      <c r="M466" s="13">
        <f t="shared" si="60"/>
        <v>2.6913608696740291E-5</v>
      </c>
      <c r="N466" s="13">
        <f t="shared" si="61"/>
        <v>4.1495892778322043E-5</v>
      </c>
      <c r="O466" s="13">
        <v>1</v>
      </c>
    </row>
    <row r="467" spans="4:15" x14ac:dyDescent="0.4">
      <c r="D467" s="6">
        <v>7.9600000000000097</v>
      </c>
      <c r="E467" s="7">
        <f t="shared" ref="E467:E469" si="63">-(1+D467+$E$5*D467^3)*EXP(-D467)</f>
        <v>-7.7474699566786927E-3</v>
      </c>
      <c r="G467">
        <f t="shared" si="57"/>
        <v>10.596545161776696</v>
      </c>
      <c r="H467" s="10">
        <f t="shared" si="62"/>
        <v>-3.5526023486350145E-2</v>
      </c>
      <c r="I467">
        <f t="shared" si="58"/>
        <v>10.206543393870138</v>
      </c>
      <c r="J467" s="10">
        <f t="shared" si="59"/>
        <v>-3.4552166512795641E-2</v>
      </c>
      <c r="K467">
        <f t="shared" si="55"/>
        <v>-3.0423621293473809E-2</v>
      </c>
      <c r="L467">
        <f t="shared" si="56"/>
        <v>-2.8222327491202848E-2</v>
      </c>
      <c r="M467" s="13">
        <f t="shared" si="60"/>
        <v>2.6034508137869237E-5</v>
      </c>
      <c r="N467" s="13">
        <f t="shared" si="61"/>
        <v>4.0066862039278819E-5</v>
      </c>
      <c r="O467" s="13">
        <v>1</v>
      </c>
    </row>
    <row r="468" spans="4:15" x14ac:dyDescent="0.4">
      <c r="D468" s="6">
        <v>7.9800000000000102</v>
      </c>
      <c r="E468" s="7">
        <f t="shared" si="63"/>
        <v>-7.6351179781076941E-3</v>
      </c>
      <c r="G468">
        <f t="shared" si="57"/>
        <v>10.614265504475492</v>
      </c>
      <c r="H468" s="10">
        <f t="shared" si="62"/>
        <v>-3.5010833488612829E-2</v>
      </c>
      <c r="I468">
        <f t="shared" ref="I468:I469" si="64">$K$11*(D468/$K$12+1)</f>
        <v>10.223481392673181</v>
      </c>
      <c r="J468" s="10">
        <f t="shared" ref="J468:J469" si="65">-(-$H$4)*(1+D468+$K$5*D468^3)*EXP(-D468)</f>
        <v>-3.4051099158764697E-2</v>
      </c>
      <c r="K468">
        <f t="shared" si="55"/>
        <v>-2.999270242197058E-2</v>
      </c>
      <c r="L468">
        <f t="shared" si="56"/>
        <v>-2.783149164950156E-2</v>
      </c>
      <c r="M468" s="13">
        <f t="shared" ref="M468:M469" si="66">(K468-H468)^2*O468</f>
        <v>2.5181639402000078E-5</v>
      </c>
      <c r="N468" s="13">
        <f t="shared" ref="N468:N469" si="67">(L468-J468)^2*O468</f>
        <v>3.8683517569282404E-5</v>
      </c>
      <c r="O468" s="13">
        <v>1</v>
      </c>
    </row>
    <row r="469" spans="4:15" x14ac:dyDescent="0.4">
      <c r="D469" s="6">
        <v>8.0000000000000107</v>
      </c>
      <c r="E469" s="7">
        <f t="shared" si="63"/>
        <v>-7.5243462328225862E-3</v>
      </c>
      <c r="G469">
        <f t="shared" si="57"/>
        <v>10.631985847174292</v>
      </c>
      <c r="H469" s="10">
        <f t="shared" si="62"/>
        <v>-3.4502889650607965E-2</v>
      </c>
      <c r="I469">
        <f t="shared" si="64"/>
        <v>10.240419391476225</v>
      </c>
      <c r="J469" s="10">
        <f t="shared" si="65"/>
        <v>-3.3557079329142175E-2</v>
      </c>
      <c r="K469">
        <f t="shared" si="55"/>
        <v>-2.9567882529049429E-2</v>
      </c>
      <c r="L469">
        <f t="shared" si="56"/>
        <v>-2.7446064451653301E-2</v>
      </c>
      <c r="M469" s="13">
        <f t="shared" si="66"/>
        <v>2.4354295289833463E-5</v>
      </c>
      <c r="N469" s="13">
        <f t="shared" si="67"/>
        <v>3.7344502832890364E-5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8F9CD-BEB5-439C-B40C-3E6FA65FB05A}">
  <dimension ref="A1:AA469"/>
  <sheetViews>
    <sheetView workbookViewId="0">
      <selection activeCell="AA9" sqref="Q9:AA9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1" spans="1:27" x14ac:dyDescent="0.4">
      <c r="A1" t="s">
        <v>257</v>
      </c>
      <c r="D1" t="str">
        <f>A1</f>
        <v>Structure 1</v>
      </c>
      <c r="G1" t="s">
        <v>258</v>
      </c>
      <c r="J1" t="str">
        <f>G1</f>
        <v>Structure 2</v>
      </c>
    </row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G2" s="1" t="s">
        <v>194</v>
      </c>
      <c r="H2" s="1" t="s">
        <v>6</v>
      </c>
      <c r="J2" s="1" t="s">
        <v>4</v>
      </c>
      <c r="K2" s="1" t="s">
        <v>6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274</v>
      </c>
      <c r="D3" s="15" t="str">
        <f>A3</f>
        <v>FCC</v>
      </c>
      <c r="E3" s="1" t="str">
        <f>B3</f>
        <v xml:space="preserve">In </v>
      </c>
      <c r="G3" s="65" t="s">
        <v>180</v>
      </c>
      <c r="H3" s="1" t="str">
        <f>B3</f>
        <v xml:space="preserve">In </v>
      </c>
      <c r="J3" s="15" t="str">
        <f>G3</f>
        <v>HCP</v>
      </c>
      <c r="K3" s="1" t="str">
        <f>B3</f>
        <v xml:space="preserve">In </v>
      </c>
      <c r="N3" s="15"/>
      <c r="O3" s="1" t="str">
        <f>B3</f>
        <v xml:space="preserve">In 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-2.7240000000000002</v>
      </c>
      <c r="D4" s="21" t="s">
        <v>8</v>
      </c>
      <c r="E4" s="4">
        <f>E11</f>
        <v>3.3888255699488345</v>
      </c>
      <c r="G4" s="2" t="s">
        <v>11</v>
      </c>
      <c r="H4" s="51">
        <v>-2.7040000000000002</v>
      </c>
      <c r="I4" t="s">
        <v>273</v>
      </c>
      <c r="J4" s="2" t="s">
        <v>8</v>
      </c>
      <c r="K4" s="4">
        <v>3.4172400000000001</v>
      </c>
      <c r="N4" s="12" t="s">
        <v>24</v>
      </c>
      <c r="O4" s="4">
        <v>2.9603630723826329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27.518999999999998</v>
      </c>
      <c r="D5" s="2" t="s">
        <v>3</v>
      </c>
      <c r="E5" s="5">
        <v>2.9325927000000002E-2</v>
      </c>
      <c r="G5" s="2" t="s">
        <v>20</v>
      </c>
      <c r="H5" s="51">
        <f>(1/K7)*56.565</f>
        <v>28.282499999999999</v>
      </c>
      <c r="J5" s="18" t="s">
        <v>3</v>
      </c>
      <c r="K5" s="5">
        <f>E5</f>
        <v>2.9325927000000002E-2</v>
      </c>
      <c r="L5" s="10"/>
      <c r="N5" s="12" t="s">
        <v>28</v>
      </c>
      <c r="O5" s="4">
        <v>1.3934707637047239</v>
      </c>
      <c r="P5" t="s">
        <v>53</v>
      </c>
      <c r="Q5" s="28" t="s">
        <v>30</v>
      </c>
      <c r="R5" s="29">
        <f>B16</f>
        <v>3.3888255699488345</v>
      </c>
      <c r="S5" s="29">
        <f>O15</f>
        <v>6.8088350664800554</v>
      </c>
      <c r="T5" s="29">
        <f>O4</f>
        <v>2.9603630723826329</v>
      </c>
      <c r="U5" s="29">
        <f>O6</f>
        <v>0.17527234643472517</v>
      </c>
      <c r="V5" s="29">
        <f>O5</f>
        <v>1.3934707637047239</v>
      </c>
      <c r="W5" s="30">
        <v>6</v>
      </c>
      <c r="X5" s="30">
        <v>12</v>
      </c>
      <c r="Y5" s="31" t="s">
        <v>122</v>
      </c>
      <c r="Z5" s="31" t="str">
        <f>B3</f>
        <v xml:space="preserve">In </v>
      </c>
      <c r="AA5" s="32" t="str">
        <f>B3</f>
        <v xml:space="preserve">In </v>
      </c>
    </row>
    <row r="6" spans="1:27" x14ac:dyDescent="0.4">
      <c r="A6" s="2" t="s">
        <v>0</v>
      </c>
      <c r="B6" s="1">
        <v>0.221</v>
      </c>
      <c r="D6" s="2" t="s">
        <v>13</v>
      </c>
      <c r="E6" s="1">
        <v>12</v>
      </c>
      <c r="F6" t="s">
        <v>14</v>
      </c>
      <c r="G6" s="22" t="s">
        <v>0</v>
      </c>
      <c r="H6" s="1">
        <f>B6</f>
        <v>0.221</v>
      </c>
      <c r="J6" s="2" t="s">
        <v>13</v>
      </c>
      <c r="K6" s="1">
        <v>12</v>
      </c>
      <c r="L6" t="s">
        <v>14</v>
      </c>
      <c r="N6" s="12" t="s">
        <v>27</v>
      </c>
      <c r="O6" s="4">
        <v>0.17527234643472517</v>
      </c>
      <c r="P6" t="s">
        <v>53</v>
      </c>
    </row>
    <row r="7" spans="1:27" x14ac:dyDescent="0.4">
      <c r="A7" s="2" t="s">
        <v>1</v>
      </c>
      <c r="B7" s="5">
        <v>6.2380000000000004</v>
      </c>
      <c r="D7" s="2" t="s">
        <v>32</v>
      </c>
      <c r="E7" s="1">
        <v>4</v>
      </c>
      <c r="F7" t="s">
        <v>33</v>
      </c>
      <c r="G7" s="22" t="s">
        <v>1</v>
      </c>
      <c r="H7" s="5">
        <f>B7</f>
        <v>6.2380000000000004</v>
      </c>
      <c r="J7" s="2" t="s">
        <v>32</v>
      </c>
      <c r="K7" s="1">
        <v>2</v>
      </c>
      <c r="L7" t="s">
        <v>33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265</v>
      </c>
      <c r="K8" s="10"/>
      <c r="Q8" s="26" t="s">
        <v>29</v>
      </c>
      <c r="AA8" s="27"/>
    </row>
    <row r="9" spans="1:27" x14ac:dyDescent="0.4">
      <c r="A9" s="11" t="s">
        <v>21</v>
      </c>
      <c r="G9" s="11" t="s">
        <v>21</v>
      </c>
      <c r="Q9" s="28" t="s">
        <v>30</v>
      </c>
      <c r="R9" s="29">
        <f>B16</f>
        <v>3.3888255699488345</v>
      </c>
      <c r="S9" s="29">
        <f>O15</f>
        <v>6.8088350664800554</v>
      </c>
      <c r="T9" s="29">
        <f>O4</f>
        <v>2.9603630723826329</v>
      </c>
      <c r="U9" s="29">
        <f>O6</f>
        <v>0.17527234643472517</v>
      </c>
      <c r="V9" s="29">
        <f>O5</f>
        <v>1.3934707637047239</v>
      </c>
      <c r="W9" s="30">
        <v>6</v>
      </c>
      <c r="X9" s="30">
        <v>12</v>
      </c>
      <c r="Y9" s="31" t="s">
        <v>122</v>
      </c>
      <c r="Z9" s="31" t="str">
        <f>B3</f>
        <v xml:space="preserve">In </v>
      </c>
      <c r="AA9" s="32" t="str">
        <f>B3</f>
        <v xml:space="preserve">In 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36</v>
      </c>
      <c r="H10" s="1" t="s">
        <v>7</v>
      </c>
      <c r="J10" s="1" t="s">
        <v>5</v>
      </c>
      <c r="K10" s="1" t="s">
        <v>7</v>
      </c>
      <c r="L10" s="10"/>
      <c r="N10" s="1" t="s">
        <v>270</v>
      </c>
      <c r="O10" s="1" t="s">
        <v>7</v>
      </c>
    </row>
    <row r="11" spans="1:27" x14ac:dyDescent="0.4">
      <c r="A11" s="3" t="s">
        <v>37</v>
      </c>
      <c r="B11" s="4">
        <f>($B$5*$E$7)^(1/3)</f>
        <v>4.7925230815383761</v>
      </c>
      <c r="D11" s="3" t="s">
        <v>8</v>
      </c>
      <c r="E11" s="4">
        <f>$B$11/$E$8</f>
        <v>3.3888255699488345</v>
      </c>
      <c r="F11" t="s">
        <v>39</v>
      </c>
      <c r="G11" s="3" t="s">
        <v>37</v>
      </c>
      <c r="H11" s="4">
        <f>($H$5*$K$7)^(1/3)</f>
        <v>3.8386860739049795</v>
      </c>
      <c r="J11" s="3" t="s">
        <v>8</v>
      </c>
      <c r="K11" s="4">
        <f>K4</f>
        <v>3.4172400000000001</v>
      </c>
      <c r="N11" s="3" t="s">
        <v>75</v>
      </c>
      <c r="O11" s="1">
        <f>O15/O4</f>
        <v>2.2999999999999998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B12" s="10"/>
      <c r="D12" s="3" t="s">
        <v>2</v>
      </c>
      <c r="E12" s="4">
        <f>(9*$B$6*$B$5/(-$B$4))^(1/2)</f>
        <v>4.4826018296292602</v>
      </c>
      <c r="H12" s="10"/>
      <c r="J12" s="3" t="s">
        <v>2</v>
      </c>
      <c r="K12" s="4">
        <f>(9*$H$6*$H$5/(-$H$4))^(1/2)</f>
        <v>4.5611352015614575</v>
      </c>
      <c r="N12" s="3" t="s">
        <v>3</v>
      </c>
      <c r="O12" s="1">
        <f xml:space="preserve"> ((SQRT(O11))^3/(O11-1)+(SQRT(1/O11)^3/(1/O11-1))-2)/6</f>
        <v>2.9325927034349553E-2</v>
      </c>
      <c r="Q12" s="26" t="s">
        <v>45</v>
      </c>
      <c r="AA12" s="27"/>
    </row>
    <row r="13" spans="1:27" x14ac:dyDescent="0.4">
      <c r="A13" s="3" t="s">
        <v>108</v>
      </c>
      <c r="B13" s="1">
        <f>(B7-1)/(2*E12)-1/3</f>
        <v>0.25092556351733969</v>
      </c>
      <c r="D13" s="3" t="s">
        <v>10</v>
      </c>
      <c r="E13" s="4">
        <f>$E$12*($E$4/$E$11-1)</f>
        <v>0</v>
      </c>
      <c r="J13" s="3" t="s">
        <v>10</v>
      </c>
      <c r="K13" s="4">
        <f>$K$12*($K$4/$K$11-1)</f>
        <v>0</v>
      </c>
      <c r="Q13" s="26" t="s">
        <v>46</v>
      </c>
      <c r="AA13" s="27"/>
    </row>
    <row r="14" spans="1:27" x14ac:dyDescent="0.4">
      <c r="D14" s="3" t="s">
        <v>15</v>
      </c>
      <c r="E14" s="4">
        <f>-(1+$E$13+$E$5*$E$13^3)*EXP(-$E$13)</f>
        <v>-1</v>
      </c>
      <c r="J14" s="3" t="s">
        <v>15</v>
      </c>
      <c r="K14" s="4">
        <f>-(1+$K$13+$K$5*$K$13^3)*EXP(-$K$13)</f>
        <v>-1</v>
      </c>
      <c r="N14" t="s">
        <v>272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A15" s="3" t="s">
        <v>13</v>
      </c>
      <c r="B15" s="1">
        <f>E6</f>
        <v>12</v>
      </c>
      <c r="C15" t="s">
        <v>14</v>
      </c>
      <c r="D15" s="3" t="s">
        <v>12</v>
      </c>
      <c r="E15" s="4">
        <f>-(-$B$4)*(1+$E$13+$E$5*$E$13^3)*EXP(-$E$13)</f>
        <v>-2.7240000000000002</v>
      </c>
      <c r="J15" s="3" t="s">
        <v>12</v>
      </c>
      <c r="K15" s="4">
        <f>-(-$H$4)*(1+$K$13+$K$5*$K$13^3)*EXP(-$K$13)</f>
        <v>-2.7040000000000002</v>
      </c>
      <c r="N15" s="18" t="s">
        <v>23</v>
      </c>
      <c r="O15" s="4">
        <f>O4*R18</f>
        <v>6.8088350664800554</v>
      </c>
      <c r="P15" t="s">
        <v>53</v>
      </c>
    </row>
    <row r="16" spans="1:27" x14ac:dyDescent="0.4">
      <c r="A16" s="3" t="s">
        <v>25</v>
      </c>
      <c r="B16" s="4">
        <f>$E$11</f>
        <v>3.3888255699488345</v>
      </c>
      <c r="C16" t="s">
        <v>34</v>
      </c>
      <c r="D16" s="3" t="s">
        <v>9</v>
      </c>
      <c r="E16" s="4">
        <f>$E$15*$E$6</f>
        <v>-32.688000000000002</v>
      </c>
      <c r="J16" s="3" t="s">
        <v>9</v>
      </c>
      <c r="K16" s="4">
        <f>$K$15*$K$6</f>
        <v>-32.448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B4/B15+O5/SQRT(B15)</f>
        <v>0.17526036026639788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262</v>
      </c>
      <c r="H18" t="s">
        <v>259</v>
      </c>
      <c r="I18" s="8" t="s">
        <v>264</v>
      </c>
      <c r="J18" t="s">
        <v>260</v>
      </c>
      <c r="K18" t="s">
        <v>261</v>
      </c>
      <c r="L18" t="s">
        <v>263</v>
      </c>
      <c r="M18" t="s">
        <v>266</v>
      </c>
      <c r="N18" t="s">
        <v>268</v>
      </c>
      <c r="O18" t="s">
        <v>267</v>
      </c>
      <c r="P18" t="s">
        <v>44</v>
      </c>
      <c r="Q18" s="2" t="s">
        <v>59</v>
      </c>
      <c r="R18" s="1">
        <v>2.2999999999999998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>-(1+D19+$E$5*D19^3)*EXP(-D19)</f>
        <v>7.9716134466816482E-2</v>
      </c>
      <c r="G19">
        <f>$E$11*(D19/$E$12+1)</f>
        <v>2.6328303469180367</v>
      </c>
      <c r="H19" s="10">
        <f>-(-$B$4)*(1+D19+$E$5*D19^3)*EXP(-D19)</f>
        <v>0.2171467502876081</v>
      </c>
      <c r="I19">
        <f>$K$11*(D19/$K$12+1)</f>
        <v>2.6680317768299999</v>
      </c>
      <c r="J19" s="10">
        <f>-(-$H$4)*(1+D19+$K$5*D19^3)*EXP(-D19)</f>
        <v>0.21555242759827178</v>
      </c>
      <c r="K19">
        <f t="shared" ref="K19:K82" si="0">$E$6*$O$6*EXP(-$O$15*(G19/$E$4-1))-SQRT($E$6)*$O$5*EXP(-$O$4*(G19/$E$4-1))</f>
        <v>0.26316590907407367</v>
      </c>
      <c r="L19">
        <f t="shared" ref="L19:L82" si="1">$K$6*$O$6*EXP(-$O$15*(I19/$K$4-1))-SQRT($K$6)*$O$5*EXP(-$O$4*(I19/$K$4-1))</f>
        <v>0.12082334884889789</v>
      </c>
      <c r="M19" s="13">
        <f>(K19-H19)^2*O19</f>
        <v>2.1177629754139306E-3</v>
      </c>
      <c r="N19" s="13">
        <f>(L19-J19)^2*O19</f>
        <v>8.9735983607050797E-3</v>
      </c>
      <c r="O19" s="13">
        <v>1</v>
      </c>
      <c r="P19" s="52">
        <f>SUMSQ(M26:M295)+SUMSQ(N26:N295)*EXP(-(H4-B4)/(0.00008617*P20))*(1+EXP(-(H4-B4)/(0.00008617*P20)))</f>
        <v>3.9320237149592564E-6</v>
      </c>
      <c r="Q19" s="1" t="s">
        <v>68</v>
      </c>
      <c r="R19" s="19">
        <f>O15/(O15-O4)*-B4/SQRT(B15)</f>
        <v>1.3912365025103246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ref="E20:E83" si="2">-(1+D20+$E$5*D20^3)*EXP(-D20)</f>
        <v>2.0253405530097697E-2</v>
      </c>
      <c r="G20">
        <f t="shared" ref="G20:G83" si="3">$E$11*(D20/$E$12+1)</f>
        <v>2.6479502513786528</v>
      </c>
      <c r="H20" s="10">
        <f>-(-$B$4)*(1+D20+$E$5*D20^3)*EXP(-D20)</f>
        <v>5.5170276663986127E-2</v>
      </c>
      <c r="I20">
        <f t="shared" ref="I20:I83" si="4">$K$11*(D20/$K$12+1)</f>
        <v>2.6830159412933998</v>
      </c>
      <c r="J20" s="10">
        <f t="shared" ref="J20:J83" si="5">-(-$H$4)*(1+D20+$K$5*D20^3)*EXP(-D20)</f>
        <v>5.4765208553384181E-2</v>
      </c>
      <c r="K20">
        <f t="shared" si="0"/>
        <v>9.8316476956130217E-2</v>
      </c>
      <c r="L20">
        <f t="shared" si="1"/>
        <v>-3.5315679092351004E-2</v>
      </c>
      <c r="M20" s="13">
        <f t="shared" ref="M20:M83" si="6">(K20-H20)^2*O20</f>
        <v>1.8615945996498147E-3</v>
      </c>
      <c r="N20" s="13">
        <f t="shared" ref="N20:N83" si="7">(L20-J20)^2*O20</f>
        <v>8.114566319043566E-3</v>
      </c>
      <c r="O20" s="13">
        <v>1</v>
      </c>
      <c r="P20">
        <v>5</v>
      </c>
      <c r="Q20" s="1" t="s">
        <v>269</v>
      </c>
    </row>
    <row r="21" spans="1:25" x14ac:dyDescent="0.4">
      <c r="D21" s="6">
        <v>-0.96</v>
      </c>
      <c r="E21" s="7">
        <f t="shared" si="2"/>
        <v>-3.6705556996537055E-2</v>
      </c>
      <c r="G21">
        <f t="shared" si="3"/>
        <v>2.6630701558392684</v>
      </c>
      <c r="H21" s="10">
        <f t="shared" ref="H21:H84" si="8">-(-$B$4)*(1+D21+$E$5*D21^3)*EXP(-D21)</f>
        <v>-9.9985937258566943E-2</v>
      </c>
      <c r="I21">
        <f t="shared" si="4"/>
        <v>2.6980001057568002</v>
      </c>
      <c r="J21" s="10">
        <f t="shared" si="5"/>
        <v>-9.9251826118636199E-2</v>
      </c>
      <c r="K21">
        <f t="shared" si="0"/>
        <v>-5.9540578038269842E-2</v>
      </c>
      <c r="L21">
        <f t="shared" si="1"/>
        <v>-0.18489406202478165</v>
      </c>
      <c r="M21" s="13">
        <f t="shared" si="6"/>
        <v>1.6358270824588716E-3</v>
      </c>
      <c r="N21" s="13">
        <f t="shared" si="7"/>
        <v>7.3345925710038683E-3</v>
      </c>
      <c r="O21" s="13">
        <v>1</v>
      </c>
      <c r="Q21" s="16" t="s">
        <v>60</v>
      </c>
      <c r="R21" s="19">
        <f>(O5/O6)/(O15/O4)</f>
        <v>3.4566596848196789</v>
      </c>
      <c r="S21" s="1" t="s">
        <v>61</v>
      </c>
      <c r="T21" s="1">
        <f>SQRT(L9)</f>
        <v>0</v>
      </c>
      <c r="U21" s="1" t="s">
        <v>62</v>
      </c>
      <c r="V21" s="1">
        <f>R21-T21</f>
        <v>3.4566596848196789</v>
      </c>
    </row>
    <row r="22" spans="1:25" x14ac:dyDescent="0.4">
      <c r="D22" s="6">
        <v>-0.94</v>
      </c>
      <c r="E22" s="7">
        <f t="shared" si="2"/>
        <v>-9.1243764582007433E-2</v>
      </c>
      <c r="G22">
        <f t="shared" si="3"/>
        <v>2.6781900602998845</v>
      </c>
      <c r="H22" s="10">
        <f t="shared" si="8"/>
        <v>-0.24854801472138827</v>
      </c>
      <c r="I22">
        <f t="shared" si="4"/>
        <v>2.7129842702202001</v>
      </c>
      <c r="J22" s="10">
        <f t="shared" si="5"/>
        <v>-0.24672313942974811</v>
      </c>
      <c r="K22">
        <f t="shared" si="0"/>
        <v>-0.21064150930493675</v>
      </c>
      <c r="L22">
        <f t="shared" si="1"/>
        <v>-0.32813015825746561</v>
      </c>
      <c r="M22" s="13">
        <f t="shared" si="6"/>
        <v>1.4369031528874683E-3</v>
      </c>
      <c r="N22" s="13">
        <f t="shared" si="7"/>
        <v>6.6271027144163518E-3</v>
      </c>
      <c r="O22" s="13">
        <v>1</v>
      </c>
    </row>
    <row r="23" spans="1:25" x14ac:dyDescent="0.4">
      <c r="D23" s="6">
        <v>-0.92</v>
      </c>
      <c r="E23" s="7">
        <f t="shared" si="2"/>
        <v>-0.14344170958722421</v>
      </c>
      <c r="G23">
        <f t="shared" si="3"/>
        <v>2.6933099647605006</v>
      </c>
      <c r="H23" s="10">
        <f t="shared" si="8"/>
        <v>-0.39073521691559887</v>
      </c>
      <c r="I23">
        <f t="shared" si="4"/>
        <v>2.7279684346836</v>
      </c>
      <c r="J23" s="10">
        <f t="shared" si="5"/>
        <v>-0.38786638272385432</v>
      </c>
      <c r="K23">
        <f t="shared" si="0"/>
        <v>-0.35521514640722529</v>
      </c>
      <c r="L23">
        <f t="shared" si="1"/>
        <v>-0.46523557585941866</v>
      </c>
      <c r="M23" s="13">
        <f t="shared" si="6"/>
        <v>1.2616754089198306E-3</v>
      </c>
      <c r="N23" s="13">
        <f t="shared" si="7"/>
        <v>5.9859920464482566E-3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2"/>
        <v>-0.19337743811764574</v>
      </c>
      <c r="G24">
        <f t="shared" si="3"/>
        <v>2.7084298692211166</v>
      </c>
      <c r="H24" s="10">
        <f t="shared" si="8"/>
        <v>-0.52676014143246697</v>
      </c>
      <c r="I24">
        <f t="shared" si="4"/>
        <v>2.7429525991469998</v>
      </c>
      <c r="J24" s="10">
        <f t="shared" si="5"/>
        <v>-0.52289259267011412</v>
      </c>
      <c r="K24">
        <f t="shared" si="0"/>
        <v>-0.49348312186616639</v>
      </c>
      <c r="L24">
        <f t="shared" si="1"/>
        <v>-0.59641537543661372</v>
      </c>
      <c r="M24" s="13">
        <f t="shared" si="6"/>
        <v>1.1073600312159516E-3</v>
      </c>
      <c r="N24" s="13">
        <f t="shared" si="7"/>
        <v>5.4055995857298896E-3</v>
      </c>
      <c r="O24" s="13">
        <v>1</v>
      </c>
      <c r="Q24" s="17" t="s">
        <v>64</v>
      </c>
      <c r="R24" s="19">
        <f>O4/(O15-O4)*-B4/B15</f>
        <v>0.17461538461538464</v>
      </c>
      <c r="V24" s="15" t="str">
        <f>D3</f>
        <v>FCC</v>
      </c>
      <c r="W24" s="1" t="str">
        <f>E3</f>
        <v xml:space="preserve">In </v>
      </c>
      <c r="X24" t="s">
        <v>110</v>
      </c>
    </row>
    <row r="25" spans="1:25" x14ac:dyDescent="0.4">
      <c r="D25" s="6">
        <v>-0.88</v>
      </c>
      <c r="E25" s="7">
        <f t="shared" si="2"/>
        <v>-0.24112662083879483</v>
      </c>
      <c r="G25">
        <f t="shared" si="3"/>
        <v>2.7235497736817322</v>
      </c>
      <c r="H25" s="10">
        <f t="shared" si="8"/>
        <v>-0.65682891516487718</v>
      </c>
      <c r="I25">
        <f t="shared" si="4"/>
        <v>2.7579367636104002</v>
      </c>
      <c r="J25" s="10">
        <f t="shared" si="5"/>
        <v>-0.6520063827481013</v>
      </c>
      <c r="K25">
        <f t="shared" si="0"/>
        <v>-0.62566009110349263</v>
      </c>
      <c r="L25">
        <f t="shared" si="1"/>
        <v>-0.72186826688989392</v>
      </c>
      <c r="M25" s="13">
        <f t="shared" si="6"/>
        <v>9.7149559336954432E-4</v>
      </c>
      <c r="N25" s="13">
        <f t="shared" si="7"/>
        <v>4.8806828558412545E-3</v>
      </c>
      <c r="O25" s="13">
        <v>1</v>
      </c>
      <c r="Q25" s="17" t="s">
        <v>65</v>
      </c>
      <c r="R25" s="19">
        <f>O15/(O15-O4)*-B4/SQRT(B15)</f>
        <v>1.3912365025103246</v>
      </c>
      <c r="V25" s="2" t="s">
        <v>113</v>
      </c>
      <c r="W25" s="1">
        <f>(-B4/(12*PI()*B6*W26))^(1/2)</f>
        <v>0.48153992311181165</v>
      </c>
      <c r="X25" t="s">
        <v>111</v>
      </c>
    </row>
    <row r="26" spans="1:25" x14ac:dyDescent="0.4">
      <c r="D26" s="6">
        <v>-0.86</v>
      </c>
      <c r="E26" s="7">
        <f t="shared" si="2"/>
        <v>-0.28676262181016848</v>
      </c>
      <c r="G26">
        <f t="shared" si="3"/>
        <v>2.7386696781423483</v>
      </c>
      <c r="H26" s="10">
        <f t="shared" si="8"/>
        <v>-0.78114138181089898</v>
      </c>
      <c r="I26">
        <f t="shared" si="4"/>
        <v>2.7729209280737996</v>
      </c>
      <c r="J26" s="10">
        <f t="shared" si="5"/>
        <v>-0.77540612937469577</v>
      </c>
      <c r="K26">
        <f t="shared" si="0"/>
        <v>-0.7519539457432316</v>
      </c>
      <c r="L26">
        <f t="shared" si="1"/>
        <v>-0.8417868003316169</v>
      </c>
      <c r="M26" s="13">
        <f t="shared" si="6"/>
        <v>8.5190642420417085E-4</v>
      </c>
      <c r="N26" s="13">
        <f t="shared" si="7"/>
        <v>4.4063934766910319E-3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2"/>
        <v>-0.33035656539148739</v>
      </c>
      <c r="G27">
        <f t="shared" si="3"/>
        <v>2.7537895826029644</v>
      </c>
      <c r="H27" s="10">
        <f t="shared" si="8"/>
        <v>-0.89989128412641173</v>
      </c>
      <c r="I27">
        <f t="shared" si="4"/>
        <v>2.7879050925372</v>
      </c>
      <c r="J27" s="10">
        <f t="shared" si="5"/>
        <v>-0.89328415281858198</v>
      </c>
      <c r="K27">
        <f t="shared" si="0"/>
        <v>-0.87256602047142984</v>
      </c>
      <c r="L27">
        <f t="shared" si="1"/>
        <v>-0.95635755133354206</v>
      </c>
      <c r="M27" s="13">
        <f t="shared" si="6"/>
        <v>7.4667003381427425E-4</v>
      </c>
      <c r="N27" s="13">
        <f t="shared" si="7"/>
        <v>3.9782536002269681E-3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6.2380000000000004</v>
      </c>
    </row>
    <row r="28" spans="1:25" x14ac:dyDescent="0.4">
      <c r="D28" s="6">
        <v>-0.82</v>
      </c>
      <c r="E28" s="7">
        <f t="shared" si="2"/>
        <v>-0.37197740127380524</v>
      </c>
      <c r="G28">
        <f t="shared" si="3"/>
        <v>2.7689094870635804</v>
      </c>
      <c r="H28" s="10">
        <f t="shared" si="8"/>
        <v>-1.0132664410698455</v>
      </c>
      <c r="I28">
        <f t="shared" si="4"/>
        <v>2.8028892570005999</v>
      </c>
      <c r="J28" s="10">
        <f t="shared" si="5"/>
        <v>-1.0058268930443695</v>
      </c>
      <c r="K28">
        <f t="shared" si="0"/>
        <v>-0.98769129364746266</v>
      </c>
      <c r="L28">
        <f t="shared" si="1"/>
        <v>-1.0657613006732953</v>
      </c>
      <c r="M28" s="13">
        <f t="shared" si="6"/>
        <v>6.5408816567661722E-4</v>
      </c>
      <c r="N28" s="13">
        <f t="shared" si="7"/>
        <v>3.5921332178302486E-3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5.3666087601269572</v>
      </c>
      <c r="X28" t="s">
        <v>119</v>
      </c>
    </row>
    <row r="29" spans="1:25" x14ac:dyDescent="0.4">
      <c r="D29" s="6">
        <v>-0.8</v>
      </c>
      <c r="E29" s="7">
        <f t="shared" si="2"/>
        <v>-0.41169196768659849</v>
      </c>
      <c r="G29">
        <f t="shared" si="3"/>
        <v>2.784029391524196</v>
      </c>
      <c r="H29" s="10">
        <f t="shared" si="8"/>
        <v>-1.1214489199782944</v>
      </c>
      <c r="I29">
        <f t="shared" si="4"/>
        <v>2.8178734214639998</v>
      </c>
      <c r="J29" s="10">
        <f t="shared" si="5"/>
        <v>-1.1132150806245624</v>
      </c>
      <c r="K29">
        <f t="shared" si="0"/>
        <v>-1.0975185818547279</v>
      </c>
      <c r="L29">
        <f t="shared" si="1"/>
        <v>-1.1701732087420416</v>
      </c>
      <c r="M29" s="13">
        <f t="shared" si="6"/>
        <v>5.7266108270821953E-4</v>
      </c>
      <c r="N29" s="13">
        <f t="shared" si="7"/>
        <v>3.2442283586471671E-3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26.763124739555707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2"/>
        <v>-0.44956505283059678</v>
      </c>
      <c r="G30">
        <f t="shared" si="3"/>
        <v>2.7991492959848121</v>
      </c>
      <c r="H30" s="10">
        <f t="shared" si="8"/>
        <v>-1.2246152039105458</v>
      </c>
      <c r="I30">
        <f t="shared" si="4"/>
        <v>2.8328575859273997</v>
      </c>
      <c r="J30" s="10">
        <f t="shared" si="5"/>
        <v>-1.2156239028539337</v>
      </c>
      <c r="K30">
        <f t="shared" si="0"/>
        <v>-1.2022307285728466</v>
      </c>
      <c r="L30">
        <f t="shared" si="1"/>
        <v>-1.2697629847709688</v>
      </c>
      <c r="M30" s="13">
        <f t="shared" si="6"/>
        <v>5.0106473614406201E-4</v>
      </c>
      <c r="N30" s="13">
        <f t="shared" si="7"/>
        <v>2.931040190819436E-3</v>
      </c>
      <c r="O30" s="13">
        <v>1</v>
      </c>
      <c r="V30" s="22" t="s">
        <v>23</v>
      </c>
      <c r="W30" s="1">
        <f>1/(O4*W25^2)</f>
        <v>1.4567681029002246</v>
      </c>
    </row>
    <row r="31" spans="1:25" x14ac:dyDescent="0.4">
      <c r="D31" s="6">
        <v>-0.76</v>
      </c>
      <c r="E31" s="7">
        <f t="shared" si="2"/>
        <v>-0.4856594545847856</v>
      </c>
      <c r="G31">
        <f t="shared" si="3"/>
        <v>2.8142692004454286</v>
      </c>
      <c r="H31" s="10">
        <f t="shared" si="8"/>
        <v>-1.3229363542889561</v>
      </c>
      <c r="I31">
        <f t="shared" si="4"/>
        <v>2.8478417503908</v>
      </c>
      <c r="J31" s="10">
        <f t="shared" si="5"/>
        <v>-1.3132231651972603</v>
      </c>
      <c r="K31">
        <f t="shared" si="0"/>
        <v>-1.3020047871479266</v>
      </c>
      <c r="L31">
        <f t="shared" si="1"/>
        <v>-1.3646950510296838</v>
      </c>
      <c r="M31" s="13">
        <f t="shared" si="6"/>
        <v>4.3813050297942613E-4</v>
      </c>
      <c r="N31" s="13">
        <f t="shared" si="7"/>
        <v>2.6493550311460349E-3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2"/>
        <v>-0.5200360385347288</v>
      </c>
      <c r="G32">
        <f t="shared" si="3"/>
        <v>2.8293891049060442</v>
      </c>
      <c r="H32" s="10">
        <f t="shared" si="8"/>
        <v>-1.4165781689686012</v>
      </c>
      <c r="I32">
        <f t="shared" si="4"/>
        <v>2.8628259148541999</v>
      </c>
      <c r="J32" s="10">
        <f t="shared" si="5"/>
        <v>-1.4061774481979066</v>
      </c>
      <c r="K32">
        <f t="shared" si="0"/>
        <v>-1.3970121982323187</v>
      </c>
      <c r="L32">
        <f t="shared" si="1"/>
        <v>-1.4551287021450774</v>
      </c>
      <c r="M32" s="13">
        <f t="shared" si="6"/>
        <v>3.8282721085306404E-4</v>
      </c>
      <c r="N32" s="13">
        <f t="shared" si="7"/>
        <v>2.3962252630004063E-3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-0.55275379436809391</v>
      </c>
      <c r="G33">
        <f t="shared" si="3"/>
        <v>2.8445090093666603</v>
      </c>
      <c r="H33" s="10">
        <f t="shared" si="8"/>
        <v>-1.5057013358586879</v>
      </c>
      <c r="I33">
        <f t="shared" si="4"/>
        <v>2.8778100793176002</v>
      </c>
      <c r="J33" s="10">
        <f t="shared" si="5"/>
        <v>-1.4946462599713262</v>
      </c>
      <c r="K33">
        <f t="shared" si="0"/>
        <v>-1.487418961860099</v>
      </c>
      <c r="L33">
        <f t="shared" si="1"/>
        <v>-1.5412182596848014</v>
      </c>
      <c r="M33" s="13">
        <f t="shared" si="6"/>
        <v>3.3424519902427937E-4</v>
      </c>
      <c r="N33" s="13">
        <f t="shared" si="7"/>
        <v>2.1689511573119392E-3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2"/>
        <v>-0.58386989068204442</v>
      </c>
      <c r="G34">
        <f t="shared" si="3"/>
        <v>2.8596289138272764</v>
      </c>
      <c r="H34" s="10">
        <f t="shared" si="8"/>
        <v>-1.5904615822178889</v>
      </c>
      <c r="I34">
        <f t="shared" si="4"/>
        <v>2.8927942437809997</v>
      </c>
      <c r="J34" s="10">
        <f t="shared" si="5"/>
        <v>-1.5787841844042483</v>
      </c>
      <c r="K34">
        <f t="shared" si="0"/>
        <v>-1.5733858043194253</v>
      </c>
      <c r="L34">
        <f t="shared" si="1"/>
        <v>-1.6231132221453075</v>
      </c>
      <c r="M34" s="13">
        <f t="shared" si="6"/>
        <v>2.9158219083765782E-4</v>
      </c>
      <c r="N34" s="13">
        <f t="shared" si="7"/>
        <v>1.9650635870482537E-3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2"/>
        <v>-0.61343972824596604</v>
      </c>
      <c r="G35">
        <f t="shared" si="3"/>
        <v>2.874748818287892</v>
      </c>
      <c r="H35" s="10">
        <f t="shared" si="8"/>
        <v>-1.6710098197420118</v>
      </c>
      <c r="I35">
        <f t="shared" si="4"/>
        <v>2.9077784082444</v>
      </c>
      <c r="J35" s="10">
        <f t="shared" si="5"/>
        <v>-1.6587410251770922</v>
      </c>
      <c r="K35">
        <f t="shared" si="0"/>
        <v>-1.6550683399782269</v>
      </c>
      <c r="L35">
        <f t="shared" si="1"/>
        <v>-1.7009584104802276</v>
      </c>
      <c r="M35" s="13">
        <f t="shared" si="6"/>
        <v>2.5413077705916363E-4</v>
      </c>
      <c r="N35" s="13">
        <f t="shared" si="7"/>
        <v>1.7823076218333883E-3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2"/>
        <v>-0.64151699176184107</v>
      </c>
      <c r="G36">
        <f t="shared" si="3"/>
        <v>2.889868722748508</v>
      </c>
      <c r="H36" s="10">
        <f t="shared" si="8"/>
        <v>-1.7474922855592552</v>
      </c>
      <c r="I36">
        <f t="shared" si="4"/>
        <v>2.9227625727077999</v>
      </c>
      <c r="J36" s="10">
        <f t="shared" si="5"/>
        <v>-1.7346619457240184</v>
      </c>
      <c r="K36">
        <f t="shared" si="0"/>
        <v>-1.732617228214945</v>
      </c>
      <c r="L36">
        <f t="shared" si="1"/>
        <v>-1.7748941093008881</v>
      </c>
      <c r="M36" s="13">
        <f t="shared" si="6"/>
        <v>2.2126733099651566E-4</v>
      </c>
      <c r="N36" s="13">
        <f t="shared" si="7"/>
        <v>1.6186269860759969E-3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2"/>
        <v>-0.668153700163439</v>
      </c>
      <c r="G37">
        <f t="shared" si="3"/>
        <v>2.9049886272091241</v>
      </c>
      <c r="H37" s="10">
        <f t="shared" si="8"/>
        <v>-1.8200506792452078</v>
      </c>
      <c r="I37">
        <f t="shared" si="4"/>
        <v>2.9377467371711998</v>
      </c>
      <c r="J37" s="10">
        <f t="shared" si="5"/>
        <v>-1.8066876052419392</v>
      </c>
      <c r="K37">
        <f t="shared" si="0"/>
        <v>-1.8061783256014241</v>
      </c>
      <c r="L37">
        <f t="shared" si="1"/>
        <v>-1.8450562038768936</v>
      </c>
      <c r="M37" s="13">
        <f t="shared" si="6"/>
        <v>1.924421956181988E-4</v>
      </c>
      <c r="N37" s="13">
        <f t="shared" si="7"/>
        <v>1.4721493612102287E-3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2"/>
        <v>-0.69340025549440998</v>
      </c>
      <c r="G38">
        <f t="shared" si="3"/>
        <v>2.9201085316697402</v>
      </c>
      <c r="H38" s="10">
        <f t="shared" si="8"/>
        <v>-1.8888222959667729</v>
      </c>
      <c r="I38">
        <f t="shared" si="4"/>
        <v>2.9527309016345997</v>
      </c>
      <c r="J38" s="10">
        <f t="shared" si="5"/>
        <v>-1.8749542908568848</v>
      </c>
      <c r="K38">
        <f t="shared" si="0"/>
        <v>-1.8758928334807772</v>
      </c>
      <c r="L38">
        <f t="shared" si="1"/>
        <v>-1.9115763130609063</v>
      </c>
      <c r="M38" s="13">
        <f t="shared" si="6"/>
        <v>1.6717100017676987E-4</v>
      </c>
      <c r="N38" s="13">
        <f t="shared" si="7"/>
        <v>1.3411725103118395E-3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2"/>
        <v>-0.71730549040427838</v>
      </c>
      <c r="G39">
        <f t="shared" si="3"/>
        <v>2.9352284361303558</v>
      </c>
      <c r="H39" s="10">
        <f t="shared" si="8"/>
        <v>-1.9539401558612544</v>
      </c>
      <c r="I39">
        <f t="shared" si="4"/>
        <v>2.9677150660980001</v>
      </c>
      <c r="J39" s="10">
        <f t="shared" si="5"/>
        <v>-1.9395940460531689</v>
      </c>
      <c r="K39">
        <f t="shared" si="0"/>
        <v>-1.9418974410786465</v>
      </c>
      <c r="L39">
        <f t="shared" si="1"/>
        <v>-1.9745819182580764</v>
      </c>
      <c r="M39" s="13">
        <f t="shared" si="6"/>
        <v>1.450269793352423E-4</v>
      </c>
      <c r="N39" s="13">
        <f t="shared" si="7"/>
        <v>1.2241512014269395E-3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2"/>
        <v>-0.73991671430029793</v>
      </c>
      <c r="G40">
        <f t="shared" si="3"/>
        <v>2.9503483405909718</v>
      </c>
      <c r="H40" s="10">
        <f t="shared" si="8"/>
        <v>-2.0155331297540116</v>
      </c>
      <c r="I40">
        <f t="shared" si="4"/>
        <v>2.9826992305614</v>
      </c>
      <c r="J40" s="10">
        <f t="shared" si="5"/>
        <v>-2.0007347954680057</v>
      </c>
      <c r="K40">
        <f t="shared" si="0"/>
        <v>-2.004324464282182</v>
      </c>
      <c r="L40">
        <f t="shared" si="1"/>
        <v>-2.0341964885571038</v>
      </c>
      <c r="M40" s="13">
        <f t="shared" si="6"/>
        <v>1.2563418165938343E-4</v>
      </c>
      <c r="N40" s="13">
        <f t="shared" si="7"/>
        <v>1.1196849043889939E-3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2"/>
        <v>-0.76127975819211113</v>
      </c>
      <c r="G41">
        <f t="shared" si="3"/>
        <v>2.9654682450515879</v>
      </c>
      <c r="H41" s="10">
        <f t="shared" si="8"/>
        <v>-2.0737260613153108</v>
      </c>
      <c r="I41">
        <f t="shared" si="4"/>
        <v>2.9976833950247999</v>
      </c>
      <c r="J41" s="10">
        <f t="shared" si="5"/>
        <v>-2.058500466151469</v>
      </c>
      <c r="K41">
        <f t="shared" si="0"/>
        <v>-2.0633019802170303</v>
      </c>
      <c r="L41">
        <f t="shared" si="1"/>
        <v>-2.0905396021363716</v>
      </c>
      <c r="M41" s="13">
        <f t="shared" si="6"/>
        <v>1.0866146674352931E-4</v>
      </c>
      <c r="N41" s="13">
        <f t="shared" si="7"/>
        <v>1.0265062346590807E-3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2"/>
        <v>-0.7814390182651666</v>
      </c>
      <c r="G42">
        <f t="shared" si="3"/>
        <v>2.980588149512204</v>
      </c>
      <c r="H42" s="10">
        <f t="shared" si="8"/>
        <v>-2.1286398857543136</v>
      </c>
      <c r="I42">
        <f t="shared" si="4"/>
        <v>3.0126675594881998</v>
      </c>
      <c r="J42" s="10">
        <f t="shared" si="5"/>
        <v>-2.1130111053890106</v>
      </c>
      <c r="K42">
        <f t="shared" si="0"/>
        <v>-2.1189539577487206</v>
      </c>
      <c r="L42">
        <f t="shared" si="1"/>
        <v>-2.1437270640553283</v>
      </c>
      <c r="M42" s="13">
        <f t="shared" si="6"/>
        <v>9.3817201329530426E-5</v>
      </c>
      <c r="N42" s="13">
        <f t="shared" si="7"/>
        <v>9.434701167909381E-4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2"/>
        <v>-0.80043749821787746</v>
      </c>
      <c r="G43">
        <f t="shared" si="3"/>
        <v>2.9957080539728196</v>
      </c>
      <c r="H43" s="10">
        <f t="shared" si="8"/>
        <v>-2.1803917451454984</v>
      </c>
      <c r="I43">
        <f t="shared" si="4"/>
        <v>3.0276517239516001</v>
      </c>
      <c r="J43" s="10">
        <f t="shared" si="5"/>
        <v>-2.1643829951811409</v>
      </c>
      <c r="K43">
        <f t="shared" si="0"/>
        <v>-2.1714003840310294</v>
      </c>
      <c r="L43">
        <f t="shared" si="1"/>
        <v>-2.1938710205379488</v>
      </c>
      <c r="M43" s="13">
        <f t="shared" si="6"/>
        <v>8.0844574690784599E-5</v>
      </c>
      <c r="N43" s="13">
        <f t="shared" si="7"/>
        <v>8.6954363944374835E-4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2"/>
        <v>-0.81831685039657676</v>
      </c>
      <c r="G44">
        <f t="shared" si="3"/>
        <v>3.0108279584334356</v>
      </c>
      <c r="H44" s="10">
        <f t="shared" si="8"/>
        <v>-2.2290951004802748</v>
      </c>
      <c r="I44">
        <f t="shared" si="4"/>
        <v>3.042635888415</v>
      </c>
      <c r="J44" s="10">
        <f t="shared" si="5"/>
        <v>-2.2127287634723434</v>
      </c>
      <c r="K44">
        <f t="shared" si="0"/>
        <v>-2.2207573872202451</v>
      </c>
      <c r="L44">
        <f t="shared" si="1"/>
        <v>-2.2410800698520799</v>
      </c>
      <c r="M44" s="13">
        <f t="shared" si="6"/>
        <v>6.9517462406475827E-5</v>
      </c>
      <c r="N44" s="13">
        <f t="shared" si="7"/>
        <v>8.0379657343768673E-4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2"/>
        <v>-0.83511741576139642</v>
      </c>
      <c r="G45">
        <f t="shared" si="3"/>
        <v>3.0259478628940517</v>
      </c>
      <c r="H45" s="10">
        <f t="shared" si="8"/>
        <v>-2.2748598405340439</v>
      </c>
      <c r="I45">
        <f t="shared" si="4"/>
        <v>3.0576200528783999</v>
      </c>
      <c r="J45" s="10">
        <f t="shared" si="5"/>
        <v>-2.2581574922188161</v>
      </c>
      <c r="K45">
        <f t="shared" si="0"/>
        <v>-2.2671373554706831</v>
      </c>
      <c r="L45">
        <f t="shared" si="1"/>
        <v>-2.2854593698853041</v>
      </c>
      <c r="M45" s="13">
        <f t="shared" si="6"/>
        <v>5.963677555383093E-5</v>
      </c>
      <c r="N45" s="13">
        <f t="shared" si="7"/>
        <v>7.4539252411587353E-4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2"/>
        <v>-0.85087826271532152</v>
      </c>
      <c r="G46">
        <f t="shared" si="3"/>
        <v>3.0410677673546673</v>
      </c>
      <c r="H46" s="10">
        <f t="shared" si="8"/>
        <v>-2.3177923876365361</v>
      </c>
      <c r="I46">
        <f t="shared" si="4"/>
        <v>3.0726042173417998</v>
      </c>
      <c r="J46" s="10">
        <f t="shared" si="5"/>
        <v>-2.3007748223822295</v>
      </c>
      <c r="K46">
        <f t="shared" si="0"/>
        <v>-2.3106490523233072</v>
      </c>
      <c r="L46">
        <f t="shared" si="1"/>
        <v>-2.3271107425150683</v>
      </c>
      <c r="M46" s="13">
        <f t="shared" si="6"/>
        <v>5.1027239397222455E-5</v>
      </c>
      <c r="N46" s="13">
        <f t="shared" si="7"/>
        <v>6.9358068924326441E-4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2"/>
        <v>-0.86563722482778926</v>
      </c>
      <c r="G47">
        <f t="shared" si="3"/>
        <v>3.0561876718152834</v>
      </c>
      <c r="H47" s="10">
        <f t="shared" si="8"/>
        <v>-2.3579958004308983</v>
      </c>
      <c r="I47">
        <f t="shared" si="4"/>
        <v>3.0875883818052001</v>
      </c>
      <c r="J47" s="10">
        <f t="shared" si="5"/>
        <v>-2.3406830559343423</v>
      </c>
      <c r="K47">
        <f t="shared" si="0"/>
        <v>-2.3513977285960674</v>
      </c>
      <c r="L47">
        <f t="shared" si="1"/>
        <v>-2.3661327748678662</v>
      </c>
      <c r="M47" s="13">
        <f t="shared" si="6"/>
        <v>4.3534551937588197E-5</v>
      </c>
      <c r="N47" s="13">
        <f t="shared" si="7"/>
        <v>6.4768819379536387E-4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2"/>
        <v>-0.87943093748337331</v>
      </c>
      <c r="G48">
        <f t="shared" si="3"/>
        <v>3.0713075762759003</v>
      </c>
      <c r="H48" s="10">
        <f t="shared" si="8"/>
        <v>-2.3955698737047086</v>
      </c>
      <c r="I48">
        <f t="shared" si="4"/>
        <v>3.1025725462686005</v>
      </c>
      <c r="J48" s="10">
        <f t="shared" si="5"/>
        <v>-2.3779812549550412</v>
      </c>
      <c r="K48">
        <f t="shared" si="0"/>
        <v>-2.3894852308811152</v>
      </c>
      <c r="L48">
        <f t="shared" si="1"/>
        <v>-2.402620917559541</v>
      </c>
      <c r="M48" s="13">
        <f t="shared" si="6"/>
        <v>3.7022878290707204E-5</v>
      </c>
      <c r="N48" s="13">
        <f t="shared" si="7"/>
        <v>6.0711297326358543E-4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2"/>
        <v>-0.89229487348525394</v>
      </c>
      <c r="G49">
        <f t="shared" si="3"/>
        <v>3.086427480736516</v>
      </c>
      <c r="H49" s="10">
        <f t="shared" si="8"/>
        <v>-2.4306112353738318</v>
      </c>
      <c r="I49">
        <f t="shared" si="4"/>
        <v>3.1175567107320008</v>
      </c>
      <c r="J49" s="10">
        <f t="shared" si="5"/>
        <v>-2.4127653379041267</v>
      </c>
      <c r="K49">
        <f t="shared" si="0"/>
        <v>-2.4250101067511349</v>
      </c>
      <c r="L49">
        <f t="shared" si="1"/>
        <v>-2.4366675800060329</v>
      </c>
      <c r="M49" s="13">
        <f t="shared" si="6"/>
        <v>3.1372641847994523E-5</v>
      </c>
      <c r="N49" s="13">
        <f t="shared" si="7"/>
        <v>5.7131717749813577E-4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2"/>
        <v>-0.90426337764240006</v>
      </c>
      <c r="G50">
        <f t="shared" si="3"/>
        <v>3.101547385197132</v>
      </c>
      <c r="H50" s="10">
        <f t="shared" si="8"/>
        <v>-2.4632134406978983</v>
      </c>
      <c r="I50">
        <f t="shared" si="4"/>
        <v>3.1325408751954007</v>
      </c>
      <c r="J50" s="10">
        <f t="shared" si="5"/>
        <v>-2.4451281731450498</v>
      </c>
      <c r="K50">
        <f t="shared" si="0"/>
        <v>-2.4580677067737664</v>
      </c>
      <c r="L50">
        <f t="shared" si="1"/>
        <v>-2.4683622228912214</v>
      </c>
      <c r="M50" s="13">
        <f t="shared" si="6"/>
        <v>2.6478577617961551E-5</v>
      </c>
      <c r="N50" s="13">
        <f t="shared" si="7"/>
        <v>5.3982106760757677E-4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2"/>
        <v>-0.91536970036857557</v>
      </c>
      <c r="G51">
        <f t="shared" si="3"/>
        <v>3.1166672896577481</v>
      </c>
      <c r="H51" s="10">
        <f t="shared" si="8"/>
        <v>-2.4934670638040002</v>
      </c>
      <c r="I51">
        <f t="shared" si="4"/>
        <v>3.147525039658801</v>
      </c>
      <c r="J51" s="10">
        <f t="shared" si="5"/>
        <v>-2.4751596697966285</v>
      </c>
      <c r="K51">
        <f t="shared" si="0"/>
        <v>-2.48875028343023</v>
      </c>
      <c r="L51">
        <f t="shared" si="1"/>
        <v>-2.4977914478760344</v>
      </c>
      <c r="M51" s="13">
        <f t="shared" si="6"/>
        <v>2.2248017094383869E-5</v>
      </c>
      <c r="N51" s="13">
        <f t="shared" si="7"/>
        <v>5.1219737903547568E-4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2"/>
        <v>-0.92564603032055859</v>
      </c>
      <c r="G52">
        <f t="shared" si="3"/>
        <v>3.1317871941183637</v>
      </c>
      <c r="H52" s="10">
        <f t="shared" si="8"/>
        <v>-2.5214597865932018</v>
      </c>
      <c r="I52">
        <f t="shared" si="4"/>
        <v>3.1625092041222005</v>
      </c>
      <c r="J52" s="10">
        <f t="shared" si="5"/>
        <v>-2.5029468659867908</v>
      </c>
      <c r="K52">
        <f t="shared" si="0"/>
        <v>-2.5171470870313515</v>
      </c>
      <c r="L52">
        <f t="shared" si="1"/>
        <v>-2.5250390846304378</v>
      </c>
      <c r="M52" s="13">
        <f t="shared" si="6"/>
        <v>1.8599377510783938E-5</v>
      </c>
      <c r="N52" s="13">
        <f t="shared" si="7"/>
        <v>4.8806612459870256E-4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2"/>
        <v>-0.93512352610219629</v>
      </c>
      <c r="G53">
        <f t="shared" si="3"/>
        <v>3.1469070985789798</v>
      </c>
      <c r="H53" s="10">
        <f t="shared" si="8"/>
        <v>-2.5472764851023828</v>
      </c>
      <c r="I53">
        <f t="shared" si="4"/>
        <v>3.1774933685856008</v>
      </c>
      <c r="J53" s="10">
        <f t="shared" si="5"/>
        <v>-2.5285740145803386</v>
      </c>
      <c r="K53">
        <f t="shared" si="0"/>
        <v>-2.5433444587214074</v>
      </c>
      <c r="L53">
        <f t="shared" si="1"/>
        <v>-2.5501862752675803</v>
      </c>
      <c r="M53" s="13">
        <f t="shared" si="6"/>
        <v>1.5460831460686899E-5</v>
      </c>
      <c r="N53" s="13">
        <f t="shared" si="7"/>
        <v>4.6708981201329559E-4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2"/>
        <v>-0.94383234706021812</v>
      </c>
      <c r="G54">
        <f t="shared" si="3"/>
        <v>3.1620270030395963</v>
      </c>
      <c r="H54" s="10">
        <f t="shared" si="8"/>
        <v>-2.5709993133920346</v>
      </c>
      <c r="I54">
        <f t="shared" si="4"/>
        <v>3.1924775330490007</v>
      </c>
      <c r="J54" s="10">
        <f t="shared" si="5"/>
        <v>-2.5521226664508299</v>
      </c>
      <c r="K54">
        <f t="shared" si="0"/>
        <v>-2.5674259206574441</v>
      </c>
      <c r="L54">
        <f t="shared" si="1"/>
        <v>-2.5733115562569568</v>
      </c>
      <c r="M54" s="13">
        <f t="shared" si="6"/>
        <v>1.2769135635623832E-5</v>
      </c>
      <c r="N54" s="13">
        <f t="shared" si="7"/>
        <v>4.4896905121619217E-4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2"/>
        <v>-0.95180168319701386</v>
      </c>
      <c r="G55">
        <f t="shared" si="3"/>
        <v>3.1771469075002119</v>
      </c>
      <c r="H55" s="10">
        <f t="shared" si="8"/>
        <v>-2.5927077850286659</v>
      </c>
      <c r="I55">
        <f t="shared" si="4"/>
        <v>3.2074616975124011</v>
      </c>
      <c r="J55" s="10">
        <f t="shared" si="5"/>
        <v>-2.5736717513647256</v>
      </c>
      <c r="K55">
        <f t="shared" si="0"/>
        <v>-2.5894722634491818</v>
      </c>
      <c r="L55">
        <f t="shared" si="1"/>
        <v>-2.5944909378912593</v>
      </c>
      <c r="M55" s="13">
        <f t="shared" si="6"/>
        <v>1.0468599891307585E-5</v>
      </c>
      <c r="N55" s="13">
        <f t="shared" si="7"/>
        <v>4.3343852762660215E-4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2"/>
        <v>-0.95905978422491689</v>
      </c>
      <c r="G56">
        <f t="shared" si="3"/>
        <v>3.192266811960828</v>
      </c>
      <c r="H56" s="10">
        <f t="shared" si="8"/>
        <v>-2.6124788522286737</v>
      </c>
      <c r="I56">
        <f t="shared" si="4"/>
        <v>3.2224458619758005</v>
      </c>
      <c r="J56" s="10">
        <f t="shared" si="5"/>
        <v>-2.5932976565441752</v>
      </c>
      <c r="K56">
        <f t="shared" si="0"/>
        <v>-2.6095616309419754</v>
      </c>
      <c r="L56">
        <f t="shared" si="1"/>
        <v>-2.6137979813793399</v>
      </c>
      <c r="M56" s="13">
        <f t="shared" si="6"/>
        <v>8.5101800355660179E-6</v>
      </c>
      <c r="N56" s="13">
        <f t="shared" si="7"/>
        <v>4.2026331834727181E-4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2"/>
        <v>-0.96563398778585341</v>
      </c>
      <c r="G57">
        <f t="shared" si="3"/>
        <v>3.207386716421444</v>
      </c>
      <c r="H57" s="10">
        <f t="shared" si="8"/>
        <v>-2.6303869827286648</v>
      </c>
      <c r="I57">
        <f t="shared" si="4"/>
        <v>3.2374300264392009</v>
      </c>
      <c r="J57" s="10">
        <f t="shared" si="5"/>
        <v>-2.611074302972948</v>
      </c>
      <c r="K57">
        <f t="shared" si="0"/>
        <v>-2.6277696024228798</v>
      </c>
      <c r="L57">
        <f t="shared" si="1"/>
        <v>-2.6313038736355643</v>
      </c>
      <c r="M57" s="13">
        <f t="shared" si="6"/>
        <v>6.8506796651109466E-6</v>
      </c>
      <c r="N57" s="13">
        <f t="shared" si="7"/>
        <v>4.0923552919378713E-4</v>
      </c>
      <c r="O57" s="13">
        <v>1</v>
      </c>
    </row>
    <row r="58" spans="4:21" x14ac:dyDescent="0.4">
      <c r="D58" s="6">
        <v>-0.219999999999999</v>
      </c>
      <c r="E58" s="7">
        <f t="shared" si="2"/>
        <v>-0.97155074685958731</v>
      </c>
      <c r="G58">
        <f t="shared" si="3"/>
        <v>3.2225066208820601</v>
      </c>
      <c r="H58" s="10">
        <f t="shared" si="8"/>
        <v>-2.6465042344455161</v>
      </c>
      <c r="I58">
        <f t="shared" si="4"/>
        <v>3.2524141909026008</v>
      </c>
      <c r="J58" s="10">
        <f t="shared" si="5"/>
        <v>-2.6270732195083242</v>
      </c>
      <c r="K58">
        <f t="shared" si="0"/>
        <v>-2.6441692723274528</v>
      </c>
      <c r="L58">
        <f t="shared" si="1"/>
        <v>-2.6470774998338094</v>
      </c>
      <c r="M58" s="13">
        <f t="shared" si="6"/>
        <v>5.452048092790546E-6</v>
      </c>
      <c r="N58" s="13">
        <f t="shared" si="7"/>
        <v>4.0017123134059344E-4</v>
      </c>
      <c r="O58" s="13">
        <v>1</v>
      </c>
    </row>
    <row r="59" spans="4:21" x14ac:dyDescent="0.4">
      <c r="D59" s="6">
        <v>-0.19999999999999901</v>
      </c>
      <c r="E59" s="7">
        <f t="shared" si="2"/>
        <v>-0.97683565638314873</v>
      </c>
      <c r="G59">
        <f t="shared" si="3"/>
        <v>3.2376265253426757</v>
      </c>
      <c r="H59" s="10">
        <f t="shared" si="8"/>
        <v>-2.6609003279876977</v>
      </c>
      <c r="I59">
        <f t="shared" si="4"/>
        <v>3.2673983553660011</v>
      </c>
      <c r="J59" s="10">
        <f t="shared" si="5"/>
        <v>-2.6413636148600341</v>
      </c>
      <c r="K59">
        <f t="shared" si="0"/>
        <v>-2.6588313275225821</v>
      </c>
      <c r="L59">
        <f t="shared" si="1"/>
        <v>-2.6611855137922782</v>
      </c>
      <c r="M59" s="13">
        <f t="shared" si="6"/>
        <v>4.2807629246485701E-6</v>
      </c>
      <c r="N59" s="13">
        <f t="shared" si="7"/>
        <v>3.9290767728009839E-4</v>
      </c>
      <c r="O59" s="13">
        <v>1</v>
      </c>
    </row>
    <row r="60" spans="4:21" x14ac:dyDescent="0.4">
      <c r="D60" s="6">
        <v>-0.17999999999999899</v>
      </c>
      <c r="E60" s="7">
        <f t="shared" si="2"/>
        <v>-0.98151347910343134</v>
      </c>
      <c r="G60">
        <f t="shared" si="3"/>
        <v>3.2527464298032918</v>
      </c>
      <c r="H60" s="10">
        <f t="shared" si="8"/>
        <v>-2.673642717077747</v>
      </c>
      <c r="I60">
        <f t="shared" si="4"/>
        <v>3.2823825198294005</v>
      </c>
      <c r="J60" s="10">
        <f t="shared" si="5"/>
        <v>-2.6540124474956781</v>
      </c>
      <c r="K60">
        <f t="shared" si="0"/>
        <v>-2.6718241222384012</v>
      </c>
      <c r="L60">
        <f t="shared" si="1"/>
        <v>-2.6736924062534353</v>
      </c>
      <c r="M60" s="13">
        <f t="shared" si="6"/>
        <v>3.3072871896954573E-6</v>
      </c>
      <c r="N60" s="13">
        <f t="shared" si="7"/>
        <v>3.8730077670702382E-4</v>
      </c>
      <c r="O60" s="13">
        <v>1</v>
      </c>
    </row>
    <row r="61" spans="4:21" x14ac:dyDescent="0.4">
      <c r="D61" s="6">
        <v>-0.159999999999999</v>
      </c>
      <c r="E61" s="7">
        <f t="shared" si="2"/>
        <v>-0.98560817068433804</v>
      </c>
      <c r="G61">
        <f t="shared" si="3"/>
        <v>3.2678663342639078</v>
      </c>
      <c r="H61" s="10">
        <f t="shared" si="8"/>
        <v>-2.6847966569441368</v>
      </c>
      <c r="I61">
        <f t="shared" si="4"/>
        <v>3.2973666842928009</v>
      </c>
      <c r="J61" s="10">
        <f t="shared" si="5"/>
        <v>-2.6650844935304505</v>
      </c>
      <c r="K61">
        <f t="shared" si="0"/>
        <v>-2.6832137507201246</v>
      </c>
      <c r="L61">
        <f t="shared" si="1"/>
        <v>-2.6846605711213711</v>
      </c>
      <c r="M61" s="13">
        <f t="shared" si="6"/>
        <v>2.5055921140167138E-6</v>
      </c>
      <c r="N61" s="13">
        <f t="shared" si="7"/>
        <v>3.8322281384574428E-4</v>
      </c>
      <c r="O61" s="13">
        <v>1</v>
      </c>
    </row>
    <row r="62" spans="4:21" x14ac:dyDescent="0.4">
      <c r="D62" s="6">
        <v>-0.13999999999999899</v>
      </c>
      <c r="E62" s="7">
        <f t="shared" si="2"/>
        <v>-0.98914290408928618</v>
      </c>
      <c r="G62">
        <f t="shared" si="3"/>
        <v>3.2829862387245239</v>
      </c>
      <c r="H62" s="10">
        <f t="shared" si="8"/>
        <v>-2.6944252707392162</v>
      </c>
      <c r="I62">
        <f t="shared" si="4"/>
        <v>3.3123508487562008</v>
      </c>
      <c r="J62" s="10">
        <f t="shared" si="5"/>
        <v>-2.6746424126574304</v>
      </c>
      <c r="K62">
        <f t="shared" si="0"/>
        <v>-2.6930641176685364</v>
      </c>
      <c r="L62">
        <f t="shared" si="1"/>
        <v>-2.6941503697171587</v>
      </c>
      <c r="M62" s="13">
        <f t="shared" si="6"/>
        <v>1.8527376818211974E-6</v>
      </c>
      <c r="N62" s="13">
        <f t="shared" si="7"/>
        <v>3.8056038864420314E-4</v>
      </c>
      <c r="O62" s="13">
        <v>1</v>
      </c>
    </row>
    <row r="63" spans="4:21" x14ac:dyDescent="0.4">
      <c r="D63" s="6">
        <v>-0.119999999999999</v>
      </c>
      <c r="E63" s="7">
        <f t="shared" si="2"/>
        <v>-0.99214009325930508</v>
      </c>
      <c r="G63">
        <f t="shared" si="3"/>
        <v>3.2981061431851395</v>
      </c>
      <c r="H63" s="10">
        <f t="shared" si="8"/>
        <v>-2.702589614038347</v>
      </c>
      <c r="I63">
        <f t="shared" si="4"/>
        <v>3.3273350132196011</v>
      </c>
      <c r="J63" s="10">
        <f t="shared" si="5"/>
        <v>-2.6827468121731606</v>
      </c>
      <c r="K63">
        <f t="shared" si="0"/>
        <v>-2.701437006535778</v>
      </c>
      <c r="L63">
        <f t="shared" si="1"/>
        <v>-2.7022201931109158</v>
      </c>
      <c r="M63" s="13">
        <f t="shared" si="6"/>
        <v>1.3285040549782519E-6</v>
      </c>
      <c r="N63" s="13">
        <f t="shared" si="7"/>
        <v>3.7921256514692728E-4</v>
      </c>
      <c r="O63" s="13">
        <v>1</v>
      </c>
    </row>
    <row r="64" spans="4:21" x14ac:dyDescent="0.4">
      <c r="D64" s="6">
        <v>-9.9999999999999006E-2</v>
      </c>
      <c r="E64" s="7">
        <f t="shared" si="2"/>
        <v>-0.99462141610641708</v>
      </c>
      <c r="G64">
        <f t="shared" si="3"/>
        <v>3.3132260476457556</v>
      </c>
      <c r="H64" s="10">
        <f t="shared" si="8"/>
        <v>-2.7093487374738805</v>
      </c>
      <c r="I64">
        <f t="shared" si="4"/>
        <v>3.3423191776830006</v>
      </c>
      <c r="J64" s="10">
        <f t="shared" si="5"/>
        <v>-2.6894563091517516</v>
      </c>
      <c r="K64">
        <f t="shared" si="0"/>
        <v>-2.7083921457411138</v>
      </c>
      <c r="L64">
        <f t="shared" si="1"/>
        <v>-2.7089265225875767</v>
      </c>
      <c r="M64" s="13">
        <f t="shared" si="6"/>
        <v>9.1506774319767951E-7</v>
      </c>
      <c r="N64" s="13">
        <f t="shared" si="7"/>
        <v>3.7908921123658474E-4</v>
      </c>
      <c r="O64" s="13">
        <v>1</v>
      </c>
    </row>
    <row r="65" spans="3:16" x14ac:dyDescent="0.4">
      <c r="D65" s="6">
        <v>-7.9999999999999002E-2</v>
      </c>
      <c r="E65" s="7">
        <f t="shared" si="2"/>
        <v>-0.99660783684145915</v>
      </c>
      <c r="G65">
        <f t="shared" si="3"/>
        <v>3.3283459521063716</v>
      </c>
      <c r="H65" s="10">
        <f t="shared" si="8"/>
        <v>-2.7147597475561351</v>
      </c>
      <c r="I65">
        <f t="shared" si="4"/>
        <v>3.3573033421464009</v>
      </c>
      <c r="J65" s="10">
        <f t="shared" si="5"/>
        <v>-2.6948275908193056</v>
      </c>
      <c r="K65">
        <f t="shared" si="0"/>
        <v>-2.7139872728693737</v>
      </c>
      <c r="L65">
        <f t="shared" si="1"/>
        <v>-2.714323988301699</v>
      </c>
      <c r="M65" s="13">
        <f t="shared" si="6"/>
        <v>5.967171416871979E-7</v>
      </c>
      <c r="N65" s="13">
        <f t="shared" si="7"/>
        <v>3.8010951479147578E-4</v>
      </c>
      <c r="O65" s="13">
        <v>1</v>
      </c>
    </row>
    <row r="66" spans="3:16" x14ac:dyDescent="0.4">
      <c r="D66" s="6">
        <v>-5.9999999999999103E-2</v>
      </c>
      <c r="E66" s="7">
        <f t="shared" si="2"/>
        <v>-0.99811962765497142</v>
      </c>
      <c r="G66">
        <f t="shared" si="3"/>
        <v>3.3434658565669877</v>
      </c>
      <c r="H66" s="10">
        <f t="shared" si="8"/>
        <v>-2.718877865732142</v>
      </c>
      <c r="I66">
        <f t="shared" si="4"/>
        <v>3.3722875066098008</v>
      </c>
      <c r="J66" s="10">
        <f t="shared" si="5"/>
        <v>-2.698915473179043</v>
      </c>
      <c r="K66">
        <f t="shared" si="0"/>
        <v>-2.7182781969129208</v>
      </c>
      <c r="L66">
        <f t="shared" si="1"/>
        <v>-2.7184654261749883</v>
      </c>
      <c r="M66" s="13">
        <f t="shared" si="6"/>
        <v>3.5960269274606793E-7</v>
      </c>
      <c r="N66" s="13">
        <f t="shared" si="7"/>
        <v>3.8220066214367091E-4</v>
      </c>
      <c r="O66" s="13">
        <v>1</v>
      </c>
    </row>
    <row r="67" spans="3:16" x14ac:dyDescent="0.4">
      <c r="D67" s="6">
        <v>-3.9999999999999002E-2</v>
      </c>
      <c r="E67" s="7">
        <f t="shared" si="2"/>
        <v>-0.99917638976928247</v>
      </c>
      <c r="G67">
        <f t="shared" si="3"/>
        <v>3.3585857610276033</v>
      </c>
      <c r="H67" s="10">
        <f t="shared" si="8"/>
        <v>-2.7217564857315253</v>
      </c>
      <c r="I67">
        <f t="shared" si="4"/>
        <v>3.3872716710732007</v>
      </c>
      <c r="J67" s="10">
        <f t="shared" si="5"/>
        <v>-2.7017729579361398</v>
      </c>
      <c r="K67">
        <f t="shared" si="0"/>
        <v>-2.7213188586161379</v>
      </c>
      <c r="L67">
        <f t="shared" si="1"/>
        <v>-2.7214019330886385</v>
      </c>
      <c r="M67" s="13">
        <f t="shared" si="6"/>
        <v>1.9151749212231232E-7</v>
      </c>
      <c r="N67" s="13">
        <f t="shared" si="7"/>
        <v>3.8529666553741249E-4</v>
      </c>
      <c r="O67" s="13">
        <v>1</v>
      </c>
    </row>
    <row r="68" spans="3:16" x14ac:dyDescent="0.4">
      <c r="D68" s="6">
        <v>-1.9999999999999001E-2</v>
      </c>
      <c r="E68" s="7">
        <f t="shared" si="2"/>
        <v>-0.99979707387942052</v>
      </c>
      <c r="G68">
        <f t="shared" si="3"/>
        <v>3.3737056654882194</v>
      </c>
      <c r="H68" s="10">
        <f t="shared" si="8"/>
        <v>-2.723447229247542</v>
      </c>
      <c r="I68">
        <f t="shared" si="4"/>
        <v>3.4022558355366006</v>
      </c>
      <c r="J68" s="10">
        <f t="shared" si="5"/>
        <v>-2.703451287769953</v>
      </c>
      <c r="K68">
        <f t="shared" si="0"/>
        <v>-2.7231613889796931</v>
      </c>
      <c r="L68">
        <f t="shared" si="1"/>
        <v>-2.7231829204210616</v>
      </c>
      <c r="M68" s="13">
        <f t="shared" si="6"/>
        <v>8.1704658723957704E-4</v>
      </c>
      <c r="N68" s="13">
        <f t="shared" si="7"/>
        <v>3.8933732707829325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2"/>
        <v>-1</v>
      </c>
      <c r="F69" s="61"/>
      <c r="G69" s="61">
        <f t="shared" si="3"/>
        <v>3.3888255699488345</v>
      </c>
      <c r="H69" s="62">
        <f t="shared" si="8"/>
        <v>-2.7240000000000002</v>
      </c>
      <c r="I69" s="61">
        <f t="shared" si="4"/>
        <v>3.4172400000000001</v>
      </c>
      <c r="J69" s="62">
        <f t="shared" si="5"/>
        <v>-2.7040000000000002</v>
      </c>
      <c r="K69" s="61">
        <f t="shared" si="0"/>
        <v>-2.723856165980072</v>
      </c>
      <c r="L69" s="61">
        <f t="shared" si="1"/>
        <v>-2.723856165980072</v>
      </c>
      <c r="M69" s="63">
        <f t="shared" si="6"/>
        <v>2.0688225288715927E-4</v>
      </c>
      <c r="N69" s="63">
        <f t="shared" si="7"/>
        <v>3.9426732742816002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2"/>
        <v>-0.9998028767347682</v>
      </c>
      <c r="G70">
        <f t="shared" si="3"/>
        <v>3.4039454744094506</v>
      </c>
      <c r="H70" s="10">
        <f t="shared" si="8"/>
        <v>-2.723463036225509</v>
      </c>
      <c r="I70">
        <f t="shared" si="4"/>
        <v>3.4322241644634</v>
      </c>
      <c r="J70" s="10">
        <f t="shared" si="5"/>
        <v>-2.7034669786908134</v>
      </c>
      <c r="K70">
        <f t="shared" si="0"/>
        <v>-2.7234518695582501</v>
      </c>
      <c r="L70">
        <f t="shared" si="1"/>
        <v>-2.7234678643771466</v>
      </c>
      <c r="M70" s="13">
        <f t="shared" si="6"/>
        <v>1.2469445767023371E-6</v>
      </c>
      <c r="N70" s="13">
        <f t="shared" si="7"/>
        <v>4.0003542823776748</v>
      </c>
      <c r="O70" s="13">
        <v>10000</v>
      </c>
    </row>
    <row r="71" spans="3:16" x14ac:dyDescent="0.4">
      <c r="D71" s="6">
        <v>0.04</v>
      </c>
      <c r="E71" s="7">
        <f t="shared" si="2"/>
        <v>-0.99922281998503726</v>
      </c>
      <c r="G71">
        <f t="shared" si="3"/>
        <v>3.4190653788700662</v>
      </c>
      <c r="H71" s="10">
        <f t="shared" si="8"/>
        <v>-2.7218829616392415</v>
      </c>
      <c r="I71">
        <f t="shared" si="4"/>
        <v>3.4472083289268003</v>
      </c>
      <c r="J71" s="10">
        <f t="shared" si="5"/>
        <v>-2.7018985052395408</v>
      </c>
      <c r="K71">
        <f t="shared" si="0"/>
        <v>-2.7219955349297305</v>
      </c>
      <c r="L71">
        <f t="shared" si="1"/>
        <v>-2.7220626758899868</v>
      </c>
      <c r="M71" s="13">
        <f t="shared" si="6"/>
        <v>1.2672745731514228E-8</v>
      </c>
      <c r="N71" s="13">
        <f t="shared" si="7"/>
        <v>4.0659377802031057E-4</v>
      </c>
      <c r="O71" s="13">
        <v>1</v>
      </c>
    </row>
    <row r="72" spans="3:16" x14ac:dyDescent="0.4">
      <c r="D72" s="6">
        <v>6.0000000000000102E-2</v>
      </c>
      <c r="E72" s="7">
        <f t="shared" si="2"/>
        <v>-0.99827637111278356</v>
      </c>
      <c r="G72">
        <f t="shared" si="3"/>
        <v>3.4341852833306823</v>
      </c>
      <c r="H72" s="10">
        <f t="shared" si="8"/>
        <v>-2.7193048349112225</v>
      </c>
      <c r="I72">
        <f t="shared" si="4"/>
        <v>3.4621924933902002</v>
      </c>
      <c r="J72" s="10">
        <f t="shared" si="5"/>
        <v>-2.6993393074889664</v>
      </c>
      <c r="K72">
        <f t="shared" si="0"/>
        <v>-2.7195326042666119</v>
      </c>
      <c r="L72">
        <f t="shared" si="1"/>
        <v>-2.7196837738582227</v>
      </c>
      <c r="M72" s="13">
        <f t="shared" si="6"/>
        <v>5.1878879254490667E-8</v>
      </c>
      <c r="N72" s="13">
        <f t="shared" si="7"/>
        <v>4.1389731184979825E-4</v>
      </c>
      <c r="O72" s="13">
        <v>1</v>
      </c>
    </row>
    <row r="73" spans="3:16" x14ac:dyDescent="0.4">
      <c r="D73" s="6">
        <v>8.0000000000000099E-2</v>
      </c>
      <c r="E73" s="7">
        <f t="shared" si="2"/>
        <v>-0.99697951457377099</v>
      </c>
      <c r="G73">
        <f t="shared" si="3"/>
        <v>3.4493051877912984</v>
      </c>
      <c r="H73" s="10">
        <f t="shared" si="8"/>
        <v>-2.7157721976989526</v>
      </c>
      <c r="I73">
        <f t="shared" si="4"/>
        <v>3.4771766578536005</v>
      </c>
      <c r="J73" s="10">
        <f t="shared" si="5"/>
        <v>-2.695832607407477</v>
      </c>
      <c r="K73">
        <f t="shared" si="0"/>
        <v>-2.7161069768008304</v>
      </c>
      <c r="L73">
        <f t="shared" si="1"/>
        <v>-2.7163728906558009</v>
      </c>
      <c r="M73" s="13">
        <f t="shared" si="6"/>
        <v>1.1207704705406336E-7</v>
      </c>
      <c r="N73" s="13">
        <f t="shared" si="7"/>
        <v>4.2190323592137581E-4</v>
      </c>
      <c r="O73" s="13">
        <v>1</v>
      </c>
    </row>
    <row r="74" spans="3:16" x14ac:dyDescent="0.4">
      <c r="D74" s="6">
        <v>0.1</v>
      </c>
      <c r="E74" s="7">
        <f t="shared" si="2"/>
        <v>-0.99534769503562359</v>
      </c>
      <c r="G74">
        <f t="shared" si="3"/>
        <v>3.4644250922519144</v>
      </c>
      <c r="H74" s="10">
        <f t="shared" si="8"/>
        <v>-2.7113271212770389</v>
      </c>
      <c r="I74">
        <f t="shared" si="4"/>
        <v>3.492160822317</v>
      </c>
      <c r="J74" s="10">
        <f t="shared" si="5"/>
        <v>-2.6914201673763265</v>
      </c>
      <c r="K74">
        <f t="shared" si="0"/>
        <v>-2.7117610573962398</v>
      </c>
      <c r="L74">
        <f t="shared" si="1"/>
        <v>-2.712170362282289</v>
      </c>
      <c r="M74" s="13">
        <f t="shared" si="6"/>
        <v>1.8830055554718155E-7</v>
      </c>
      <c r="N74" s="13">
        <f t="shared" si="7"/>
        <v>4.3057058863543322E-4</v>
      </c>
      <c r="O74" s="13">
        <v>1</v>
      </c>
    </row>
    <row r="75" spans="3:16" x14ac:dyDescent="0.4">
      <c r="D75" s="6">
        <v>0.12</v>
      </c>
      <c r="E75" s="7">
        <f t="shared" si="2"/>
        <v>-0.99339583399537745</v>
      </c>
      <c r="G75">
        <f t="shared" si="3"/>
        <v>3.47954499671253</v>
      </c>
      <c r="H75" s="10">
        <f t="shared" si="8"/>
        <v>-2.7060102518034084</v>
      </c>
      <c r="I75">
        <f t="shared" si="4"/>
        <v>3.5071449867803999</v>
      </c>
      <c r="J75" s="10">
        <f t="shared" si="5"/>
        <v>-2.6861423351235008</v>
      </c>
      <c r="K75">
        <f t="shared" si="0"/>
        <v>-2.7065358036357705</v>
      </c>
      <c r="L75">
        <f t="shared" si="1"/>
        <v>-2.7071151716140953</v>
      </c>
      <c r="M75" s="13">
        <f t="shared" si="6"/>
        <v>2.7620472849919939E-7</v>
      </c>
      <c r="N75" s="13">
        <f t="shared" si="7"/>
        <v>4.3985987046121474E-4</v>
      </c>
      <c r="O75" s="13">
        <v>1</v>
      </c>
    </row>
    <row r="76" spans="3:16" x14ac:dyDescent="0.4">
      <c r="D76" s="6">
        <v>0.14000000000000001</v>
      </c>
      <c r="E76" s="7">
        <f t="shared" si="2"/>
        <v>-0.99113834591062944</v>
      </c>
      <c r="G76">
        <f t="shared" si="3"/>
        <v>3.4946649011731461</v>
      </c>
      <c r="H76" s="10">
        <f t="shared" si="8"/>
        <v>-2.6998608542605544</v>
      </c>
      <c r="I76">
        <f t="shared" si="4"/>
        <v>3.5221291512438002</v>
      </c>
      <c r="J76" s="10">
        <f t="shared" si="5"/>
        <v>-2.6800380873423419</v>
      </c>
      <c r="K76">
        <f t="shared" si="0"/>
        <v>-2.7004707714685079</v>
      </c>
      <c r="L76">
        <f t="shared" si="1"/>
        <v>-2.7012449903553866</v>
      </c>
      <c r="M76" s="13">
        <f t="shared" si="6"/>
        <v>3.7199900055772908E-7</v>
      </c>
      <c r="N76" s="13">
        <f t="shared" si="7"/>
        <v>4.49732735404681E-4</v>
      </c>
      <c r="O76" s="13">
        <v>1</v>
      </c>
    </row>
    <row r="77" spans="3:16" x14ac:dyDescent="0.4">
      <c r="D77" s="6">
        <v>0.16</v>
      </c>
      <c r="E77" s="7">
        <f t="shared" si="2"/>
        <v>-0.98858915385802859</v>
      </c>
      <c r="G77">
        <f t="shared" si="3"/>
        <v>3.5097848056337622</v>
      </c>
      <c r="H77" s="10">
        <f t="shared" si="8"/>
        <v>-2.6929168551092704</v>
      </c>
      <c r="I77">
        <f t="shared" si="4"/>
        <v>3.5371133157072001</v>
      </c>
      <c r="J77" s="10">
        <f t="shared" si="5"/>
        <v>-2.6731450720321095</v>
      </c>
      <c r="K77">
        <f t="shared" si="0"/>
        <v>-2.6936041594601914</v>
      </c>
      <c r="L77">
        <f t="shared" si="1"/>
        <v>-2.694596219727329</v>
      </c>
      <c r="M77" s="13">
        <f t="shared" si="6"/>
        <v>4.7238727079495657E-7</v>
      </c>
      <c r="N77" s="13">
        <f t="shared" si="7"/>
        <v>4.6015173744212072E-4</v>
      </c>
      <c r="O77" s="13">
        <v>1</v>
      </c>
    </row>
    <row r="78" spans="3:16" x14ac:dyDescent="0.4">
      <c r="D78" s="6">
        <v>0.18</v>
      </c>
      <c r="E78" s="7">
        <f t="shared" si="2"/>
        <v>-0.98576170473246638</v>
      </c>
      <c r="G78">
        <f t="shared" si="3"/>
        <v>3.5249047100943782</v>
      </c>
      <c r="H78" s="10">
        <f t="shared" si="8"/>
        <v>-2.6852148836912386</v>
      </c>
      <c r="I78">
        <f t="shared" si="4"/>
        <v>3.5520974801706</v>
      </c>
      <c r="J78" s="10">
        <f t="shared" si="5"/>
        <v>-2.6654996495965895</v>
      </c>
      <c r="K78">
        <f t="shared" si="0"/>
        <v>-2.685972851689324</v>
      </c>
      <c r="L78">
        <f t="shared" si="1"/>
        <v>-2.687204029933091</v>
      </c>
      <c r="M78" s="13">
        <f t="shared" si="6"/>
        <v>5.7451548612153231E-7</v>
      </c>
      <c r="N78" s="13">
        <f t="shared" si="7"/>
        <v>4.7108012579151612E-4</v>
      </c>
      <c r="O78" s="13">
        <v>1</v>
      </c>
    </row>
    <row r="79" spans="3:16" x14ac:dyDescent="0.4">
      <c r="D79" s="6">
        <v>0.2</v>
      </c>
      <c r="E79" s="7">
        <f t="shared" si="2"/>
        <v>-0.9826689839999575</v>
      </c>
      <c r="G79">
        <f t="shared" si="3"/>
        <v>3.5400246145549938</v>
      </c>
      <c r="H79" s="10">
        <f t="shared" si="8"/>
        <v>-2.6767903124158847</v>
      </c>
      <c r="I79">
        <f t="shared" si="4"/>
        <v>3.5670816446340003</v>
      </c>
      <c r="J79" s="10">
        <f t="shared" si="5"/>
        <v>-2.6571369327358854</v>
      </c>
      <c r="K79">
        <f t="shared" si="0"/>
        <v>-2.6776124593298198</v>
      </c>
      <c r="L79">
        <f t="shared" si="1"/>
        <v>-2.6791023984350026</v>
      </c>
      <c r="M79" s="13">
        <f t="shared" si="6"/>
        <v>6.7592554809303809E-7</v>
      </c>
      <c r="N79" s="13">
        <f t="shared" si="7"/>
        <v>4.8248168337909782E-4</v>
      </c>
      <c r="O79" s="13">
        <v>1</v>
      </c>
    </row>
    <row r="80" spans="3:16" x14ac:dyDescent="0.4">
      <c r="D80" s="6">
        <v>0.22</v>
      </c>
      <c r="E80" s="7">
        <f t="shared" si="2"/>
        <v>-0.97932353001685546</v>
      </c>
      <c r="G80">
        <f t="shared" si="3"/>
        <v>3.5551445190156099</v>
      </c>
      <c r="H80" s="10">
        <f t="shared" si="8"/>
        <v>-2.6676772957659143</v>
      </c>
      <c r="I80">
        <f t="shared" si="4"/>
        <v>3.5820658090974002</v>
      </c>
      <c r="J80" s="10">
        <f t="shared" si="5"/>
        <v>-2.648090825165577</v>
      </c>
      <c r="K80">
        <f t="shared" si="0"/>
        <v>-2.6685573609598818</v>
      </c>
      <c r="L80">
        <f t="shared" si="1"/>
        <v>-2.6703241470791426</v>
      </c>
      <c r="M80" s="13">
        <f t="shared" si="6"/>
        <v>7.7451474563314079E-7</v>
      </c>
      <c r="N80" s="13">
        <f t="shared" si="7"/>
        <v>4.943206033122332E-4</v>
      </c>
      <c r="O80" s="13">
        <v>1</v>
      </c>
    </row>
    <row r="81" spans="4:15" x14ac:dyDescent="0.4">
      <c r="D81" s="6">
        <v>0.24</v>
      </c>
      <c r="E81" s="7">
        <f t="shared" si="2"/>
        <v>-0.97573744792768713</v>
      </c>
      <c r="G81">
        <f t="shared" si="3"/>
        <v>3.570264423476226</v>
      </c>
      <c r="H81" s="10">
        <f t="shared" si="8"/>
        <v>-2.6579088081550197</v>
      </c>
      <c r="I81">
        <f t="shared" si="4"/>
        <v>3.5970499735607997</v>
      </c>
      <c r="J81" s="10">
        <f t="shared" si="5"/>
        <v>-2.6383940591964659</v>
      </c>
      <c r="K81">
        <f t="shared" si="0"/>
        <v>-2.6588407416356099</v>
      </c>
      <c r="L81">
        <f t="shared" si="1"/>
        <v>-2.6609009781016022</v>
      </c>
      <c r="M81" s="13">
        <f t="shared" si="6"/>
        <v>8.6850001224491742E-7</v>
      </c>
      <c r="N81" s="13">
        <f t="shared" si="7"/>
        <v>5.0656139860238362E-4</v>
      </c>
      <c r="O81" s="13">
        <v>1</v>
      </c>
    </row>
    <row r="82" spans="4:15" x14ac:dyDescent="0.4">
      <c r="D82" s="6">
        <v>0.26</v>
      </c>
      <c r="E82" s="7">
        <f t="shared" si="2"/>
        <v>-0.97192242315355881</v>
      </c>
      <c r="G82">
        <f t="shared" si="3"/>
        <v>3.5853843279368416</v>
      </c>
      <c r="H82" s="10">
        <f t="shared" si="8"/>
        <v>-2.6475166806702943</v>
      </c>
      <c r="I82">
        <f t="shared" si="4"/>
        <v>3.6120341380242</v>
      </c>
      <c r="J82" s="10">
        <f t="shared" si="5"/>
        <v>-2.6280782322072231</v>
      </c>
      <c r="K82">
        <f t="shared" si="0"/>
        <v>-2.6484946307666837</v>
      </c>
      <c r="L82">
        <f t="shared" si="1"/>
        <v>-2.6508635090496586</v>
      </c>
      <c r="M82" s="13">
        <f t="shared" si="6"/>
        <v>9.5638639102793148E-7</v>
      </c>
      <c r="N82" s="13">
        <f t="shared" si="7"/>
        <v>5.1916884078642635E-4</v>
      </c>
      <c r="O82" s="13">
        <v>1</v>
      </c>
    </row>
    <row r="83" spans="4:15" x14ac:dyDescent="0.4">
      <c r="D83" s="6">
        <v>0.28000000000000003</v>
      </c>
      <c r="E83" s="7">
        <f t="shared" si="2"/>
        <v>-0.9678897344827585</v>
      </c>
      <c r="G83">
        <f t="shared" si="3"/>
        <v>3.6005042323974576</v>
      </c>
      <c r="H83" s="10">
        <f t="shared" si="8"/>
        <v>-2.6365316367310343</v>
      </c>
      <c r="I83">
        <f t="shared" si="4"/>
        <v>3.6270183024875999</v>
      </c>
      <c r="J83" s="10">
        <f t="shared" si="5"/>
        <v>-2.617173842041379</v>
      </c>
      <c r="K83">
        <f t="shared" ref="K83:K146" si="9">$E$6*$O$6*EXP(-$O$15*(G83/$E$4-1))-SQRT($E$6)*$O$5*EXP(-$O$4*(G83/$E$4-1))</f>
        <v>-2.6375499388303472</v>
      </c>
      <c r="L83">
        <f t="shared" ref="L83:L146" si="10">$K$6*$O$6*EXP(-$O$15*(I83/$K$4-1))-SQRT($K$6)*$O$5*EXP(-$O$4*(I83/$K$4-1))</f>
        <v>-2.6402413066501249</v>
      </c>
      <c r="M83" s="13">
        <f t="shared" si="6"/>
        <v>1.0369391654649822E-6</v>
      </c>
      <c r="N83" s="13">
        <f t="shared" si="7"/>
        <v>5.3210792347574323E-4</v>
      </c>
      <c r="O83" s="13">
        <v>1</v>
      </c>
    </row>
    <row r="84" spans="4:15" x14ac:dyDescent="0.4">
      <c r="D84" s="6">
        <v>0.3</v>
      </c>
      <c r="E84" s="7">
        <f t="shared" ref="E84:E147" si="11">-(1+D84+$E$5*D84^3)*EXP(-D84)</f>
        <v>-0.96365026677485277</v>
      </c>
      <c r="G84">
        <f t="shared" ref="G84:G147" si="12">$E$11*(D84/$E$12+1)</f>
        <v>3.6156241368580737</v>
      </c>
      <c r="H84" s="10">
        <f t="shared" si="8"/>
        <v>-2.6249833266946987</v>
      </c>
      <c r="I84">
        <f t="shared" ref="I84:I147" si="13">$K$11*(D84/$K$12+1)</f>
        <v>3.6420024669509998</v>
      </c>
      <c r="J84" s="10">
        <f t="shared" ref="J84:J147" si="14">-(-$H$4)*(1+D84+$K$5*D84^3)*EXP(-D84)</f>
        <v>-2.6057103213592017</v>
      </c>
      <c r="K84">
        <f t="shared" si="9"/>
        <v>-2.6260364929588187</v>
      </c>
      <c r="L84">
        <f t="shared" si="10"/>
        <v>-2.6290629196561461</v>
      </c>
      <c r="M84" s="13">
        <f t="shared" ref="M84:M147" si="15">(K84-H84)^2*O84</f>
        <v>1.1091591798804731E-6</v>
      </c>
      <c r="N84" s="13">
        <f t="shared" ref="N84:N147" si="16">(L84-J84)^2*O84</f>
        <v>5.4534384721845381E-4</v>
      </c>
      <c r="O84" s="13">
        <v>1</v>
      </c>
    </row>
    <row r="85" spans="4:15" x14ac:dyDescent="0.4">
      <c r="D85" s="6">
        <v>0.32</v>
      </c>
      <c r="E85" s="7">
        <f t="shared" si="11"/>
        <v>-0.95921452328927204</v>
      </c>
      <c r="G85">
        <f t="shared" si="12"/>
        <v>3.6307440413186898</v>
      </c>
      <c r="H85" s="10">
        <f t="shared" ref="H85:H148" si="17">-(-$B$4)*(1+D85+$E$5*D85^3)*EXP(-D85)</f>
        <v>-2.6129003614399773</v>
      </c>
      <c r="I85">
        <f t="shared" si="13"/>
        <v>3.6569866314144002</v>
      </c>
      <c r="J85" s="10">
        <f t="shared" si="14"/>
        <v>-2.5937160709741915</v>
      </c>
      <c r="K85">
        <f t="shared" si="9"/>
        <v>-2.6139830714342112</v>
      </c>
      <c r="L85">
        <f t="shared" si="10"/>
        <v>-2.6173559107028508</v>
      </c>
      <c r="M85" s="13">
        <f t="shared" si="15"/>
        <v>1.1722609316139219E-6</v>
      </c>
      <c r="N85" s="13">
        <f t="shared" si="16"/>
        <v>5.5884202239669576E-4</v>
      </c>
      <c r="O85" s="13">
        <v>1</v>
      </c>
    </row>
    <row r="86" spans="4:15" x14ac:dyDescent="0.4">
      <c r="D86" s="6">
        <v>0.34</v>
      </c>
      <c r="E86" s="7">
        <f t="shared" si="11"/>
        <v>-0.95459263764907099</v>
      </c>
      <c r="G86">
        <f t="shared" si="12"/>
        <v>3.6458639457793054</v>
      </c>
      <c r="H86" s="10">
        <f t="shared" si="17"/>
        <v>-2.6003103449560698</v>
      </c>
      <c r="I86">
        <f t="shared" si="13"/>
        <v>3.6719707958778001</v>
      </c>
      <c r="J86" s="10">
        <f t="shared" si="14"/>
        <v>-2.5812184922030879</v>
      </c>
      <c r="K86">
        <f t="shared" si="9"/>
        <v>-2.6014174371240122</v>
      </c>
      <c r="L86">
        <f t="shared" si="10"/>
        <v>-2.6051468872013079</v>
      </c>
      <c r="M86" s="13">
        <f t="shared" si="15"/>
        <v>1.2256530683193111E-6</v>
      </c>
      <c r="N86" s="13">
        <f t="shared" si="16"/>
        <v>5.7256808719084382E-4</v>
      </c>
      <c r="O86" s="13">
        <v>1</v>
      </c>
    </row>
    <row r="87" spans="4:15" x14ac:dyDescent="0.4">
      <c r="D87" s="6">
        <v>0.36</v>
      </c>
      <c r="E87" s="7">
        <f t="shared" si="11"/>
        <v>-0.94979438545025474</v>
      </c>
      <c r="G87">
        <f t="shared" si="12"/>
        <v>3.6609838502399215</v>
      </c>
      <c r="H87" s="10">
        <f t="shared" si="17"/>
        <v>-2.5872399059664941</v>
      </c>
      <c r="I87">
        <f t="shared" si="13"/>
        <v>3.6869549603412004</v>
      </c>
      <c r="J87" s="10">
        <f t="shared" si="14"/>
        <v>-2.5682440182574888</v>
      </c>
      <c r="K87">
        <f t="shared" si="9"/>
        <v>-2.5883663698891861</v>
      </c>
      <c r="L87">
        <f t="shared" si="10"/>
        <v>-2.5924615312994082</v>
      </c>
      <c r="M87" s="13">
        <f t="shared" si="15"/>
        <v>1.268920969126649E-6</v>
      </c>
      <c r="N87" s="13">
        <f t="shared" si="16"/>
        <v>5.8648793793553264E-4</v>
      </c>
      <c r="O87" s="13">
        <v>1</v>
      </c>
    </row>
    <row r="88" spans="4:15" x14ac:dyDescent="0.4">
      <c r="D88" s="6">
        <v>0.38</v>
      </c>
      <c r="E88" s="7">
        <f t="shared" si="11"/>
        <v>-0.94482919552677846</v>
      </c>
      <c r="G88">
        <f t="shared" si="12"/>
        <v>3.6761037547005375</v>
      </c>
      <c r="H88" s="10">
        <f t="shared" si="17"/>
        <v>-2.5737147286149447</v>
      </c>
      <c r="I88">
        <f t="shared" si="13"/>
        <v>3.7019391248046003</v>
      </c>
      <c r="J88" s="10">
        <f t="shared" si="14"/>
        <v>-2.5548181447044089</v>
      </c>
      <c r="K88">
        <f t="shared" si="9"/>
        <v>-2.5748556979959774</v>
      </c>
      <c r="L88">
        <f t="shared" si="10"/>
        <v>-2.579324628937429</v>
      </c>
      <c r="M88" s="13">
        <f t="shared" si="15"/>
        <v>1.301811128454136E-6</v>
      </c>
      <c r="N88" s="13">
        <f t="shared" si="16"/>
        <v>6.0056776946325991E-4</v>
      </c>
      <c r="O88" s="13">
        <v>1</v>
      </c>
    </row>
    <row r="89" spans="4:15" x14ac:dyDescent="0.4">
      <c r="D89" s="6">
        <v>0.4</v>
      </c>
      <c r="E89" s="7">
        <f t="shared" si="11"/>
        <v>-0.93970616088104242</v>
      </c>
      <c r="G89">
        <f t="shared" si="12"/>
        <v>3.6912236591611536</v>
      </c>
      <c r="H89" s="10">
        <f t="shared" si="17"/>
        <v>-2.5597595822399599</v>
      </c>
      <c r="I89">
        <f t="shared" si="13"/>
        <v>3.7169232892679998</v>
      </c>
      <c r="J89" s="10">
        <f t="shared" si="14"/>
        <v>-2.5409654590223387</v>
      </c>
      <c r="K89">
        <f t="shared" si="9"/>
        <v>-2.5609103285616026</v>
      </c>
      <c r="L89">
        <f t="shared" si="10"/>
        <v>-2.5657600980252138</v>
      </c>
      <c r="M89" s="13">
        <f t="shared" si="15"/>
        <v>1.3242170967741876E-6</v>
      </c>
      <c r="N89" s="13">
        <f t="shared" si="16"/>
        <v>6.1477412328289215E-4</v>
      </c>
      <c r="O89" s="13">
        <v>1</v>
      </c>
    </row>
    <row r="90" spans="4:15" x14ac:dyDescent="0.4">
      <c r="D90" s="6">
        <v>0.42</v>
      </c>
      <c r="E90" s="7">
        <f t="shared" si="11"/>
        <v>-0.93443404928944052</v>
      </c>
      <c r="G90">
        <f t="shared" si="12"/>
        <v>3.7063435636217692</v>
      </c>
      <c r="H90" s="10">
        <f t="shared" si="17"/>
        <v>-2.5453983502644357</v>
      </c>
      <c r="I90">
        <f t="shared" si="13"/>
        <v>3.7319074537314005</v>
      </c>
      <c r="J90" s="10">
        <f t="shared" si="14"/>
        <v>-2.526709669278647</v>
      </c>
      <c r="K90">
        <f t="shared" si="9"/>
        <v>-2.5465542770630583</v>
      </c>
      <c r="L90">
        <f t="shared" si="10"/>
        <v>-2.5517910157671193</v>
      </c>
      <c r="M90" s="13">
        <f t="shared" si="15"/>
        <v>1.3361667637737329E-6</v>
      </c>
      <c r="N90" s="13">
        <f t="shared" si="16"/>
        <v>6.2907394167480016E-4</v>
      </c>
      <c r="O90" s="13">
        <v>1</v>
      </c>
    </row>
    <row r="91" spans="4:15" x14ac:dyDescent="0.4">
      <c r="D91" s="6">
        <v>0.44</v>
      </c>
      <c r="E91" s="7">
        <f t="shared" si="11"/>
        <v>-0.9290213135922486</v>
      </c>
      <c r="G91">
        <f t="shared" si="12"/>
        <v>3.7214634680823853</v>
      </c>
      <c r="H91" s="10">
        <f t="shared" si="17"/>
        <v>-2.5306540582252852</v>
      </c>
      <c r="I91">
        <f t="shared" si="13"/>
        <v>3.7468916181948</v>
      </c>
      <c r="J91" s="10">
        <f t="shared" si="14"/>
        <v>-2.5120736319534402</v>
      </c>
      <c r="K91">
        <f t="shared" si="9"/>
        <v>-2.531810695937426</v>
      </c>
      <c r="L91">
        <f t="shared" si="10"/>
        <v>-2.5374396451601031</v>
      </c>
      <c r="M91" s="13">
        <f t="shared" si="15"/>
        <v>1.3378107971463197E-6</v>
      </c>
      <c r="N91" s="13">
        <f t="shared" si="16"/>
        <v>6.4343462600059535E-4</v>
      </c>
      <c r="O91" s="13">
        <v>1</v>
      </c>
    </row>
    <row r="92" spans="4:15" x14ac:dyDescent="0.4">
      <c r="D92" s="6">
        <v>0.46</v>
      </c>
      <c r="E92" s="7">
        <f t="shared" si="11"/>
        <v>-0.92347610167688476</v>
      </c>
      <c r="G92">
        <f t="shared" si="12"/>
        <v>3.7365833725430013</v>
      </c>
      <c r="H92" s="10">
        <f t="shared" si="17"/>
        <v>-2.515548900967834</v>
      </c>
      <c r="I92">
        <f t="shared" si="13"/>
        <v>3.7618757826582003</v>
      </c>
      <c r="J92" s="10">
        <f t="shared" si="14"/>
        <v>-2.4970793789342967</v>
      </c>
      <c r="K92">
        <f t="shared" si="9"/>
        <v>-2.5167019023012038</v>
      </c>
      <c r="L92">
        <f t="shared" si="10"/>
        <v>-2.5227274606895511</v>
      </c>
      <c r="M92" s="13">
        <f t="shared" si="15"/>
        <v>1.3294120747525796E-6</v>
      </c>
      <c r="N92" s="13">
        <f t="shared" si="16"/>
        <v>6.5782409772421663E-4</v>
      </c>
      <c r="O92" s="13">
        <v>1</v>
      </c>
    </row>
    <row r="93" spans="4:15" x14ac:dyDescent="0.4">
      <c r="D93" s="6">
        <v>0.48</v>
      </c>
      <c r="E93" s="7">
        <f t="shared" si="11"/>
        <v>-0.91780626616332306</v>
      </c>
      <c r="G93">
        <f t="shared" si="12"/>
        <v>3.7517032770036169</v>
      </c>
      <c r="H93" s="10">
        <f t="shared" si="17"/>
        <v>-2.5001042690288924</v>
      </c>
      <c r="I93">
        <f t="shared" si="13"/>
        <v>3.7768599471216002</v>
      </c>
      <c r="J93" s="10">
        <f t="shared" si="14"/>
        <v>-2.4817481437056257</v>
      </c>
      <c r="K93">
        <f t="shared" si="9"/>
        <v>-2.5012494048153346</v>
      </c>
      <c r="L93">
        <f t="shared" si="10"/>
        <v>-2.507675173246763</v>
      </c>
      <c r="M93" s="13">
        <f t="shared" si="15"/>
        <v>1.3113359693907424E-6</v>
      </c>
      <c r="N93" s="13">
        <f t="shared" si="16"/>
        <v>6.7221086082700865E-4</v>
      </c>
      <c r="O93" s="13">
        <v>1</v>
      </c>
    </row>
    <row r="94" spans="4:15" x14ac:dyDescent="0.4">
      <c r="D94" s="6">
        <v>0.5</v>
      </c>
      <c r="E94" s="7">
        <f t="shared" si="11"/>
        <v>-0.91201937380019948</v>
      </c>
      <c r="G94">
        <f t="shared" si="12"/>
        <v>3.766823181464233</v>
      </c>
      <c r="H94" s="10">
        <f t="shared" si="17"/>
        <v>-2.4843407742317436</v>
      </c>
      <c r="I94">
        <f t="shared" si="13"/>
        <v>3.7918441115850001</v>
      </c>
      <c r="J94" s="10">
        <f t="shared" si="14"/>
        <v>-2.4661003867557398</v>
      </c>
      <c r="K94">
        <f t="shared" si="9"/>
        <v>-2.4854739297218442</v>
      </c>
      <c r="L94">
        <f t="shared" si="10"/>
        <v>-2.4923027542912668</v>
      </c>
      <c r="M94" s="13">
        <f t="shared" si="15"/>
        <v>1.2840413647451845E-6</v>
      </c>
      <c r="N94" s="13">
        <f t="shared" si="16"/>
        <v>6.8656406446683722E-4</v>
      </c>
      <c r="O94" s="13">
        <v>1</v>
      </c>
    </row>
    <row r="95" spans="4:15" x14ac:dyDescent="0.4">
      <c r="D95" s="6">
        <v>0.52</v>
      </c>
      <c r="E95" s="7">
        <f t="shared" si="11"/>
        <v>-0.90612271457990723</v>
      </c>
      <c r="G95">
        <f t="shared" si="12"/>
        <v>3.7819430859248491</v>
      </c>
      <c r="H95" s="10">
        <f t="shared" si="17"/>
        <v>-2.4682782745156673</v>
      </c>
      <c r="I95">
        <f t="shared" si="13"/>
        <v>3.8068282760484005</v>
      </c>
      <c r="J95" s="10">
        <f t="shared" si="14"/>
        <v>-2.4501558202240696</v>
      </c>
      <c r="K95">
        <f t="shared" si="9"/>
        <v>-2.4693954460771779</v>
      </c>
      <c r="L95">
        <f t="shared" si="10"/>
        <v>-2.4766294592804567</v>
      </c>
      <c r="M95" s="13">
        <f t="shared" si="15"/>
        <v>1.2480722978480059E-6</v>
      </c>
      <c r="N95" s="13">
        <f t="shared" si="16"/>
        <v>7.0085356488786498E-4</v>
      </c>
      <c r="O95" s="13">
        <v>1</v>
      </c>
    </row>
    <row r="96" spans="4:15" x14ac:dyDescent="0.4">
      <c r="D96" s="6">
        <v>0.54</v>
      </c>
      <c r="E96" s="7">
        <f t="shared" si="11"/>
        <v>-0.9001233105807549</v>
      </c>
      <c r="G96">
        <f t="shared" si="12"/>
        <v>3.7970629903854656</v>
      </c>
      <c r="H96" s="10">
        <f t="shared" si="17"/>
        <v>-2.4519358980219765</v>
      </c>
      <c r="I96">
        <f t="shared" si="13"/>
        <v>3.8218124405118004</v>
      </c>
      <c r="J96" s="10">
        <f t="shared" si="14"/>
        <v>-2.4339334318103614</v>
      </c>
      <c r="K96">
        <f t="shared" si="9"/>
        <v>-2.4530331902066034</v>
      </c>
      <c r="L96">
        <f t="shared" si="10"/>
        <v>-2.4606738503884111</v>
      </c>
      <c r="M96" s="13">
        <f t="shared" si="15"/>
        <v>1.204050138443146E-6</v>
      </c>
      <c r="N96" s="13">
        <f t="shared" si="16"/>
        <v>7.1504998572930888E-4</v>
      </c>
      <c r="O96" s="13">
        <v>1</v>
      </c>
    </row>
    <row r="97" spans="4:15" x14ac:dyDescent="0.4">
      <c r="D97" s="6">
        <v>0.56000000000000005</v>
      </c>
      <c r="E97" s="7">
        <f t="shared" si="11"/>
        <v>-0.89402792454403057</v>
      </c>
      <c r="G97">
        <f t="shared" si="12"/>
        <v>3.8121828948460816</v>
      </c>
      <c r="H97" s="10">
        <f t="shared" si="17"/>
        <v>-2.4353320664579394</v>
      </c>
      <c r="I97">
        <f t="shared" si="13"/>
        <v>3.8367966049751998</v>
      </c>
      <c r="J97" s="10">
        <f t="shared" si="14"/>
        <v>-2.4174515079670589</v>
      </c>
      <c r="K97">
        <f t="shared" si="9"/>
        <v>-2.4364056894032968</v>
      </c>
      <c r="L97">
        <f t="shared" si="10"/>
        <v>-2.444453818535048</v>
      </c>
      <c r="M97" s="13">
        <f t="shared" si="15"/>
        <v>1.1526662287978981E-6</v>
      </c>
      <c r="N97" s="13">
        <f t="shared" si="16"/>
        <v>7.2912477601013445E-4</v>
      </c>
      <c r="O97" s="13">
        <v>1</v>
      </c>
    </row>
    <row r="98" spans="4:15" x14ac:dyDescent="0.4">
      <c r="D98" s="6">
        <v>0.57999999999999996</v>
      </c>
      <c r="E98" s="7">
        <f t="shared" si="11"/>
        <v>-0.88784306819359793</v>
      </c>
      <c r="G98">
        <f t="shared" si="12"/>
        <v>3.8273027993066977</v>
      </c>
      <c r="H98" s="10">
        <f t="shared" si="17"/>
        <v>-2.418484517759361</v>
      </c>
      <c r="I98">
        <f t="shared" si="13"/>
        <v>3.8517807694386006</v>
      </c>
      <c r="J98" s="10">
        <f t="shared" si="14"/>
        <v>-2.4007276563954889</v>
      </c>
      <c r="K98">
        <f t="shared" si="9"/>
        <v>-2.4195307848950125</v>
      </c>
      <c r="L98">
        <f t="shared" si="10"/>
        <v>-2.427986604746208</v>
      </c>
      <c r="M98" s="13">
        <f t="shared" si="15"/>
        <v>1.0946749191443518E-6</v>
      </c>
      <c r="N98" s="13">
        <f t="shared" si="16"/>
        <v>7.4305026518716995E-4</v>
      </c>
      <c r="O98" s="13">
        <v>1</v>
      </c>
    </row>
    <row r="99" spans="4:15" x14ac:dyDescent="0.4">
      <c r="D99" s="6">
        <v>0.6</v>
      </c>
      <c r="E99" s="7">
        <f t="shared" si="11"/>
        <v>-0.88157501030544061</v>
      </c>
      <c r="G99">
        <f t="shared" si="12"/>
        <v>3.8424227037673129</v>
      </c>
      <c r="H99" s="10">
        <f t="shared" si="17"/>
        <v>-2.4014103280720205</v>
      </c>
      <c r="I99">
        <f t="shared" si="13"/>
        <v>3.866764933902</v>
      </c>
      <c r="J99" s="10">
        <f t="shared" si="14"/>
        <v>-2.3837788278659118</v>
      </c>
      <c r="K99">
        <f t="shared" si="9"/>
        <v>-2.4024256541005822</v>
      </c>
      <c r="L99">
        <f t="shared" si="10"/>
        <v>-2.4112888208645993</v>
      </c>
      <c r="M99" s="13">
        <f t="shared" si="15"/>
        <v>1.0308869442748571E-6</v>
      </c>
      <c r="N99" s="13">
        <f t="shared" si="16"/>
        <v>7.5679971478783553E-4</v>
      </c>
      <c r="O99" s="13">
        <v>1</v>
      </c>
    </row>
    <row r="100" spans="4:15" x14ac:dyDescent="0.4">
      <c r="D100" s="6">
        <v>0.62</v>
      </c>
      <c r="E100" s="7">
        <f t="shared" si="11"/>
        <v>-0.87522978453436129</v>
      </c>
      <c r="G100">
        <f t="shared" si="12"/>
        <v>3.8575426082279294</v>
      </c>
      <c r="H100" s="10">
        <f t="shared" si="17"/>
        <v>-2.3841259330716</v>
      </c>
      <c r="I100">
        <f t="shared" si="13"/>
        <v>3.8817490983653999</v>
      </c>
      <c r="J100" s="10">
        <f t="shared" si="14"/>
        <v>-2.3666213373809128</v>
      </c>
      <c r="K100">
        <f t="shared" si="9"/>
        <v>-2.3851068321977582</v>
      </c>
      <c r="L100">
        <f t="shared" si="10"/>
        <v>-2.3943764696309762</v>
      </c>
      <c r="M100" s="13">
        <f t="shared" si="15"/>
        <v>9.6216309569787038E-7</v>
      </c>
      <c r="N100" s="13">
        <f t="shared" si="16"/>
        <v>7.7034736621850496E-4</v>
      </c>
      <c r="O100" s="13">
        <v>1</v>
      </c>
    </row>
    <row r="101" spans="4:15" x14ac:dyDescent="0.4">
      <c r="D101" s="6">
        <v>0.64</v>
      </c>
      <c r="E101" s="7">
        <f t="shared" si="11"/>
        <v>-0.86881319700484161</v>
      </c>
      <c r="G101">
        <f t="shared" si="12"/>
        <v>3.8726625126885454</v>
      </c>
      <c r="H101" s="10">
        <f t="shared" si="17"/>
        <v>-2.3666471486411886</v>
      </c>
      <c r="I101">
        <f t="shared" si="13"/>
        <v>3.8967332628288003</v>
      </c>
      <c r="J101" s="10">
        <f t="shared" si="14"/>
        <v>-2.3492708847010917</v>
      </c>
      <c r="K101">
        <f t="shared" si="9"/>
        <v>-2.3675902330233516</v>
      </c>
      <c r="L101">
        <f t="shared" si="10"/>
        <v>-2.3772649641543304</v>
      </c>
      <c r="M101" s="13">
        <f t="shared" si="15"/>
        <v>8.8940815187967478E-7</v>
      </c>
      <c r="N101" s="13">
        <f t="shared" si="16"/>
        <v>7.8366848443424278E-4</v>
      </c>
      <c r="O101" s="13">
        <v>1</v>
      </c>
    </row>
    <row r="102" spans="4:15" x14ac:dyDescent="0.4">
      <c r="D102" s="6">
        <v>0.66</v>
      </c>
      <c r="E102" s="7">
        <f t="shared" si="11"/>
        <v>-0.86233083367287511</v>
      </c>
      <c r="G102">
        <f t="shared" si="12"/>
        <v>3.8877824171491615</v>
      </c>
      <c r="H102" s="10">
        <f t="shared" si="17"/>
        <v>-2.3489891909249119</v>
      </c>
      <c r="I102">
        <f t="shared" si="13"/>
        <v>3.9117174272922002</v>
      </c>
      <c r="J102" s="10">
        <f t="shared" si="14"/>
        <v>-2.3317425742514541</v>
      </c>
      <c r="K102">
        <f t="shared" si="9"/>
        <v>-2.3498911693258848</v>
      </c>
      <c r="L102">
        <f t="shared" si="10"/>
        <v>-2.3599691467893553</v>
      </c>
      <c r="M102" s="13">
        <f t="shared" si="15"/>
        <v>8.1356503582171443E-7</v>
      </c>
      <c r="N102" s="13">
        <f t="shared" si="16"/>
        <v>7.9673939723739671E-4</v>
      </c>
      <c r="O102" s="13">
        <v>1</v>
      </c>
    </row>
    <row r="103" spans="4:15" x14ac:dyDescent="0.4">
      <c r="D103" s="6">
        <v>0.68</v>
      </c>
      <c r="E103" s="7">
        <f t="shared" si="11"/>
        <v>-0.85578806746539138</v>
      </c>
      <c r="G103">
        <f t="shared" si="12"/>
        <v>3.9029023216097771</v>
      </c>
      <c r="H103" s="10">
        <f t="shared" si="17"/>
        <v>-2.331166695775726</v>
      </c>
      <c r="I103">
        <f t="shared" si="13"/>
        <v>3.9267015917556005</v>
      </c>
      <c r="J103" s="10">
        <f t="shared" si="14"/>
        <v>-2.3140509344264184</v>
      </c>
      <c r="K103">
        <f t="shared" si="9"/>
        <v>-2.3320243723904666</v>
      </c>
      <c r="L103">
        <f t="shared" si="10"/>
        <v>-2.3425033074388288</v>
      </c>
      <c r="M103" s="13">
        <f t="shared" si="15"/>
        <v>7.3560917547283669E-7</v>
      </c>
      <c r="N103" s="13">
        <f t="shared" si="16"/>
        <v>8.0953753003734175E-4</v>
      </c>
      <c r="O103" s="13">
        <v>1</v>
      </c>
    </row>
    <row r="104" spans="4:15" x14ac:dyDescent="0.4">
      <c r="D104" s="6">
        <v>0.7</v>
      </c>
      <c r="E104" s="7">
        <f t="shared" si="11"/>
        <v>-0.84919006520370932</v>
      </c>
      <c r="G104">
        <f t="shared" si="12"/>
        <v>3.9180222260703932</v>
      </c>
      <c r="H104" s="10">
        <f t="shared" si="17"/>
        <v>-2.3131937376149043</v>
      </c>
      <c r="I104">
        <f t="shared" si="13"/>
        <v>3.9416857562190004</v>
      </c>
      <c r="J104" s="10">
        <f t="shared" si="14"/>
        <v>-2.2962099363108299</v>
      </c>
      <c r="K104">
        <f t="shared" si="9"/>
        <v>-2.3140040110549354</v>
      </c>
      <c r="L104">
        <f t="shared" si="10"/>
        <v>-2.3248812012981466</v>
      </c>
      <c r="M104" s="13">
        <f t="shared" si="15"/>
        <v>6.565430476197348E-7</v>
      </c>
      <c r="N104" s="13">
        <f t="shared" si="16"/>
        <v>8.2204143597292944E-4</v>
      </c>
      <c r="O104" s="13">
        <v>1</v>
      </c>
    </row>
    <row r="105" spans="4:15" x14ac:dyDescent="0.4">
      <c r="D105" s="6">
        <v>0.72</v>
      </c>
      <c r="E105" s="7">
        <f t="shared" si="11"/>
        <v>-0.84254179431727239</v>
      </c>
      <c r="G105">
        <f t="shared" si="12"/>
        <v>3.9331421305310093</v>
      </c>
      <c r="H105" s="10">
        <f t="shared" si="17"/>
        <v>-2.2950838477202504</v>
      </c>
      <c r="I105">
        <f t="shared" si="13"/>
        <v>3.9566699206823999</v>
      </c>
      <c r="J105" s="10">
        <f t="shared" si="14"/>
        <v>-2.2782330118339047</v>
      </c>
      <c r="K105">
        <f t="shared" si="9"/>
        <v>-2.2958437101357783</v>
      </c>
      <c r="L105">
        <f t="shared" si="10"/>
        <v>-2.307116066058605</v>
      </c>
      <c r="M105" s="13">
        <f t="shared" si="15"/>
        <v>5.773908905317953E-7</v>
      </c>
      <c r="N105" s="13">
        <f t="shared" si="16"/>
        <v>8.3423082134697658E-4</v>
      </c>
      <c r="O105" s="13">
        <v>1</v>
      </c>
    </row>
    <row r="106" spans="4:15" x14ac:dyDescent="0.4">
      <c r="D106" s="6">
        <v>0.74</v>
      </c>
      <c r="E106" s="7">
        <f t="shared" si="11"/>
        <v>-0.83584802935374769</v>
      </c>
      <c r="G106">
        <f t="shared" si="12"/>
        <v>3.9482620349916253</v>
      </c>
      <c r="H106" s="10">
        <f t="shared" si="17"/>
        <v>-2.2768500319596092</v>
      </c>
      <c r="I106">
        <f t="shared" si="13"/>
        <v>3.9716540851458007</v>
      </c>
      <c r="J106" s="10">
        <f t="shared" si="14"/>
        <v>-2.2601330713725338</v>
      </c>
      <c r="K106">
        <f t="shared" si="9"/>
        <v>-2.2775565682817613</v>
      </c>
      <c r="L106">
        <f t="shared" si="10"/>
        <v>-2.2892206385856522</v>
      </c>
      <c r="M106" s="13">
        <f t="shared" si="15"/>
        <v>4.9919357452024171E-7</v>
      </c>
      <c r="N106" s="13">
        <f t="shared" si="16"/>
        <v>8.4608656637767687E-4</v>
      </c>
      <c r="O106" s="13">
        <v>1</v>
      </c>
    </row>
    <row r="107" spans="4:15" x14ac:dyDescent="0.4">
      <c r="D107" s="6">
        <v>0.76</v>
      </c>
      <c r="E107" s="7">
        <f t="shared" si="11"/>
        <v>-0.82911335829139654</v>
      </c>
      <c r="G107">
        <f t="shared" si="12"/>
        <v>3.9633819394522409</v>
      </c>
      <c r="H107" s="10">
        <f t="shared" si="17"/>
        <v>-2.258504787985764</v>
      </c>
      <c r="I107">
        <f t="shared" si="13"/>
        <v>3.9866382496092001</v>
      </c>
      <c r="J107" s="10">
        <f t="shared" si="14"/>
        <v>-2.2419225208199363</v>
      </c>
      <c r="K107">
        <f t="shared" si="9"/>
        <v>-2.2591551752726655</v>
      </c>
      <c r="L107">
        <f t="shared" si="10"/>
        <v>-2.2712071710877737</v>
      </c>
      <c r="M107" s="13">
        <f t="shared" si="15"/>
        <v>4.2300362296306426E-7</v>
      </c>
      <c r="N107" s="13">
        <f t="shared" si="16"/>
        <v>8.5759074130955159E-4</v>
      </c>
      <c r="O107" s="13">
        <v>1</v>
      </c>
    </row>
    <row r="108" spans="4:15" x14ac:dyDescent="0.4">
      <c r="D108" s="6">
        <v>0.78</v>
      </c>
      <c r="E108" s="7">
        <f t="shared" si="11"/>
        <v>-0.82234218865946118</v>
      </c>
      <c r="G108">
        <f t="shared" si="12"/>
        <v>3.978501843912857</v>
      </c>
      <c r="H108" s="10">
        <f t="shared" si="17"/>
        <v>-2.2400601219083724</v>
      </c>
      <c r="I108">
        <f t="shared" si="13"/>
        <v>4.0016224140725996</v>
      </c>
      <c r="J108" s="10">
        <f t="shared" si="14"/>
        <v>-2.2236132781351832</v>
      </c>
      <c r="K108">
        <f t="shared" si="9"/>
        <v>-2.240651628780014</v>
      </c>
      <c r="L108">
        <f t="shared" si="10"/>
        <v>-2.2530874467912247</v>
      </c>
      <c r="M108" s="13">
        <f t="shared" si="15"/>
        <v>3.4988037919918039E-7</v>
      </c>
      <c r="N108" s="13">
        <f t="shared" si="16"/>
        <v>8.6872661796478373E-4</v>
      </c>
      <c r="O108" s="13">
        <v>1</v>
      </c>
    </row>
    <row r="109" spans="4:15" x14ac:dyDescent="0.4">
      <c r="D109" s="6">
        <v>0.8</v>
      </c>
      <c r="E109" s="7">
        <f t="shared" si="11"/>
        <v>-0.81553875347215066</v>
      </c>
      <c r="G109">
        <f t="shared" si="12"/>
        <v>3.9936217483734731</v>
      </c>
      <c r="H109" s="10">
        <f t="shared" si="17"/>
        <v>-2.2215275644581389</v>
      </c>
      <c r="I109">
        <f t="shared" si="13"/>
        <v>4.0166065785360008</v>
      </c>
      <c r="J109" s="10">
        <f t="shared" si="14"/>
        <v>-2.2052167893886958</v>
      </c>
      <c r="K109">
        <f t="shared" si="9"/>
        <v>-2.2220575506061468</v>
      </c>
      <c r="L109">
        <f t="shared" si="10"/>
        <v>-2.2348727951354186</v>
      </c>
      <c r="M109" s="13">
        <f t="shared" si="15"/>
        <v>2.8088531708027451E-7</v>
      </c>
      <c r="N109" s="13">
        <f t="shared" si="16"/>
        <v>8.794786768496545E-4</v>
      </c>
      <c r="O109" s="13">
        <v>1</v>
      </c>
    </row>
    <row r="110" spans="4:15" x14ac:dyDescent="0.4">
      <c r="D110" s="6">
        <v>0.82</v>
      </c>
      <c r="E110" s="7">
        <f t="shared" si="11"/>
        <v>-0.80870711698164977</v>
      </c>
      <c r="G110">
        <f t="shared" si="12"/>
        <v>4.0087416528340887</v>
      </c>
      <c r="H110" s="10">
        <f t="shared" si="17"/>
        <v>-2.2029181866580139</v>
      </c>
      <c r="I110">
        <f t="shared" si="13"/>
        <v>4.0315907429994002</v>
      </c>
      <c r="J110" s="10">
        <f t="shared" si="14"/>
        <v>-2.186744044318381</v>
      </c>
      <c r="K110">
        <f t="shared" si="9"/>
        <v>-2.2033841024175231</v>
      </c>
      <c r="L110">
        <f t="shared" si="10"/>
        <v>-2.2165741065032831</v>
      </c>
      <c r="M110" s="13">
        <f t="shared" si="15"/>
        <v>2.1707749495910199E-7</v>
      </c>
      <c r="N110" s="13">
        <f t="shared" si="16"/>
        <v>8.8983260995512863E-4</v>
      </c>
      <c r="O110" s="13">
        <v>1</v>
      </c>
    </row>
    <row r="111" spans="4:15" x14ac:dyDescent="0.4">
      <c r="D111" s="6">
        <v>0.84</v>
      </c>
      <c r="E111" s="7">
        <f t="shared" si="11"/>
        <v>-0.80185118025542457</v>
      </c>
      <c r="G111">
        <f t="shared" si="12"/>
        <v>4.0238615572947047</v>
      </c>
      <c r="H111" s="10">
        <f t="shared" si="17"/>
        <v>-2.1842426150157768</v>
      </c>
      <c r="I111">
        <f t="shared" si="13"/>
        <v>4.0465749074628006</v>
      </c>
      <c r="J111" s="10">
        <f t="shared" si="14"/>
        <v>-2.1682055914106684</v>
      </c>
      <c r="K111">
        <f t="shared" si="9"/>
        <v>-2.1846420009876404</v>
      </c>
      <c r="L111">
        <f t="shared" si="10"/>
        <v>-2.1982018465004827</v>
      </c>
      <c r="M111" s="13">
        <f t="shared" si="15"/>
        <v>1.5950915452144783E-7</v>
      </c>
      <c r="N111" s="13">
        <f t="shared" si="16"/>
        <v>8.9977531941320998E-4</v>
      </c>
      <c r="O111" s="13">
        <v>1</v>
      </c>
    </row>
    <row r="112" spans="4:15" x14ac:dyDescent="0.4">
      <c r="D112" s="6">
        <v>0.86</v>
      </c>
      <c r="E112" s="7">
        <f t="shared" si="11"/>
        <v>-0.79497468658295034</v>
      </c>
      <c r="G112">
        <f t="shared" si="12"/>
        <v>4.0389814617553208</v>
      </c>
      <c r="H112" s="10">
        <f t="shared" si="17"/>
        <v>-2.1655110462519569</v>
      </c>
      <c r="I112">
        <f t="shared" si="13"/>
        <v>4.0615590719262</v>
      </c>
      <c r="J112" s="10">
        <f t="shared" si="14"/>
        <v>-2.1496115525202977</v>
      </c>
      <c r="K112">
        <f t="shared" si="9"/>
        <v>-2.1658415329645022</v>
      </c>
      <c r="L112">
        <f t="shared" si="10"/>
        <v>-2.1797660697970525</v>
      </c>
      <c r="M112" s="13">
        <f t="shared" si="15"/>
        <v>1.0922146716901248E-4</v>
      </c>
      <c r="N112" s="13">
        <f t="shared" si="16"/>
        <v>0.9092949121941023</v>
      </c>
      <c r="O112" s="13">
        <v>1000</v>
      </c>
    </row>
    <row r="113" spans="4:15" x14ac:dyDescent="0.4">
      <c r="D113" s="6">
        <v>0.88</v>
      </c>
      <c r="E113" s="7">
        <f t="shared" si="11"/>
        <v>-0.78808122671683989</v>
      </c>
      <c r="G113">
        <f t="shared" si="12"/>
        <v>4.0541013662159369</v>
      </c>
      <c r="H113" s="10">
        <f t="shared" si="17"/>
        <v>-2.1467332615766721</v>
      </c>
      <c r="I113">
        <f t="shared" si="13"/>
        <v>4.0765432363896004</v>
      </c>
      <c r="J113" s="10">
        <f t="shared" si="14"/>
        <v>-2.1309716370423351</v>
      </c>
      <c r="K113">
        <f t="shared" si="9"/>
        <v>-2.1469925691771174</v>
      </c>
      <c r="L113">
        <f t="shared" si="10"/>
        <v>-2.1612764335444945</v>
      </c>
      <c r="M113" s="13">
        <f t="shared" si="15"/>
        <v>6.7240431648723465E-5</v>
      </c>
      <c r="N113" s="13">
        <f t="shared" si="16"/>
        <v>0.91838069103729558</v>
      </c>
      <c r="O113" s="13">
        <v>1000</v>
      </c>
    </row>
    <row r="114" spans="4:15" x14ac:dyDescent="0.4">
      <c r="D114" s="6">
        <v>0.9</v>
      </c>
      <c r="E114" s="7">
        <f t="shared" si="11"/>
        <v>-0.78117424395321267</v>
      </c>
      <c r="G114">
        <f t="shared" si="12"/>
        <v>4.0692212706765529</v>
      </c>
      <c r="H114" s="10">
        <f t="shared" si="17"/>
        <v>-2.1279186405285513</v>
      </c>
      <c r="I114">
        <f t="shared" si="13"/>
        <v>4.0915274008530007</v>
      </c>
      <c r="J114" s="10">
        <f t="shared" si="14"/>
        <v>-2.1122951556494871</v>
      </c>
      <c r="K114">
        <f t="shared" si="9"/>
        <v>-2.1281045784950763</v>
      </c>
      <c r="L114">
        <f t="shared" si="10"/>
        <v>-2.1427422103810709</v>
      </c>
      <c r="M114" s="13">
        <f t="shared" si="15"/>
        <v>3.4572927395450555E-5</v>
      </c>
      <c r="N114" s="13">
        <f t="shared" si="16"/>
        <v>0.92702314182806078</v>
      </c>
      <c r="O114" s="13">
        <v>1000</v>
      </c>
    </row>
    <row r="115" spans="4:15" x14ac:dyDescent="0.4">
      <c r="D115" s="6">
        <v>0.92</v>
      </c>
      <c r="E115" s="7">
        <f t="shared" si="11"/>
        <v>-0.77425703905600884</v>
      </c>
      <c r="G115">
        <f t="shared" si="12"/>
        <v>4.084341175137169</v>
      </c>
      <c r="H115" s="10">
        <f t="shared" si="17"/>
        <v>-2.1090761743885684</v>
      </c>
      <c r="I115">
        <f t="shared" si="13"/>
        <v>4.1065115653164002</v>
      </c>
      <c r="J115" s="10">
        <f t="shared" si="14"/>
        <v>-2.0935910336074479</v>
      </c>
      <c r="K115">
        <f t="shared" si="9"/>
        <v>-2.1091866412548099</v>
      </c>
      <c r="L115">
        <f t="shared" si="10"/>
        <v>-2.1241723010376372</v>
      </c>
      <c r="M115" s="13">
        <f t="shared" si="15"/>
        <v>1.2202928537217167E-8</v>
      </c>
      <c r="N115" s="13">
        <f t="shared" si="16"/>
        <v>9.3521391763675668E-4</v>
      </c>
      <c r="O115" s="13">
        <v>1</v>
      </c>
    </row>
    <row r="116" spans="4:15" x14ac:dyDescent="0.4">
      <c r="D116" s="6">
        <v>0.94</v>
      </c>
      <c r="E116" s="7">
        <f t="shared" si="11"/>
        <v>-0.76733277502981745</v>
      </c>
      <c r="G116">
        <f t="shared" si="12"/>
        <v>4.0994610795977842</v>
      </c>
      <c r="H116" s="10">
        <f t="shared" si="17"/>
        <v>-2.0902144791812227</v>
      </c>
      <c r="I116">
        <f t="shared" si="13"/>
        <v>4.1214957297797996</v>
      </c>
      <c r="J116" s="10">
        <f t="shared" si="14"/>
        <v>-2.0748678236806266</v>
      </c>
      <c r="K116">
        <f t="shared" si="9"/>
        <v>-2.0902474622657725</v>
      </c>
      <c r="L116">
        <f t="shared" si="10"/>
        <v>-2.1055752465559507</v>
      </c>
      <c r="M116" s="13">
        <f t="shared" si="15"/>
        <v>1.0878838664191259E-9</v>
      </c>
      <c r="N116" s="13">
        <f t="shared" si="16"/>
        <v>9.4294581964397969E-4</v>
      </c>
      <c r="O116" s="13">
        <v>1</v>
      </c>
    </row>
    <row r="117" spans="4:15" x14ac:dyDescent="0.4">
      <c r="D117" s="6">
        <v>0.96</v>
      </c>
      <c r="E117" s="7">
        <f t="shared" si="11"/>
        <v>-0.76040448174565933</v>
      </c>
      <c r="G117">
        <f t="shared" si="12"/>
        <v>4.1145809840584002</v>
      </c>
      <c r="H117" s="10">
        <f t="shared" si="17"/>
        <v>-2.0713418082751764</v>
      </c>
      <c r="I117">
        <f t="shared" si="13"/>
        <v>4.1364798942432008</v>
      </c>
      <c r="J117" s="10">
        <f t="shared" si="14"/>
        <v>-2.0561337186402628</v>
      </c>
      <c r="K117">
        <f t="shared" si="9"/>
        <v>-2.0712953834093084</v>
      </c>
      <c r="L117">
        <f t="shared" si="10"/>
        <v>-2.0869592401311099</v>
      </c>
      <c r="M117" s="13">
        <f t="shared" si="15"/>
        <v>2.1552681708648827E-9</v>
      </c>
      <c r="N117" s="13">
        <f t="shared" si="16"/>
        <v>9.5021277518267345E-4</v>
      </c>
      <c r="O117" s="13">
        <v>1</v>
      </c>
    </row>
    <row r="118" spans="4:15" x14ac:dyDescent="0.4">
      <c r="D118" s="6">
        <v>0.98</v>
      </c>
      <c r="E118" s="7">
        <f t="shared" si="11"/>
        <v>-0.75347506042404222</v>
      </c>
      <c r="G118">
        <f t="shared" si="12"/>
        <v>4.1297008885190163</v>
      </c>
      <c r="H118" s="10">
        <f t="shared" si="17"/>
        <v>-2.052466064595091</v>
      </c>
      <c r="I118">
        <f t="shared" si="13"/>
        <v>4.1514640587066003</v>
      </c>
      <c r="J118" s="10">
        <f t="shared" si="14"/>
        <v>-2.0373965633866105</v>
      </c>
      <c r="K118">
        <f t="shared" si="9"/>
        <v>-2.0523383958426931</v>
      </c>
      <c r="L118">
        <f t="shared" si="10"/>
        <v>-2.0683321385893647</v>
      </c>
      <c r="M118" s="13">
        <f t="shared" si="15"/>
        <v>1.6299310338834112E-8</v>
      </c>
      <c r="N118" s="13">
        <f t="shared" si="16"/>
        <v>9.5700981312526372E-4</v>
      </c>
      <c r="O118" s="13">
        <v>1</v>
      </c>
    </row>
    <row r="119" spans="4:15" x14ac:dyDescent="0.4">
      <c r="D119" s="6">
        <v>1</v>
      </c>
      <c r="E119" s="7">
        <f t="shared" si="11"/>
        <v>-0.74654728797947911</v>
      </c>
      <c r="G119">
        <f t="shared" si="12"/>
        <v>4.1448207929796324</v>
      </c>
      <c r="H119" s="10">
        <f t="shared" si="17"/>
        <v>-2.0335948124561014</v>
      </c>
      <c r="I119">
        <f t="shared" si="13"/>
        <v>4.1664482231699997</v>
      </c>
      <c r="J119" s="10">
        <f t="shared" si="14"/>
        <v>-2.018663866696512</v>
      </c>
      <c r="K119">
        <f t="shared" si="9"/>
        <v>-2.0333841518203339</v>
      </c>
      <c r="L119">
        <f t="shared" si="10"/>
        <v>-2.0497014735122359</v>
      </c>
      <c r="M119" s="13">
        <f t="shared" si="15"/>
        <v>4.4377903461953758E-8</v>
      </c>
      <c r="N119" s="13">
        <f t="shared" si="16"/>
        <v>9.6333303684746901E-4</v>
      </c>
      <c r="O119" s="13">
        <v>1</v>
      </c>
    </row>
    <row r="120" spans="4:15" x14ac:dyDescent="0.4">
      <c r="D120" s="6">
        <v>1.02</v>
      </c>
      <c r="E120" s="7">
        <f t="shared" si="11"/>
        <v>-0.73962382123054593</v>
      </c>
      <c r="G120">
        <f t="shared" si="12"/>
        <v>4.1599406974402484</v>
      </c>
      <c r="H120" s="10">
        <f t="shared" si="17"/>
        <v>-2.0147352890320076</v>
      </c>
      <c r="I120">
        <f t="shared" si="13"/>
        <v>4.1814323876334001</v>
      </c>
      <c r="J120" s="10">
        <f t="shared" si="14"/>
        <v>-1.9999428126073961</v>
      </c>
      <c r="K120">
        <f t="shared" si="9"/>
        <v>-2.0144399761438629</v>
      </c>
      <c r="L120">
        <f t="shared" si="10"/>
        <v>-2.031074462017568</v>
      </c>
      <c r="M120" s="13">
        <f t="shared" si="15"/>
        <v>8.7209701904341025E-8</v>
      </c>
      <c r="N120" s="13">
        <f t="shared" si="16"/>
        <v>9.6917959499785516E-4</v>
      </c>
      <c r="O120" s="13">
        <v>1</v>
      </c>
    </row>
    <row r="121" spans="4:15" x14ac:dyDescent="0.4">
      <c r="D121" s="6">
        <v>1.04</v>
      </c>
      <c r="E121" s="7">
        <f t="shared" si="11"/>
        <v>-0.73270720097943609</v>
      </c>
      <c r="G121">
        <f t="shared" si="12"/>
        <v>4.1750606019008645</v>
      </c>
      <c r="H121" s="10">
        <f t="shared" si="17"/>
        <v>-1.9958944154679839</v>
      </c>
      <c r="I121">
        <f t="shared" si="13"/>
        <v>4.1964165520968004</v>
      </c>
      <c r="J121" s="10">
        <f t="shared" si="14"/>
        <v>-1.9812402714483952</v>
      </c>
      <c r="K121">
        <f t="shared" si="9"/>
        <v>-1.9955128772524267</v>
      </c>
      <c r="L121">
        <f t="shared" si="10"/>
        <v>-2.0124580172078077</v>
      </c>
      <c r="M121" s="13">
        <f t="shared" si="15"/>
        <v>1.4557140993057073E-7</v>
      </c>
      <c r="N121" s="13">
        <f t="shared" si="16"/>
        <v>9.7454765029931687E-4</v>
      </c>
      <c r="O121" s="13">
        <v>1</v>
      </c>
    </row>
    <row r="122" spans="4:15" x14ac:dyDescent="0.4">
      <c r="D122" s="6">
        <v>1.06</v>
      </c>
      <c r="E122" s="7">
        <f t="shared" si="11"/>
        <v>-0.72579985596485908</v>
      </c>
      <c r="G122">
        <f t="shared" si="12"/>
        <v>4.1901805063614805</v>
      </c>
      <c r="H122" s="10">
        <f t="shared" si="17"/>
        <v>-1.9770788076482761</v>
      </c>
      <c r="I122">
        <f t="shared" si="13"/>
        <v>4.2114007165602008</v>
      </c>
      <c r="J122" s="10">
        <f t="shared" si="14"/>
        <v>-1.962562810528979</v>
      </c>
      <c r="K122">
        <f t="shared" si="9"/>
        <v>-1.9766095579641849</v>
      </c>
      <c r="L122">
        <f t="shared" si="10"/>
        <v>-1.993858758295477</v>
      </c>
      <c r="M122" s="13">
        <f t="shared" si="15"/>
        <v>2.2019526601972198E-7</v>
      </c>
      <c r="N122" s="13">
        <f t="shared" si="16"/>
        <v>9.794363466033725E-4</v>
      </c>
      <c r="O122" s="13">
        <v>1</v>
      </c>
    </row>
    <row r="123" spans="4:15" x14ac:dyDescent="0.4">
      <c r="D123" s="6">
        <v>1.08</v>
      </c>
      <c r="E123" s="7">
        <f t="shared" si="11"/>
        <v>-0.71890410669202165</v>
      </c>
      <c r="G123">
        <f t="shared" si="12"/>
        <v>4.2053004108220957</v>
      </c>
      <c r="H123" s="10">
        <f t="shared" si="17"/>
        <v>-1.958294786629067</v>
      </c>
      <c r="I123">
        <f t="shared" si="13"/>
        <v>4.2263848810236002</v>
      </c>
      <c r="J123" s="10">
        <f t="shared" si="14"/>
        <v>-1.9439167044952266</v>
      </c>
      <c r="K123">
        <f t="shared" si="9"/>
        <v>-1.9577364258796586</v>
      </c>
      <c r="L123">
        <f t="shared" si="10"/>
        <v>-1.9752830204155716</v>
      </c>
      <c r="M123" s="13">
        <f t="shared" si="15"/>
        <v>3.1176672647991476E-7</v>
      </c>
      <c r="N123" s="13">
        <f t="shared" si="16"/>
        <v>9.8384577441488824E-4</v>
      </c>
      <c r="O123" s="13">
        <v>1</v>
      </c>
    </row>
    <row r="124" spans="4:15" x14ac:dyDescent="0.4">
      <c r="D124" s="6">
        <v>1.1000000000000001</v>
      </c>
      <c r="E124" s="7">
        <f t="shared" si="11"/>
        <v>-0.71202216914331928</v>
      </c>
      <c r="G124">
        <f t="shared" si="12"/>
        <v>4.2204203152827118</v>
      </c>
      <c r="H124" s="10">
        <f t="shared" si="17"/>
        <v>-1.9395483887464018</v>
      </c>
      <c r="I124">
        <f t="shared" si="13"/>
        <v>4.2413690454869997</v>
      </c>
      <c r="J124" s="10">
        <f t="shared" si="14"/>
        <v>-1.9253079453635358</v>
      </c>
      <c r="K124">
        <f t="shared" si="9"/>
        <v>-1.9388996034572787</v>
      </c>
      <c r="L124">
        <f t="shared" si="10"/>
        <v>-1.9567368641342617</v>
      </c>
      <c r="M124" s="13">
        <f t="shared" si="15"/>
        <v>4.2092235138247168E-7</v>
      </c>
      <c r="N124" s="13">
        <f t="shared" si="16"/>
        <v>9.8777693509689022E-4</v>
      </c>
      <c r="O124" s="13">
        <v>1</v>
      </c>
    </row>
    <row r="125" spans="4:15" x14ac:dyDescent="0.4">
      <c r="D125" s="6">
        <v>1.1200000000000001</v>
      </c>
      <c r="E125" s="7">
        <f t="shared" si="11"/>
        <v>-0.70515615837326795</v>
      </c>
      <c r="G125">
        <f t="shared" si="12"/>
        <v>4.2355402197433278</v>
      </c>
      <c r="H125" s="10">
        <f t="shared" si="17"/>
        <v>-1.920845375408782</v>
      </c>
      <c r="I125">
        <f t="shared" si="13"/>
        <v>4.2563532099504009</v>
      </c>
      <c r="J125" s="10">
        <f t="shared" si="14"/>
        <v>-1.9067422522413167</v>
      </c>
      <c r="K125">
        <f t="shared" si="9"/>
        <v>-1.9201049377711614</v>
      </c>
      <c r="L125">
        <f t="shared" si="10"/>
        <v>-1.9382260846630277</v>
      </c>
      <c r="M125" s="13">
        <f t="shared" si="15"/>
        <v>5.4824789520510118E-7</v>
      </c>
      <c r="N125" s="13">
        <f t="shared" si="16"/>
        <v>9.9123170395838353E-4</v>
      </c>
      <c r="O125" s="13">
        <v>1</v>
      </c>
    </row>
    <row r="126" spans="4:15" x14ac:dyDescent="0.4">
      <c r="D126" s="6">
        <v>1.1399999999999999</v>
      </c>
      <c r="E126" s="7">
        <f t="shared" si="11"/>
        <v>-0.69830809199110411</v>
      </c>
      <c r="G126">
        <f t="shared" si="12"/>
        <v>4.2506601242039439</v>
      </c>
      <c r="H126" s="10">
        <f t="shared" si="17"/>
        <v>-1.9021912425837677</v>
      </c>
      <c r="I126">
        <f t="shared" si="13"/>
        <v>4.2713373744138003</v>
      </c>
      <c r="J126" s="10">
        <f t="shared" si="14"/>
        <v>-1.8882250807439453</v>
      </c>
      <c r="K126">
        <f t="shared" si="9"/>
        <v>-1.9013580099608114</v>
      </c>
      <c r="L126">
        <f t="shared" si="10"/>
        <v>-1.9197562207871106</v>
      </c>
      <c r="M126" s="13">
        <f t="shared" si="15"/>
        <v>6.9427660395866014E-7</v>
      </c>
      <c r="N126" s="13">
        <f t="shared" si="16"/>
        <v>9.9421279242169983E-4</v>
      </c>
      <c r="O126" s="13">
        <v>1</v>
      </c>
    </row>
    <row r="127" spans="4:15" x14ac:dyDescent="0.4">
      <c r="D127" s="6">
        <v>1.1599999999999999</v>
      </c>
      <c r="E127" s="7">
        <f t="shared" si="11"/>
        <v>-0.691479893534379</v>
      </c>
      <c r="G127">
        <f t="shared" si="12"/>
        <v>4.26578002866456</v>
      </c>
      <c r="H127" s="10">
        <f t="shared" si="17"/>
        <v>-1.8835912299876485</v>
      </c>
      <c r="I127">
        <f t="shared" si="13"/>
        <v>4.2863215388771998</v>
      </c>
      <c r="J127" s="10">
        <f t="shared" si="14"/>
        <v>-1.869761632116961</v>
      </c>
      <c r="K127">
        <f t="shared" si="9"/>
        <v>-1.8826641443822145</v>
      </c>
      <c r="L127">
        <f t="shared" si="10"/>
        <v>-1.9013325635168212</v>
      </c>
      <c r="M127" s="13">
        <f t="shared" si="15"/>
        <v>8.5948771980287978E-7</v>
      </c>
      <c r="N127" s="13">
        <f t="shared" si="16"/>
        <v>9.9672370945468026E-4</v>
      </c>
      <c r="O127" s="13">
        <v>1</v>
      </c>
    </row>
    <row r="128" spans="4:15" x14ac:dyDescent="0.4">
      <c r="D128" s="6">
        <v>1.18</v>
      </c>
      <c r="E128" s="7">
        <f t="shared" si="11"/>
        <v>-0.68467339573678498</v>
      </c>
      <c r="G128">
        <f t="shared" si="12"/>
        <v>4.280899933125176</v>
      </c>
      <c r="H128" s="10">
        <f t="shared" si="17"/>
        <v>-1.8650503299870023</v>
      </c>
      <c r="I128">
        <f t="shared" si="13"/>
        <v>4.3013057033406001</v>
      </c>
      <c r="J128" s="10">
        <f t="shared" si="14"/>
        <v>-1.8513568620722667</v>
      </c>
      <c r="K128">
        <f t="shared" si="9"/>
        <v>-1.8640284174694379</v>
      </c>
      <c r="L128">
        <f t="shared" si="10"/>
        <v>-1.8829601644701053</v>
      </c>
      <c r="M128" s="13">
        <f t="shared" si="15"/>
        <v>1.0443051935546844E-6</v>
      </c>
      <c r="N128" s="13">
        <f t="shared" si="16"/>
        <v>9.9876872244923079E-4</v>
      </c>
      <c r="O128" s="13">
        <v>1</v>
      </c>
    </row>
    <row r="129" spans="4:15" x14ac:dyDescent="0.4">
      <c r="D129" s="6">
        <v>1.2</v>
      </c>
      <c r="E129" s="7">
        <f t="shared" si="11"/>
        <v>-0.67789034369335444</v>
      </c>
      <c r="G129">
        <f t="shared" si="12"/>
        <v>4.2960198375857921</v>
      </c>
      <c r="H129" s="10">
        <f t="shared" si="17"/>
        <v>-1.8465732962206975</v>
      </c>
      <c r="I129">
        <f t="shared" si="13"/>
        <v>4.3162898678040005</v>
      </c>
      <c r="J129" s="10">
        <f t="shared" si="14"/>
        <v>-1.8330154893468305</v>
      </c>
      <c r="K129">
        <f t="shared" si="9"/>
        <v>-1.8454556663156128</v>
      </c>
      <c r="L129">
        <f t="shared" si="10"/>
        <v>-1.8646438439944086</v>
      </c>
      <c r="M129" s="13">
        <f t="shared" si="15"/>
        <v>1.2490966047398452E-6</v>
      </c>
      <c r="N129" s="13">
        <f t="shared" si="16"/>
        <v>1.0003528177129804E-3</v>
      </c>
      <c r="O129" s="13">
        <v>1</v>
      </c>
    </row>
    <row r="130" spans="4:15" x14ac:dyDescent="0.4">
      <c r="D130" s="6">
        <v>1.22</v>
      </c>
      <c r="E130" s="7">
        <f t="shared" si="11"/>
        <v>-0.67113239792608159</v>
      </c>
      <c r="G130">
        <f t="shared" si="12"/>
        <v>4.3111397420464082</v>
      </c>
      <c r="H130" s="10">
        <f t="shared" si="17"/>
        <v>-1.8281646519506463</v>
      </c>
      <c r="I130">
        <f t="shared" si="13"/>
        <v>4.3312740322674008</v>
      </c>
      <c r="J130" s="10">
        <f t="shared" si="14"/>
        <v>-1.8147420039921247</v>
      </c>
      <c r="K130">
        <f t="shared" si="9"/>
        <v>-1.8269504969819055</v>
      </c>
      <c r="L130">
        <f t="shared" si="10"/>
        <v>-1.8463881990357107</v>
      </c>
      <c r="M130" s="13">
        <f t="shared" si="15"/>
        <v>1.4741722881179174E-6</v>
      </c>
      <c r="N130" s="13">
        <f t="shared" si="16"/>
        <v>1.0014816607366878E-3</v>
      </c>
      <c r="O130" s="13">
        <v>1</v>
      </c>
    </row>
    <row r="131" spans="4:15" x14ac:dyDescent="0.4">
      <c r="D131" s="6">
        <v>1.24</v>
      </c>
      <c r="E131" s="7">
        <f t="shared" si="11"/>
        <v>-0.66440113735293793</v>
      </c>
      <c r="G131">
        <f t="shared" si="12"/>
        <v>4.3262596465070233</v>
      </c>
      <c r="H131" s="10">
        <f t="shared" si="17"/>
        <v>-1.8098286981494029</v>
      </c>
      <c r="I131">
        <f t="shared" si="13"/>
        <v>4.3462581967308003</v>
      </c>
      <c r="J131" s="10">
        <f t="shared" si="14"/>
        <v>-1.7965406754023441</v>
      </c>
      <c r="K131">
        <f t="shared" si="9"/>
        <v>-1.8085172925428128</v>
      </c>
      <c r="L131">
        <f t="shared" si="10"/>
        <v>-1.8281976107623494</v>
      </c>
      <c r="M131" s="13">
        <f t="shared" si="15"/>
        <v>1.7197846649960916E-6</v>
      </c>
      <c r="N131" s="13">
        <f t="shared" si="16"/>
        <v>1.0021615563875574E-3</v>
      </c>
      <c r="O131" s="13">
        <v>1</v>
      </c>
    </row>
    <row r="132" spans="4:15" x14ac:dyDescent="0.4">
      <c r="D132" s="6">
        <v>1.26</v>
      </c>
      <c r="E132" s="7">
        <f t="shared" si="11"/>
        <v>-0.65769806216315285</v>
      </c>
      <c r="G132">
        <f t="shared" si="12"/>
        <v>4.3413795509676394</v>
      </c>
      <c r="H132" s="10">
        <f t="shared" si="17"/>
        <v>-1.7915695213324283</v>
      </c>
      <c r="I132">
        <f t="shared" si="13"/>
        <v>4.3612423611941997</v>
      </c>
      <c r="J132" s="10">
        <f t="shared" si="14"/>
        <v>-1.7784155600891653</v>
      </c>
      <c r="K132">
        <f t="shared" si="9"/>
        <v>-1.7901602208758509</v>
      </c>
      <c r="L132">
        <f t="shared" si="10"/>
        <v>-1.8100762519510079</v>
      </c>
      <c r="M132" s="13">
        <f t="shared" si="15"/>
        <v>1.9861277769092377E-6</v>
      </c>
      <c r="N132" s="13">
        <f t="shared" si="16"/>
        <v>1.0023994091705403E-3</v>
      </c>
      <c r="O132" s="13">
        <v>1</v>
      </c>
    </row>
    <row r="133" spans="4:15" x14ac:dyDescent="0.4">
      <c r="D133" s="6">
        <v>1.28</v>
      </c>
      <c r="E133" s="7">
        <f t="shared" si="11"/>
        <v>-0.65102459660156486</v>
      </c>
      <c r="G133">
        <f t="shared" si="12"/>
        <v>4.3564994554282555</v>
      </c>
      <c r="H133" s="10">
        <f t="shared" si="17"/>
        <v>-1.7733910011426626</v>
      </c>
      <c r="I133">
        <f t="shared" si="13"/>
        <v>4.376226525657601</v>
      </c>
      <c r="J133" s="10">
        <f t="shared" si="14"/>
        <v>-1.7603705092106314</v>
      </c>
      <c r="K133">
        <f t="shared" si="9"/>
        <v>-1.7718832422035238</v>
      </c>
      <c r="L133">
        <f t="shared" si="10"/>
        <v>-1.7920280941420548</v>
      </c>
      <c r="M133" s="13">
        <f t="shared" si="15"/>
        <v>2.2733370185529369E-6</v>
      </c>
      <c r="N133" s="13">
        <f t="shared" si="16"/>
        <v>1.0022026836902823E-3</v>
      </c>
      <c r="O133" s="13">
        <v>1</v>
      </c>
    </row>
    <row r="134" spans="4:15" x14ac:dyDescent="0.4">
      <c r="D134" s="6">
        <v>1.3</v>
      </c>
      <c r="E134" s="7">
        <f t="shared" si="11"/>
        <v>-0.64438209166475391</v>
      </c>
      <c r="G134">
        <f t="shared" si="12"/>
        <v>4.3716193598888715</v>
      </c>
      <c r="H134" s="10">
        <f t="shared" si="17"/>
        <v>-1.7552968176947898</v>
      </c>
      <c r="I134">
        <f t="shared" si="13"/>
        <v>4.3912106901210004</v>
      </c>
      <c r="J134" s="10">
        <f t="shared" si="14"/>
        <v>-1.7424091758614946</v>
      </c>
      <c r="K134">
        <f t="shared" si="9"/>
        <v>-1.7536901163951288</v>
      </c>
      <c r="L134">
        <f t="shared" si="10"/>
        <v>-1.7740569145711869</v>
      </c>
      <c r="M134" s="13">
        <f t="shared" si="15"/>
        <v>2.581489066332367E-6</v>
      </c>
      <c r="N134" s="13">
        <f t="shared" si="16"/>
        <v>1.0015793654369555E-3</v>
      </c>
      <c r="O134" s="13">
        <v>1</v>
      </c>
    </row>
    <row r="135" spans="4:15" x14ac:dyDescent="0.4">
      <c r="D135" s="6">
        <v>1.32</v>
      </c>
      <c r="E135" s="7">
        <f t="shared" si="11"/>
        <v>-0.63777182771160024</v>
      </c>
      <c r="G135">
        <f t="shared" si="12"/>
        <v>4.3867392643494876</v>
      </c>
      <c r="H135" s="10">
        <f t="shared" si="17"/>
        <v>-1.7372904586863991</v>
      </c>
      <c r="I135">
        <f t="shared" si="13"/>
        <v>4.4061948545843999</v>
      </c>
      <c r="J135" s="10">
        <f t="shared" si="14"/>
        <v>-1.7245350221321671</v>
      </c>
      <c r="K135">
        <f t="shared" si="9"/>
        <v>-1.7355844100358024</v>
      </c>
      <c r="L135">
        <f t="shared" si="10"/>
        <v>-1.7561663028841141</v>
      </c>
      <c r="M135" s="13">
        <f t="shared" si="15"/>
        <v>2.9106019982026424E-6</v>
      </c>
      <c r="N135" s="13">
        <f t="shared" si="16"/>
        <v>1.000537922008492E-3</v>
      </c>
      <c r="O135" s="13">
        <v>1</v>
      </c>
    </row>
    <row r="136" spans="4:15" x14ac:dyDescent="0.4">
      <c r="D136" s="6">
        <v>1.34</v>
      </c>
      <c r="E136" s="7">
        <f t="shared" si="11"/>
        <v>-0.63119501699082592</v>
      </c>
      <c r="G136">
        <f t="shared" si="12"/>
        <v>4.4018591688101036</v>
      </c>
      <c r="H136" s="10">
        <f t="shared" si="17"/>
        <v>-1.7193752262830098</v>
      </c>
      <c r="I136">
        <f t="shared" si="13"/>
        <v>4.4211790190478002</v>
      </c>
      <c r="J136" s="10">
        <f t="shared" si="14"/>
        <v>-1.7067513259431935</v>
      </c>
      <c r="K136">
        <f t="shared" si="9"/>
        <v>-1.7175695032699543</v>
      </c>
      <c r="L136">
        <f t="shared" si="10"/>
        <v>-1.7383596676408579</v>
      </c>
      <c r="M136" s="13">
        <f t="shared" si="15"/>
        <v>3.2606355998781701E-6</v>
      </c>
      <c r="N136" s="13">
        <f t="shared" si="16"/>
        <v>9.9908726487631409E-4</v>
      </c>
      <c r="O136" s="13">
        <v>1</v>
      </c>
    </row>
    <row r="137" spans="4:15" x14ac:dyDescent="0.4">
      <c r="D137" s="6">
        <v>1.36</v>
      </c>
      <c r="E137" s="7">
        <f t="shared" si="11"/>
        <v>-0.62465280608801588</v>
      </c>
      <c r="G137">
        <f t="shared" si="12"/>
        <v>4.4169790732707197</v>
      </c>
      <c r="H137" s="10">
        <f t="shared" si="17"/>
        <v>-1.7015542437837552</v>
      </c>
      <c r="I137">
        <f t="shared" si="13"/>
        <v>4.4361631835112005</v>
      </c>
      <c r="J137" s="10">
        <f t="shared" si="14"/>
        <v>-1.689061187661995</v>
      </c>
      <c r="K137">
        <f t="shared" si="9"/>
        <v>-1.6996485964260211</v>
      </c>
      <c r="L137">
        <f t="shared" si="10"/>
        <v>-1.7206402426160015</v>
      </c>
      <c r="M137" s="13">
        <f t="shared" si="15"/>
        <v>3.6314918520390727E-6</v>
      </c>
      <c r="N137" s="13">
        <f t="shared" si="16"/>
        <v>9.9723671178816127E-4</v>
      </c>
      <c r="O137" s="13">
        <v>1</v>
      </c>
    </row>
    <row r="138" spans="4:15" x14ac:dyDescent="0.4">
      <c r="D138" s="6">
        <v>1.38</v>
      </c>
      <c r="E138" s="7">
        <f t="shared" si="11"/>
        <v>-0.61814627829452873</v>
      </c>
      <c r="G138">
        <f t="shared" si="12"/>
        <v>4.4320989777313349</v>
      </c>
      <c r="H138" s="10">
        <f t="shared" si="17"/>
        <v>-1.6838304620742963</v>
      </c>
      <c r="I138">
        <f t="shared" si="13"/>
        <v>4.4511473479746</v>
      </c>
      <c r="J138" s="10">
        <f t="shared" si="14"/>
        <v>-1.6714675365084057</v>
      </c>
      <c r="K138">
        <f t="shared" si="9"/>
        <v>-1.6818247164292703</v>
      </c>
      <c r="L138">
        <f t="shared" si="10"/>
        <v>-1.7030110929010613</v>
      </c>
      <c r="M138" s="13">
        <f t="shared" si="15"/>
        <v>4.0230155925406858E-6</v>
      </c>
      <c r="N138" s="13">
        <f t="shared" si="16"/>
        <v>9.9499594989664424E-4</v>
      </c>
      <c r="O138" s="13">
        <v>1</v>
      </c>
    </row>
    <row r="139" spans="4:15" x14ac:dyDescent="0.4">
      <c r="D139" s="6">
        <v>1.4</v>
      </c>
      <c r="E139" s="7">
        <f t="shared" si="11"/>
        <v>-0.61167645590065389</v>
      </c>
      <c r="G139">
        <f t="shared" si="12"/>
        <v>4.4472188821919509</v>
      </c>
      <c r="H139" s="10">
        <f t="shared" si="17"/>
        <v>-1.6662066658733814</v>
      </c>
      <c r="I139">
        <f t="shared" si="13"/>
        <v>4.4661315124380003</v>
      </c>
      <c r="J139" s="10">
        <f t="shared" si="14"/>
        <v>-1.6539731367553685</v>
      </c>
      <c r="K139">
        <f t="shared" si="9"/>
        <v>-1.6641007230091647</v>
      </c>
      <c r="L139">
        <f t="shared" si="10"/>
        <v>-1.6854751208149696</v>
      </c>
      <c r="M139" s="13">
        <f t="shared" si="15"/>
        <v>4.4349953473453456E-6</v>
      </c>
      <c r="N139" s="13">
        <f t="shared" si="16"/>
        <v>9.9237499969136427E-4</v>
      </c>
      <c r="O139" s="13">
        <v>1</v>
      </c>
    </row>
    <row r="140" spans="4:15" x14ac:dyDescent="0.4">
      <c r="D140" s="6">
        <v>1.42</v>
      </c>
      <c r="E140" s="7">
        <f t="shared" si="11"/>
        <v>-0.60524430241528615</v>
      </c>
      <c r="G140">
        <f t="shared" si="12"/>
        <v>4.462338786652567</v>
      </c>
      <c r="H140" s="10">
        <f t="shared" si="17"/>
        <v>-1.6486854797792396</v>
      </c>
      <c r="I140">
        <f t="shared" si="13"/>
        <v>4.4811156769013998</v>
      </c>
      <c r="J140" s="10">
        <f t="shared" si="14"/>
        <v>-1.6365805937309341</v>
      </c>
      <c r="K140">
        <f t="shared" si="9"/>
        <v>-1.6464793147076358</v>
      </c>
      <c r="L140">
        <f t="shared" si="10"/>
        <v>-1.6680350716284635</v>
      </c>
      <c r="M140" s="13">
        <f t="shared" si="15"/>
        <v>4.8671643231649165E-6</v>
      </c>
      <c r="N140" s="13">
        <f t="shared" si="16"/>
        <v>9.8938417980616675E-4</v>
      </c>
      <c r="O140" s="13">
        <v>1</v>
      </c>
    </row>
    <row r="141" spans="4:15" x14ac:dyDescent="0.4">
      <c r="D141" s="6">
        <v>1.44</v>
      </c>
      <c r="E141" s="7">
        <f t="shared" si="11"/>
        <v>-0.59885072471433975</v>
      </c>
      <c r="G141">
        <f t="shared" si="12"/>
        <v>4.4774586911131831</v>
      </c>
      <c r="H141" s="10">
        <f t="shared" si="17"/>
        <v>-1.6312693741218618</v>
      </c>
      <c r="I141">
        <f t="shared" si="13"/>
        <v>4.4960998413648001</v>
      </c>
      <c r="J141" s="10">
        <f t="shared" si="14"/>
        <v>-1.619292359627575</v>
      </c>
      <c r="K141">
        <f t="shared" si="9"/>
        <v>-1.6289630346943724</v>
      </c>
      <c r="L141">
        <f t="shared" si="10"/>
        <v>-1.6506935391080135</v>
      </c>
      <c r="M141" s="13">
        <f t="shared" si="15"/>
        <v>5.3192015547919853E-6</v>
      </c>
      <c r="N141" s="13">
        <f t="shared" si="16"/>
        <v>9.8603407276271339E-4</v>
      </c>
      <c r="O141" s="13">
        <v>1</v>
      </c>
    </row>
    <row r="142" spans="4:15" x14ac:dyDescent="0.4">
      <c r="D142" s="6">
        <v>1.46</v>
      </c>
      <c r="E142" s="7">
        <f t="shared" si="11"/>
        <v>-0.59249657512004805</v>
      </c>
      <c r="G142">
        <f t="shared" si="12"/>
        <v>4.4925785955737991</v>
      </c>
      <c r="H142" s="10">
        <f t="shared" si="17"/>
        <v>-1.6139606706270109</v>
      </c>
      <c r="I142">
        <f t="shared" si="13"/>
        <v>4.5110840058282005</v>
      </c>
      <c r="J142" s="10">
        <f t="shared" si="14"/>
        <v>-1.6021107391246099</v>
      </c>
      <c r="K142">
        <f t="shared" si="9"/>
        <v>-1.6115542763950921</v>
      </c>
      <c r="L142">
        <f t="shared" si="10"/>
        <v>-1.6334529708847609</v>
      </c>
      <c r="M142" s="13">
        <f t="shared" si="15"/>
        <v>5.7907331994120512E-6</v>
      </c>
      <c r="N142" s="13">
        <f t="shared" si="16"/>
        <v>9.8233549170702122E-4</v>
      </c>
      <c r="O142" s="13">
        <v>1</v>
      </c>
    </row>
    <row r="143" spans="4:15" x14ac:dyDescent="0.4">
      <c r="D143" s="6">
        <v>1.48</v>
      </c>
      <c r="E143" s="7">
        <f t="shared" si="11"/>
        <v>-0.58618265341323883</v>
      </c>
      <c r="G143">
        <f t="shared" si="12"/>
        <v>4.5076985000344152</v>
      </c>
      <c r="H143" s="10">
        <f t="shared" si="17"/>
        <v>-1.5967615478976627</v>
      </c>
      <c r="I143">
        <f t="shared" si="13"/>
        <v>4.5260681702915999</v>
      </c>
      <c r="J143" s="10">
        <f t="shared" si="14"/>
        <v>-1.5850378948293979</v>
      </c>
      <c r="K143">
        <f t="shared" si="9"/>
        <v>-1.5942552889385457</v>
      </c>
      <c r="L143">
        <f t="shared" si="10"/>
        <v>-1.6163156736537618</v>
      </c>
      <c r="M143" s="13">
        <f t="shared" si="15"/>
        <v>6.2813339701539072E-6</v>
      </c>
      <c r="N143" s="13">
        <f t="shared" si="16"/>
        <v>9.7829944818582609E-4</v>
      </c>
      <c r="O143" s="13">
        <v>1</v>
      </c>
    </row>
    <row r="144" spans="4:15" x14ac:dyDescent="0.4">
      <c r="D144" s="6">
        <v>1.5</v>
      </c>
      <c r="E144" s="7">
        <f t="shared" si="11"/>
        <v>-0.57990970878061221</v>
      </c>
      <c r="G144">
        <f t="shared" si="12"/>
        <v>4.5228184044950313</v>
      </c>
      <c r="H144" s="10">
        <f t="shared" si="17"/>
        <v>-1.5796740467183878</v>
      </c>
      <c r="I144">
        <f t="shared" si="13"/>
        <v>4.5410523347550003</v>
      </c>
      <c r="J144" s="10">
        <f t="shared" si="14"/>
        <v>-1.5680758525427756</v>
      </c>
      <c r="K144">
        <f t="shared" si="9"/>
        <v>-1.5770681824278663</v>
      </c>
      <c r="L144">
        <f t="shared" si="10"/>
        <v>-1.5992838182086775</v>
      </c>
      <c r="M144" s="13">
        <f t="shared" si="15"/>
        <v>6.7905287006154566E-6</v>
      </c>
      <c r="N144" s="13">
        <f t="shared" si="16"/>
        <v>9.7393712100411138E-4</v>
      </c>
      <c r="O144" s="13">
        <v>1</v>
      </c>
    </row>
    <row r="145" spans="4:15" x14ac:dyDescent="0.4">
      <c r="D145" s="6">
        <v>1.52</v>
      </c>
      <c r="E145" s="7">
        <f t="shared" si="11"/>
        <v>-0.57367844169899029</v>
      </c>
      <c r="G145">
        <f t="shared" si="12"/>
        <v>4.5379383089556464</v>
      </c>
      <c r="H145" s="10">
        <f t="shared" si="17"/>
        <v>-1.56270007518805</v>
      </c>
      <c r="I145">
        <f t="shared" si="13"/>
        <v>4.5560364992184006</v>
      </c>
      <c r="J145" s="10">
        <f t="shared" si="14"/>
        <v>-1.55122650635407</v>
      </c>
      <c r="K145">
        <f t="shared" si="9"/>
        <v>-1.5599949330416678</v>
      </c>
      <c r="L145">
        <f t="shared" si="10"/>
        <v>-1.5823594443169071</v>
      </c>
      <c r="M145" s="13">
        <f t="shared" si="15"/>
        <v>7.3177940321331765E-6</v>
      </c>
      <c r="N145" s="13">
        <f t="shared" si="16"/>
        <v>9.6925982619786445E-4</v>
      </c>
      <c r="O145" s="13">
        <v>1</v>
      </c>
    </row>
    <row r="146" spans="4:15" x14ac:dyDescent="0.4">
      <c r="D146" s="6">
        <v>1.54</v>
      </c>
      <c r="E146" s="7">
        <f t="shared" si="11"/>
        <v>-0.56748950575845047</v>
      </c>
      <c r="G146">
        <f t="shared" si="12"/>
        <v>4.5530582134162625</v>
      </c>
      <c r="H146" s="10">
        <f t="shared" si="17"/>
        <v>-1.545841413686019</v>
      </c>
      <c r="I146">
        <f t="shared" si="13"/>
        <v>4.5710206636818009</v>
      </c>
      <c r="J146" s="10">
        <f t="shared" si="14"/>
        <v>-1.5344916235708501</v>
      </c>
      <c r="K146">
        <f t="shared" si="9"/>
        <v>-1.5430373879701551</v>
      </c>
      <c r="L146">
        <f t="shared" si="10"/>
        <v>-1.5655444654400004</v>
      </c>
      <c r="M146" s="13">
        <f t="shared" si="15"/>
        <v>7.8625602152261206E-6</v>
      </c>
      <c r="N146" s="13">
        <f t="shared" si="16"/>
        <v>9.6427898815045073E-4</v>
      </c>
      <c r="O146" s="13">
        <v>1</v>
      </c>
    </row>
    <row r="147" spans="4:15" x14ac:dyDescent="0.4">
      <c r="D147" s="6">
        <v>1.56</v>
      </c>
      <c r="E147" s="7">
        <f t="shared" si="11"/>
        <v>-0.56134350942619782</v>
      </c>
      <c r="G147">
        <f t="shared" si="12"/>
        <v>4.5681781178768794</v>
      </c>
      <c r="H147" s="10">
        <f t="shared" si="17"/>
        <v>-1.5290997196769631</v>
      </c>
      <c r="I147">
        <f t="shared" si="13"/>
        <v>4.5860048281452004</v>
      </c>
      <c r="J147" s="10">
        <f t="shared" si="14"/>
        <v>-1.5178728494884393</v>
      </c>
      <c r="K147">
        <f t="shared" ref="K147:K210" si="18">$E$6*$O$6*EXP(-$O$15*(G147/$E$4-1))-SQRT($E$6)*$O$5*EXP(-$O$4*(G147/$E$4-1))</f>
        <v>-1.5261972701913626</v>
      </c>
      <c r="L147">
        <f t="shared" ref="L147:L210" si="19">$K$6*$O$6*EXP(-$O$15*(I147/$K$4-1))-SQRT($K$6)*$O$5*EXP(-$O$4*(I147/$K$4-1))</f>
        <v>-1.5488406733040505</v>
      </c>
      <c r="M147" s="13">
        <f t="shared" si="15"/>
        <v>8.4242130164624787E-6</v>
      </c>
      <c r="N147" s="13">
        <f t="shared" si="16"/>
        <v>9.5900611187473938E-4</v>
      </c>
      <c r="O147" s="13">
        <v>1</v>
      </c>
    </row>
    <row r="148" spans="4:15" x14ac:dyDescent="0.4">
      <c r="D148" s="6">
        <v>1.58</v>
      </c>
      <c r="E148" s="7">
        <f t="shared" ref="E148:E211" si="20">-(1+D148+$E$5*D148^3)*EXP(-D148)</f>
        <v>-0.5552410177529814</v>
      </c>
      <c r="G148">
        <f t="shared" ref="G148:G211" si="21">$E$11*(D148/$E$12+1)</f>
        <v>4.5832980223374946</v>
      </c>
      <c r="H148" s="10">
        <f t="shared" si="17"/>
        <v>-1.5124765323591214</v>
      </c>
      <c r="I148">
        <f t="shared" ref="I148:I211" si="22">$K$11*(D148/$K$12+1)</f>
        <v>4.6009889926085998</v>
      </c>
      <c r="J148" s="10">
        <f t="shared" ref="J148:J211" si="23">-(-$H$4)*(1+D148+$K$5*D148^3)*EXP(-D148)</f>
        <v>-1.5013717120040617</v>
      </c>
      <c r="K148">
        <f t="shared" si="18"/>
        <v>-1.5094761830924346</v>
      </c>
      <c r="L148">
        <f t="shared" si="19"/>
        <v>-1.5322497423246177</v>
      </c>
      <c r="M148" s="13">
        <f t="shared" ref="M148:M211" si="24">(K148-H148)^2*O148</f>
        <v>9.002095722108001E-6</v>
      </c>
      <c r="N148" s="13">
        <f t="shared" ref="N148:N211" si="25">(L148-J148)^2*O148</f>
        <v>9.5345275647717737E-4</v>
      </c>
      <c r="O148" s="13">
        <v>1</v>
      </c>
    </row>
    <row r="149" spans="4:15" x14ac:dyDescent="0.4">
      <c r="D149" s="6">
        <v>1.6</v>
      </c>
      <c r="E149" s="7">
        <f t="shared" si="20"/>
        <v>-0.54918255402379934</v>
      </c>
      <c r="G149">
        <f t="shared" si="21"/>
        <v>4.5984179267981116</v>
      </c>
      <c r="H149" s="10">
        <f t="shared" ref="H149:H212" si="26">-(-$B$4)*(1+D149+$E$5*D149^3)*EXP(-D149)</f>
        <v>-1.4959732771608296</v>
      </c>
      <c r="I149">
        <f t="shared" si="22"/>
        <v>4.6159731570720011</v>
      </c>
      <c r="J149" s="10">
        <f t="shared" si="23"/>
        <v>-1.4849896260803537</v>
      </c>
      <c r="K149">
        <f t="shared" si="18"/>
        <v>-1.4928756149407603</v>
      </c>
      <c r="L149">
        <f t="shared" si="19"/>
        <v>-1.5157732338906085</v>
      </c>
      <c r="M149" s="13">
        <f t="shared" si="24"/>
        <v>9.5955112296449909E-6</v>
      </c>
      <c r="N149" s="13">
        <f t="shared" si="25"/>
        <v>9.4763050981558025E-4</v>
      </c>
      <c r="O149" s="13">
        <v>1</v>
      </c>
    </row>
    <row r="150" spans="4:15" x14ac:dyDescent="0.4">
      <c r="D150" s="6">
        <v>1.62</v>
      </c>
      <c r="E150" s="7">
        <f t="shared" si="20"/>
        <v>-0.54316860135459744</v>
      </c>
      <c r="G150">
        <f t="shared" si="21"/>
        <v>4.6135378312587267</v>
      </c>
      <c r="H150" s="10">
        <f t="shared" si="26"/>
        <v>-1.4795912700899234</v>
      </c>
      <c r="I150">
        <f t="shared" si="22"/>
        <v>4.6309573215354005</v>
      </c>
      <c r="J150" s="10">
        <f t="shared" si="23"/>
        <v>-1.4687278980628313</v>
      </c>
      <c r="K150">
        <f t="shared" si="18"/>
        <v>-1.4763969432096216</v>
      </c>
      <c r="L150">
        <f t="shared" si="19"/>
        <v>-1.4994126005114139</v>
      </c>
      <c r="M150" s="13">
        <f t="shared" si="24"/>
        <v>1.0203724218218992E-5</v>
      </c>
      <c r="N150" s="13">
        <f t="shared" si="25"/>
        <v>9.4155096435804902E-4</v>
      </c>
      <c r="O150" s="13">
        <v>1</v>
      </c>
    </row>
    <row r="151" spans="4:15" x14ac:dyDescent="0.4">
      <c r="D151" s="6">
        <v>1.64</v>
      </c>
      <c r="E151" s="7">
        <f t="shared" si="20"/>
        <v>-0.53719960423660595</v>
      </c>
      <c r="G151">
        <f t="shared" si="21"/>
        <v>4.6286577357193428</v>
      </c>
      <c r="H151" s="10">
        <f t="shared" si="26"/>
        <v>-1.4633317219405146</v>
      </c>
      <c r="I151">
        <f t="shared" si="22"/>
        <v>4.6459414859988</v>
      </c>
      <c r="J151" s="10">
        <f t="shared" si="23"/>
        <v>-1.4525877298557826</v>
      </c>
      <c r="K151">
        <f t="shared" si="18"/>
        <v>-1.4600414387628289</v>
      </c>
      <c r="L151">
        <f t="shared" si="19"/>
        <v>-1.4831691898314285</v>
      </c>
      <c r="M151" s="13">
        <f t="shared" si="24"/>
        <v>1.0825963389361903E-5</v>
      </c>
      <c r="N151" s="13">
        <f t="shared" si="25"/>
        <v>9.3522569424203737E-4</v>
      </c>
      <c r="O151" s="13">
        <v>1</v>
      </c>
    </row>
    <row r="152" spans="4:15" x14ac:dyDescent="0.4">
      <c r="D152" s="6">
        <v>1.66</v>
      </c>
      <c r="E152" s="7">
        <f t="shared" si="20"/>
        <v>-0.53127597002991789</v>
      </c>
      <c r="G152">
        <f t="shared" si="21"/>
        <v>4.6437776401799589</v>
      </c>
      <c r="H152" s="10">
        <f t="shared" si="26"/>
        <v>-1.4471957423614963</v>
      </c>
      <c r="I152">
        <f t="shared" si="22"/>
        <v>4.6609256504622003</v>
      </c>
      <c r="J152" s="10">
        <f t="shared" si="23"/>
        <v>-1.4365702229608981</v>
      </c>
      <c r="K152">
        <f t="shared" si="18"/>
        <v>-1.4438102699027522</v>
      </c>
      <c r="L152">
        <f t="shared" si="19"/>
        <v>-1.4670442485160358</v>
      </c>
      <c r="M152" s="13">
        <f t="shared" si="24"/>
        <v>1.1461423768914813E-5</v>
      </c>
      <c r="N152" s="13">
        <f t="shared" si="25"/>
        <v>9.28666233535184E-4</v>
      </c>
      <c r="O152" s="13">
        <v>1</v>
      </c>
    </row>
    <row r="153" spans="4:15" x14ac:dyDescent="0.4">
      <c r="D153" s="6">
        <v>1.68</v>
      </c>
      <c r="E153" s="7">
        <f t="shared" si="20"/>
        <v>-0.52539807040786135</v>
      </c>
      <c r="G153">
        <f t="shared" si="21"/>
        <v>4.6588975446405749</v>
      </c>
      <c r="H153" s="10">
        <f t="shared" si="26"/>
        <v>-1.4311843437910143</v>
      </c>
      <c r="I153">
        <f t="shared" si="22"/>
        <v>4.6759098149256006</v>
      </c>
      <c r="J153" s="10">
        <f t="shared" si="23"/>
        <v>-1.420676382382857</v>
      </c>
      <c r="K153">
        <f t="shared" si="18"/>
        <v>-1.4277045062859604</v>
      </c>
      <c r="L153">
        <f t="shared" si="19"/>
        <v>-1.4510389260129435</v>
      </c>
      <c r="M153" s="13">
        <f t="shared" si="24"/>
        <v>1.2109269061580338E-5</v>
      </c>
      <c r="N153" s="13">
        <f t="shared" si="25"/>
        <v>9.2188405568890649E-4</v>
      </c>
      <c r="O153" s="13">
        <v>1</v>
      </c>
    </row>
    <row r="154" spans="4:15" x14ac:dyDescent="0.4">
      <c r="D154" s="6">
        <v>1.7</v>
      </c>
      <c r="E154" s="7">
        <f t="shared" si="20"/>
        <v>-0.51956624275367869</v>
      </c>
      <c r="G154">
        <f t="shared" si="21"/>
        <v>4.6740174491011901</v>
      </c>
      <c r="H154" s="10">
        <f t="shared" si="26"/>
        <v>-1.4152984452610209</v>
      </c>
      <c r="I154">
        <f t="shared" si="22"/>
        <v>4.6908939793890001</v>
      </c>
      <c r="J154" s="10">
        <f t="shared" si="23"/>
        <v>-1.4049071204059471</v>
      </c>
      <c r="K154">
        <f t="shared" si="18"/>
        <v>-1.4117251227105816</v>
      </c>
      <c r="L154">
        <f t="shared" si="19"/>
        <v>-1.4351542781926763</v>
      </c>
      <c r="M154" s="13">
        <f t="shared" si="24"/>
        <v>1.2768634049477989E-5</v>
      </c>
      <c r="N154" s="13">
        <f t="shared" si="25"/>
        <v>9.1489055417528988E-4</v>
      </c>
      <c r="O154" s="13">
        <v>1</v>
      </c>
    </row>
    <row r="155" spans="4:15" x14ac:dyDescent="0.4">
      <c r="D155" s="6">
        <v>1.72</v>
      </c>
      <c r="E155" s="7">
        <f t="shared" si="20"/>
        <v>-0.51378079151097045</v>
      </c>
      <c r="G155">
        <f t="shared" si="21"/>
        <v>4.6891373535618071</v>
      </c>
      <c r="H155" s="10">
        <f t="shared" si="26"/>
        <v>-1.3995388760758838</v>
      </c>
      <c r="I155">
        <f t="shared" si="22"/>
        <v>4.7058781438524004</v>
      </c>
      <c r="J155" s="10">
        <f t="shared" si="23"/>
        <v>-1.3892632602456643</v>
      </c>
      <c r="K155">
        <f t="shared" si="18"/>
        <v>-1.3958730027793789</v>
      </c>
      <c r="L155">
        <f t="shared" si="19"/>
        <v>-1.419391270871919</v>
      </c>
      <c r="M155" s="13">
        <f t="shared" si="24"/>
        <v>1.3438627026027834E-5</v>
      </c>
      <c r="N155" s="13">
        <f t="shared" si="25"/>
        <v>9.07697024295716E-4</v>
      </c>
      <c r="O155" s="13">
        <v>1</v>
      </c>
    </row>
    <row r="156" spans="4:15" x14ac:dyDescent="0.4">
      <c r="D156" s="6">
        <v>1.74</v>
      </c>
      <c r="E156" s="7">
        <f t="shared" si="20"/>
        <v>-0.50804198948933366</v>
      </c>
      <c r="G156">
        <f t="shared" si="21"/>
        <v>4.7042572580224222</v>
      </c>
      <c r="H156" s="10">
        <f t="shared" si="26"/>
        <v>-1.383906379368945</v>
      </c>
      <c r="I156">
        <f t="shared" si="22"/>
        <v>4.7208623083157999</v>
      </c>
      <c r="J156" s="10">
        <f t="shared" si="23"/>
        <v>-1.3737455395791585</v>
      </c>
      <c r="K156">
        <f t="shared" si="18"/>
        <v>-1.3801489424423985</v>
      </c>
      <c r="L156">
        <f t="shared" si="19"/>
        <v>-1.403750783223281</v>
      </c>
      <c r="M156" s="13">
        <f t="shared" si="24"/>
        <v>1.4118332256975276E-5</v>
      </c>
      <c r="N156" s="13">
        <f t="shared" si="25"/>
        <v>9.0031464614315324E-4</v>
      </c>
      <c r="O156" s="13">
        <v>1</v>
      </c>
    </row>
    <row r="157" spans="4:15" x14ac:dyDescent="0.4">
      <c r="D157" s="6">
        <v>1.76</v>
      </c>
      <c r="E157" s="7">
        <f t="shared" si="20"/>
        <v>-0.50235007912656604</v>
      </c>
      <c r="G157">
        <f t="shared" si="21"/>
        <v>4.7193771624830392</v>
      </c>
      <c r="H157" s="10">
        <f t="shared" si="26"/>
        <v>-1.3684016155407661</v>
      </c>
      <c r="I157">
        <f t="shared" si="22"/>
        <v>4.7358464727792002</v>
      </c>
      <c r="J157" s="10">
        <f t="shared" si="23"/>
        <v>-1.3583546139582348</v>
      </c>
      <c r="K157">
        <f t="shared" si="18"/>
        <v>-1.3645536534229235</v>
      </c>
      <c r="L157">
        <f t="shared" si="19"/>
        <v>-1.3882336110749416</v>
      </c>
      <c r="M157" s="13">
        <f t="shared" si="24"/>
        <v>1.480681246035219E-5</v>
      </c>
      <c r="N157" s="13">
        <f t="shared" si="25"/>
        <v>8.9275446870017497E-4</v>
      </c>
      <c r="O157" s="13">
        <v>1</v>
      </c>
    </row>
    <row r="158" spans="4:15" x14ac:dyDescent="0.4">
      <c r="D158" s="6">
        <v>1.78</v>
      </c>
      <c r="E158" s="7">
        <f t="shared" si="20"/>
        <v>-0.49670527370878387</v>
      </c>
      <c r="G158">
        <f t="shared" si="21"/>
        <v>4.7344970669436544</v>
      </c>
      <c r="H158" s="10">
        <f t="shared" si="26"/>
        <v>-1.3530251655827272</v>
      </c>
      <c r="I158">
        <f t="shared" si="22"/>
        <v>4.7508306372426006</v>
      </c>
      <c r="J158" s="10">
        <f t="shared" si="23"/>
        <v>-1.3430910601085517</v>
      </c>
      <c r="K158">
        <f t="shared" si="18"/>
        <v>-1.349087766530398</v>
      </c>
      <c r="L158">
        <f t="shared" si="19"/>
        <v>-1.3728404701035686</v>
      </c>
      <c r="M158" s="13">
        <f t="shared" si="24"/>
        <v>1.5503111297283354E-5</v>
      </c>
      <c r="N158" s="13">
        <f t="shared" si="25"/>
        <v>8.8502739505160854E-4</v>
      </c>
      <c r="O158" s="13">
        <v>1</v>
      </c>
    </row>
    <row r="159" spans="4:15" x14ac:dyDescent="0.4">
      <c r="D159" s="6">
        <v>1.8</v>
      </c>
      <c r="E159" s="7">
        <f t="shared" si="20"/>
        <v>-0.49110775854974659</v>
      </c>
      <c r="G159">
        <f t="shared" si="21"/>
        <v>4.7496169714042704</v>
      </c>
      <c r="H159" s="10">
        <f t="shared" si="26"/>
        <v>-1.33777753428951</v>
      </c>
      <c r="I159">
        <f t="shared" si="22"/>
        <v>4.765814801706</v>
      </c>
      <c r="J159" s="10">
        <f t="shared" si="23"/>
        <v>-1.327955379118515</v>
      </c>
      <c r="K159">
        <f t="shared" si="18"/>
        <v>-1.3337518348637922</v>
      </c>
      <c r="L159">
        <f t="shared" si="19"/>
        <v>-1.3575719989237416</v>
      </c>
      <c r="M159" s="13">
        <f t="shared" si="24"/>
        <v>1.6206255866224083E-5</v>
      </c>
      <c r="N159" s="13">
        <f t="shared" si="25"/>
        <v>8.7714416868733824E-4</v>
      </c>
      <c r="O159" s="13">
        <v>1</v>
      </c>
    </row>
    <row r="160" spans="4:15" x14ac:dyDescent="0.4">
      <c r="D160" s="6">
        <v>1.82</v>
      </c>
      <c r="E160" s="7">
        <f t="shared" si="20"/>
        <v>-0.48555769213065436</v>
      </c>
      <c r="G160">
        <f t="shared" si="21"/>
        <v>4.7647368758648865</v>
      </c>
      <c r="H160" s="10">
        <f t="shared" si="26"/>
        <v>-1.3226591533639027</v>
      </c>
      <c r="I160">
        <f t="shared" si="22"/>
        <v>4.7807989661694004</v>
      </c>
      <c r="J160" s="10">
        <f t="shared" si="23"/>
        <v>-1.3129479995212894</v>
      </c>
      <c r="K160">
        <f t="shared" si="18"/>
        <v>-1.3185463369088806</v>
      </c>
      <c r="L160">
        <f t="shared" si="19"/>
        <v>-1.3424287620770665</v>
      </c>
      <c r="M160" s="13">
        <f t="shared" si="24"/>
        <v>1.6915259192700966E-5</v>
      </c>
      <c r="N160" s="13">
        <f t="shared" si="25"/>
        <v>8.6911536087011152E-4</v>
      </c>
      <c r="O160" s="13">
        <v>1</v>
      </c>
    </row>
    <row r="161" spans="4:15" x14ac:dyDescent="0.4">
      <c r="D161" s="6">
        <v>1.84</v>
      </c>
      <c r="E161" s="7">
        <f t="shared" si="20"/>
        <v>-0.48005520720164024</v>
      </c>
      <c r="G161">
        <f t="shared" si="21"/>
        <v>4.7798567803255025</v>
      </c>
      <c r="H161" s="10">
        <f t="shared" si="26"/>
        <v>-1.3076703844172681</v>
      </c>
      <c r="I161">
        <f t="shared" si="22"/>
        <v>4.7957831306328007</v>
      </c>
      <c r="J161" s="10">
        <f t="shared" si="23"/>
        <v>-1.2980692802732354</v>
      </c>
      <c r="K161">
        <f t="shared" si="18"/>
        <v>-1.3034716795326911</v>
      </c>
      <c r="L161">
        <f t="shared" si="19"/>
        <v>-1.3274112529240596</v>
      </c>
      <c r="M161" s="13">
        <f t="shared" si="24"/>
        <v>1.7629122707771397E-5</v>
      </c>
      <c r="N161" s="13">
        <f t="shared" si="25"/>
        <v>8.6095135904171334E-4</v>
      </c>
      <c r="O161" s="13">
        <v>1</v>
      </c>
    </row>
    <row r="162" spans="4:15" x14ac:dyDescent="0.4">
      <c r="D162" s="6">
        <v>1.86</v>
      </c>
      <c r="E162" s="7">
        <f t="shared" si="20"/>
        <v>-0.47460041184614804</v>
      </c>
      <c r="G162">
        <f t="shared" si="21"/>
        <v>4.7949766847861186</v>
      </c>
      <c r="H162" s="10">
        <f t="shared" si="26"/>
        <v>-1.2928115218689076</v>
      </c>
      <c r="I162">
        <f t="shared" si="22"/>
        <v>4.8107672950962002</v>
      </c>
      <c r="J162" s="10">
        <f t="shared" si="23"/>
        <v>-1.2833195136319844</v>
      </c>
      <c r="K162">
        <f t="shared" si="18"/>
        <v>-1.2885282008783678</v>
      </c>
      <c r="L162">
        <f t="shared" si="19"/>
        <v>-1.3125198964417575</v>
      </c>
      <c r="M162" s="13">
        <f t="shared" si="24"/>
        <v>1.8346838707998346E-5</v>
      </c>
      <c r="N162" s="13">
        <f t="shared" si="25"/>
        <v>8.5266235623729272E-4</v>
      </c>
      <c r="O162" s="13">
        <v>1</v>
      </c>
    </row>
    <row r="163" spans="4:15" x14ac:dyDescent="0.4">
      <c r="D163" s="6">
        <v>1.88</v>
      </c>
      <c r="E163" s="7">
        <f t="shared" si="20"/>
        <v>-0.46919339050934528</v>
      </c>
      <c r="G163">
        <f t="shared" si="21"/>
        <v>4.8100965892467347</v>
      </c>
      <c r="H163" s="10">
        <f t="shared" si="26"/>
        <v>-1.2780827957474565</v>
      </c>
      <c r="I163">
        <f t="shared" si="22"/>
        <v>4.8257514595595996</v>
      </c>
      <c r="J163" s="10">
        <f t="shared" si="23"/>
        <v>-1.2686989279372696</v>
      </c>
      <c r="K163">
        <f t="shared" si="18"/>
        <v>-1.2737161731635465</v>
      </c>
      <c r="L163">
        <f t="shared" si="19"/>
        <v>-1.2977550519299701</v>
      </c>
      <c r="M163" s="13">
        <f t="shared" si="24"/>
        <v>1.9067392790313488E-5</v>
      </c>
      <c r="N163" s="13">
        <f t="shared" si="25"/>
        <v>8.4425834147918691E-4</v>
      </c>
      <c r="O163" s="13">
        <v>1</v>
      </c>
    </row>
    <row r="164" spans="4:15" x14ac:dyDescent="0.4">
      <c r="D164" s="6">
        <v>1.9</v>
      </c>
      <c r="E164" s="7">
        <f t="shared" si="20"/>
        <v>-0.46383420499169548</v>
      </c>
      <c r="G164">
        <f t="shared" si="21"/>
        <v>4.8252164937073498</v>
      </c>
      <c r="H164" s="10">
        <f t="shared" si="26"/>
        <v>-1.2634843743973787</v>
      </c>
      <c r="I164">
        <f t="shared" si="22"/>
        <v>4.840735624023</v>
      </c>
      <c r="J164" s="10">
        <f t="shared" si="23"/>
        <v>-1.2542076902975445</v>
      </c>
      <c r="K164">
        <f t="shared" si="18"/>
        <v>-1.2590358053852591</v>
      </c>
      <c r="L164">
        <f t="shared" si="19"/>
        <v>-1.2831170156289649</v>
      </c>
      <c r="M164" s="13">
        <f t="shared" si="24"/>
        <v>1.9789766255591215E-5</v>
      </c>
      <c r="N164" s="13">
        <f t="shared" si="25"/>
        <v>8.3574909111790066E-4</v>
      </c>
      <c r="O164" s="13">
        <v>1</v>
      </c>
    </row>
    <row r="165" spans="4:15" x14ac:dyDescent="0.4">
      <c r="D165" s="6">
        <v>1.92</v>
      </c>
      <c r="E165" s="7">
        <f t="shared" si="20"/>
        <v>-0.4585228954087715</v>
      </c>
      <c r="G165">
        <f t="shared" si="21"/>
        <v>4.8403363981679668</v>
      </c>
      <c r="H165" s="10">
        <f t="shared" si="26"/>
        <v>-1.2490163670934937</v>
      </c>
      <c r="I165">
        <f t="shared" si="22"/>
        <v>4.8557197884864003</v>
      </c>
      <c r="J165" s="10">
        <f t="shared" si="23"/>
        <v>-1.2398459091853182</v>
      </c>
      <c r="K165">
        <f t="shared" si="18"/>
        <v>-1.2444872459342895</v>
      </c>
      <c r="L165">
        <f t="shared" si="19"/>
        <v>-1.2686060232513083</v>
      </c>
      <c r="M165" s="13">
        <f t="shared" si="24"/>
        <v>2.0512938474751469E-5</v>
      </c>
      <c r="N165" s="13">
        <f t="shared" si="25"/>
        <v>8.2714416108876194E-4</v>
      </c>
      <c r="O165" s="13">
        <v>1</v>
      </c>
    </row>
    <row r="166" spans="4:15" x14ac:dyDescent="0.4">
      <c r="D166" s="6">
        <v>1.94</v>
      </c>
      <c r="E166" s="7">
        <f t="shared" si="20"/>
        <v>-0.45325948111836489</v>
      </c>
      <c r="G166">
        <f t="shared" si="21"/>
        <v>4.855456302628582</v>
      </c>
      <c r="H166" s="10">
        <f t="shared" si="26"/>
        <v>-1.2346788265664261</v>
      </c>
      <c r="I166">
        <f t="shared" si="22"/>
        <v>4.8707039529498006</v>
      </c>
      <c r="J166" s="10">
        <f t="shared" si="23"/>
        <v>-1.2256136369440589</v>
      </c>
      <c r="K166">
        <f t="shared" si="18"/>
        <v>-1.2300705851218328</v>
      </c>
      <c r="L166">
        <f t="shared" si="19"/>
        <v>-1.2542222524305067</v>
      </c>
      <c r="M166" s="13">
        <f t="shared" si="24"/>
        <v>2.1235889211668036E-5</v>
      </c>
      <c r="N166" s="13">
        <f t="shared" si="25"/>
        <v>8.1845288005141944E-4</v>
      </c>
      <c r="O166" s="13">
        <v>1</v>
      </c>
    </row>
    <row r="167" spans="4:15" x14ac:dyDescent="0.4">
      <c r="D167" s="6">
        <v>1.96</v>
      </c>
      <c r="E167" s="7">
        <f t="shared" si="20"/>
        <v>-0.44804396161591603</v>
      </c>
      <c r="G167">
        <f t="shared" si="21"/>
        <v>4.870576207089198</v>
      </c>
      <c r="H167" s="10">
        <f t="shared" si="26"/>
        <v>-1.2204717514417553</v>
      </c>
      <c r="I167">
        <f t="shared" si="22"/>
        <v>4.8856881174132001</v>
      </c>
      <c r="J167" s="10">
        <f t="shared" si="23"/>
        <v>-1.211510872209437</v>
      </c>
      <c r="K167">
        <f t="shared" si="18"/>
        <v>-1.2157858576211735</v>
      </c>
      <c r="L167">
        <f t="shared" si="19"/>
        <v>-1.2399658250889971</v>
      </c>
      <c r="M167" s="13">
        <f t="shared" si="24"/>
        <v>2.1957600897766898E-5</v>
      </c>
      <c r="N167" s="13">
        <f t="shared" si="25"/>
        <v>8.0968434337798704E-4</v>
      </c>
      <c r="O167" s="13">
        <v>1</v>
      </c>
    </row>
    <row r="168" spans="4:15" x14ac:dyDescent="0.4">
      <c r="D168" s="6">
        <v>1.98</v>
      </c>
      <c r="E168" s="7">
        <f t="shared" si="20"/>
        <v>-0.44287631739925337</v>
      </c>
      <c r="G168">
        <f t="shared" si="21"/>
        <v>4.8856961115498141</v>
      </c>
      <c r="H168" s="10">
        <f t="shared" si="26"/>
        <v>-1.2063950885955661</v>
      </c>
      <c r="I168">
        <f t="shared" si="22"/>
        <v>4.9006722818766004</v>
      </c>
      <c r="J168" s="10">
        <f t="shared" si="23"/>
        <v>-1.1975375622475812</v>
      </c>
      <c r="K168">
        <f t="shared" si="18"/>
        <v>-1.20163304482709</v>
      </c>
      <c r="L168">
        <f t="shared" si="19"/>
        <v>-1.2258368097279815</v>
      </c>
      <c r="M168" s="13">
        <f t="shared" si="24"/>
        <v>2.2677060852882148E-5</v>
      </c>
      <c r="N168" s="13">
        <f t="shared" si="25"/>
        <v>8.0084740795693975E-4</v>
      </c>
      <c r="O168" s="13">
        <v>1</v>
      </c>
    </row>
    <row r="169" spans="4:15" x14ac:dyDescent="0.4">
      <c r="D169" s="6">
        <v>2</v>
      </c>
      <c r="E169" s="7">
        <f t="shared" si="20"/>
        <v>-0.43775651080360795</v>
      </c>
      <c r="G169">
        <f t="shared" si="21"/>
        <v>4.9008160160104302</v>
      </c>
      <c r="H169" s="10">
        <f t="shared" si="26"/>
        <v>-1.1924487354290281</v>
      </c>
      <c r="I169">
        <f t="shared" si="22"/>
        <v>4.9156564463400008</v>
      </c>
      <c r="J169" s="10">
        <f t="shared" si="23"/>
        <v>-1.1836936052129559</v>
      </c>
      <c r="K169">
        <f t="shared" si="18"/>
        <v>-1.1876120771355279</v>
      </c>
      <c r="L169">
        <f t="shared" si="19"/>
        <v>-1.2118352236415109</v>
      </c>
      <c r="M169" s="13">
        <f t="shared" si="24"/>
        <v>2.3393263448084438E-5</v>
      </c>
      <c r="N169" s="13">
        <f t="shared" si="25"/>
        <v>7.9195068777838658E-4</v>
      </c>
      <c r="O169" s="13">
        <v>1</v>
      </c>
    </row>
    <row r="170" spans="4:15" x14ac:dyDescent="0.4">
      <c r="D170" s="6">
        <v>2.02</v>
      </c>
      <c r="E170" s="7">
        <f t="shared" si="20"/>
        <v>-0.43268448680783506</v>
      </c>
      <c r="G170">
        <f t="shared" si="21"/>
        <v>4.9159359204710462</v>
      </c>
      <c r="H170" s="10">
        <f t="shared" si="26"/>
        <v>-1.1786325420645427</v>
      </c>
      <c r="I170">
        <f t="shared" si="22"/>
        <v>4.9306406108034002</v>
      </c>
      <c r="J170" s="10">
        <f t="shared" si="23"/>
        <v>-1.1699788523283861</v>
      </c>
      <c r="K170">
        <f t="shared" si="18"/>
        <v>-1.1737228361460796</v>
      </c>
      <c r="L170">
        <f t="shared" si="19"/>
        <v>-1.1979610350571479</v>
      </c>
      <c r="M170" s="13">
        <f t="shared" si="24"/>
        <v>2.4105212205791297E-5</v>
      </c>
      <c r="N170" s="13">
        <f t="shared" si="25"/>
        <v>7.8300255026581803E-4</v>
      </c>
      <c r="O170" s="13">
        <v>1</v>
      </c>
    </row>
    <row r="171" spans="4:15" x14ac:dyDescent="0.4">
      <c r="D171" s="6">
        <v>2.04</v>
      </c>
      <c r="E171" s="7">
        <f t="shared" si="20"/>
        <v>-0.42766017381275018</v>
      </c>
      <c r="G171">
        <f t="shared" si="21"/>
        <v>4.9310558249316623</v>
      </c>
      <c r="H171" s="10">
        <f t="shared" si="26"/>
        <v>-1.1649463134659317</v>
      </c>
      <c r="I171">
        <f t="shared" si="22"/>
        <v>4.9456247752668006</v>
      </c>
      <c r="J171" s="10">
        <f t="shared" si="23"/>
        <v>-1.1563931099896765</v>
      </c>
      <c r="K171">
        <f t="shared" si="18"/>
        <v>-1.1599651567896772</v>
      </c>
      <c r="L171">
        <f t="shared" si="19"/>
        <v>-1.1842141652054861</v>
      </c>
      <c r="M171" s="13">
        <f t="shared" si="24"/>
        <v>2.4811921833395167E-5</v>
      </c>
      <c r="N171" s="13">
        <f t="shared" si="25"/>
        <v>7.7401111332112517E-4</v>
      </c>
      <c r="O171" s="13">
        <v>1</v>
      </c>
    </row>
    <row r="172" spans="4:15" x14ac:dyDescent="0.4">
      <c r="D172" s="6">
        <v>2.06</v>
      </c>
      <c r="E172" s="7">
        <f t="shared" si="20"/>
        <v>-0.42268348439245768</v>
      </c>
      <c r="G172">
        <f t="shared" si="21"/>
        <v>4.9461757293922783</v>
      </c>
      <c r="H172" s="10">
        <f t="shared" si="26"/>
        <v>-1.1513898114850549</v>
      </c>
      <c r="I172">
        <f t="shared" si="22"/>
        <v>4.9606089397302</v>
      </c>
      <c r="J172" s="10">
        <f t="shared" si="23"/>
        <v>-1.1429361417972055</v>
      </c>
      <c r="K172">
        <f t="shared" si="18"/>
        <v>-1.1463388293838634</v>
      </c>
      <c r="L172">
        <f t="shared" si="19"/>
        <v>-1.1705944903207186</v>
      </c>
      <c r="M172" s="13">
        <f t="shared" si="24"/>
        <v>2.5512420186556711E-5</v>
      </c>
      <c r="N172" s="13">
        <f t="shared" si="25"/>
        <v>7.6498424304812049E-4</v>
      </c>
      <c r="O172" s="13">
        <v>1</v>
      </c>
    </row>
    <row r="173" spans="4:15" x14ac:dyDescent="0.4">
      <c r="D173" s="6">
        <v>2.08</v>
      </c>
      <c r="E173" s="7">
        <f t="shared" si="20"/>
        <v>-0.41775431601952517</v>
      </c>
      <c r="G173">
        <f t="shared" si="21"/>
        <v>4.9612956338528935</v>
      </c>
      <c r="H173" s="10">
        <f t="shared" si="26"/>
        <v>-1.1379627568371866</v>
      </c>
      <c r="I173">
        <f t="shared" si="22"/>
        <v>4.9755931041936003</v>
      </c>
      <c r="J173" s="10">
        <f t="shared" si="23"/>
        <v>-1.1296076705167961</v>
      </c>
      <c r="K173">
        <f t="shared" si="18"/>
        <v>-1.1328436016179191</v>
      </c>
      <c r="L173">
        <f t="shared" si="19"/>
        <v>-1.1571018435743794</v>
      </c>
      <c r="M173" s="13">
        <f t="shared" si="24"/>
        <v>2.6205750158954043E-5</v>
      </c>
      <c r="N173" s="13">
        <f t="shared" si="25"/>
        <v>7.559295521203384E-4</v>
      </c>
      <c r="O173" s="13">
        <v>1</v>
      </c>
    </row>
    <row r="174" spans="4:15" x14ac:dyDescent="0.4">
      <c r="D174" s="6">
        <v>2.1</v>
      </c>
      <c r="E174" s="7">
        <f t="shared" si="20"/>
        <v>-0.41287255176483195</v>
      </c>
      <c r="G174">
        <f t="shared" si="21"/>
        <v>4.9764155383135096</v>
      </c>
      <c r="H174" s="10">
        <f t="shared" si="26"/>
        <v>-1.1246648310074023</v>
      </c>
      <c r="I174">
        <f t="shared" si="22"/>
        <v>4.9905772686570007</v>
      </c>
      <c r="J174" s="10">
        <f t="shared" si="23"/>
        <v>-1.1164073799721055</v>
      </c>
      <c r="K174">
        <f t="shared" si="18"/>
        <v>-1.1194791804700568</v>
      </c>
      <c r="L174">
        <f t="shared" si="19"/>
        <v>-1.1437360169443505</v>
      </c>
      <c r="M174" s="13">
        <f t="shared" si="24"/>
        <v>2.689097149547212E-5</v>
      </c>
      <c r="N174" s="13">
        <f t="shared" si="25"/>
        <v>7.4685439876075459E-4</v>
      </c>
      <c r="O174" s="13">
        <v>1</v>
      </c>
    </row>
    <row r="175" spans="4:15" x14ac:dyDescent="0.4">
      <c r="D175" s="6">
        <v>2.12</v>
      </c>
      <c r="E175" s="7">
        <f t="shared" si="20"/>
        <v>-0.40803806097289191</v>
      </c>
      <c r="G175">
        <f t="shared" si="21"/>
        <v>4.9915354427741256</v>
      </c>
      <c r="H175" s="10">
        <f t="shared" si="26"/>
        <v>-1.1114956780901577</v>
      </c>
      <c r="I175">
        <f t="shared" si="22"/>
        <v>5.0055614331204001</v>
      </c>
      <c r="J175" s="10">
        <f t="shared" si="23"/>
        <v>-1.1033349168706998</v>
      </c>
      <c r="K175">
        <f t="shared" si="18"/>
        <v>-1.1062452340588371</v>
      </c>
      <c r="L175">
        <f t="shared" si="19"/>
        <v>-1.1304967630211098</v>
      </c>
      <c r="M175" s="13">
        <f t="shared" si="24"/>
        <v>2.7567162526029882E-5</v>
      </c>
      <c r="N175" s="13">
        <f t="shared" si="25"/>
        <v>7.3776588629853991E-4</v>
      </c>
      <c r="O175" s="13">
        <v>1</v>
      </c>
    </row>
    <row r="176" spans="4:15" x14ac:dyDescent="0.4">
      <c r="D176" s="6">
        <v>2.14</v>
      </c>
      <c r="E176" s="7">
        <f t="shared" si="20"/>
        <v>-0.40325069991343176</v>
      </c>
      <c r="G176">
        <f t="shared" si="21"/>
        <v>5.0066553472347417</v>
      </c>
      <c r="H176" s="10">
        <f t="shared" si="26"/>
        <v>-1.0984549065641882</v>
      </c>
      <c r="I176">
        <f t="shared" si="22"/>
        <v>5.0205455975838005</v>
      </c>
      <c r="J176" s="10">
        <f t="shared" si="23"/>
        <v>-1.0903898925659194</v>
      </c>
      <c r="K176">
        <f t="shared" si="18"/>
        <v>-1.0931413934308649</v>
      </c>
      <c r="L176">
        <f t="shared" si="19"/>
        <v>-1.1173837967531872</v>
      </c>
      <c r="M176" s="13">
        <f t="shared" si="24"/>
        <v>2.8233421817999074E-5</v>
      </c>
      <c r="N176" s="13">
        <f t="shared" si="25"/>
        <v>7.2867086327139247E-4</v>
      </c>
      <c r="O176" s="13">
        <v>1</v>
      </c>
    </row>
    <row r="177" spans="4:15" x14ac:dyDescent="0.4">
      <c r="D177" s="6">
        <v>2.16</v>
      </c>
      <c r="E177" s="7">
        <f t="shared" si="20"/>
        <v>-0.39851031240997747</v>
      </c>
      <c r="G177">
        <f t="shared" si="21"/>
        <v>5.0217752516953578</v>
      </c>
      <c r="H177" s="10">
        <f t="shared" si="26"/>
        <v>-1.0855420910047786</v>
      </c>
      <c r="I177">
        <f t="shared" si="22"/>
        <v>5.0355297620472008</v>
      </c>
      <c r="J177" s="10">
        <f t="shared" si="23"/>
        <v>-1.0775718847565792</v>
      </c>
      <c r="K177">
        <f t="shared" si="18"/>
        <v>-1.080167254286805</v>
      </c>
      <c r="L177">
        <f t="shared" si="19"/>
        <v>-1.1043967971337145</v>
      </c>
      <c r="M177" s="13">
        <f t="shared" si="24"/>
        <v>2.8888869744876826E-5</v>
      </c>
      <c r="N177" s="13">
        <f t="shared" si="25"/>
        <v>7.1957592404098963E-4</v>
      </c>
      <c r="O177" s="13">
        <v>1</v>
      </c>
    </row>
    <row r="178" spans="4:15" x14ac:dyDescent="0.4">
      <c r="D178" s="6">
        <v>2.1800000000000002</v>
      </c>
      <c r="E178" s="7">
        <f t="shared" si="20"/>
        <v>-0.39381673044618309</v>
      </c>
      <c r="G178">
        <f t="shared" si="21"/>
        <v>5.0368951561559738</v>
      </c>
      <c r="H178" s="10">
        <f t="shared" si="26"/>
        <v>-1.0727567737354029</v>
      </c>
      <c r="I178">
        <f t="shared" si="22"/>
        <v>5.0505139265106003</v>
      </c>
      <c r="J178" s="10">
        <f t="shared" si="23"/>
        <v>-1.064880439126479</v>
      </c>
      <c r="K178">
        <f t="shared" si="18"/>
        <v>-1.067322378647652</v>
      </c>
      <c r="L178">
        <f t="shared" si="19"/>
        <v>-1.0915354088298834</v>
      </c>
      <c r="M178" s="13">
        <f t="shared" si="24"/>
        <v>2.9532649969771094E-5</v>
      </c>
      <c r="N178" s="13">
        <f t="shared" si="25"/>
        <v>7.1048740988940745E-4</v>
      </c>
      <c r="O178" s="13">
        <v>1</v>
      </c>
    </row>
    <row r="179" spans="4:15" x14ac:dyDescent="0.4">
      <c r="D179" s="6">
        <v>2.2000000000000002</v>
      </c>
      <c r="E179" s="7">
        <f t="shared" si="20"/>
        <v>-0.38916977475061093</v>
      </c>
      <c r="G179">
        <f t="shared" si="21"/>
        <v>5.0520150606165899</v>
      </c>
      <c r="H179" s="10">
        <f t="shared" si="26"/>
        <v>-1.0600984664206643</v>
      </c>
      <c r="I179">
        <f t="shared" si="22"/>
        <v>5.0654980909740006</v>
      </c>
      <c r="J179" s="10">
        <f t="shared" si="23"/>
        <v>-1.0523150709256519</v>
      </c>
      <c r="K179">
        <f t="shared" si="18"/>
        <v>-1.0546062964631584</v>
      </c>
      <c r="L179">
        <f t="shared" si="19"/>
        <v>-1.0787992437571072</v>
      </c>
      <c r="M179" s="13">
        <f t="shared" si="24"/>
        <v>3.0163930842130351E-5</v>
      </c>
      <c r="N179" s="13">
        <f t="shared" si="25"/>
        <v>7.0141141056639619E-4</v>
      </c>
      <c r="O179" s="13">
        <v>1</v>
      </c>
    </row>
    <row r="180" spans="4:15" x14ac:dyDescent="0.4">
      <c r="D180" s="6">
        <v>2.2200000000000002</v>
      </c>
      <c r="E180" s="7">
        <f t="shared" si="20"/>
        <v>-0.38456925536065323</v>
      </c>
      <c r="G180">
        <f t="shared" si="21"/>
        <v>5.067134965077206</v>
      </c>
      <c r="H180" s="10">
        <f t="shared" si="26"/>
        <v>-1.0475666516024194</v>
      </c>
      <c r="I180">
        <f t="shared" si="22"/>
        <v>5.0804822554374001</v>
      </c>
      <c r="J180" s="10">
        <f t="shared" si="23"/>
        <v>-1.0398752664952065</v>
      </c>
      <c r="K180">
        <f t="shared" si="18"/>
        <v>-1.0420185071642556</v>
      </c>
      <c r="L180">
        <f t="shared" si="19"/>
        <v>-1.0661878825996018</v>
      </c>
      <c r="M180" s="13">
        <f t="shared" si="24"/>
        <v>3.0781906706727463E-5</v>
      </c>
      <c r="N180" s="13">
        <f t="shared" si="25"/>
        <v>6.923537662572877E-4</v>
      </c>
      <c r="O180" s="13">
        <v>1</v>
      </c>
    </row>
    <row r="181" spans="4:15" x14ac:dyDescent="0.4">
      <c r="D181" s="6">
        <v>2.2400000000000002</v>
      </c>
      <c r="E181" s="7">
        <f t="shared" si="20"/>
        <v>-0.38001497216626212</v>
      </c>
      <c r="G181">
        <f t="shared" si="21"/>
        <v>5.0822548695378211</v>
      </c>
      <c r="H181" s="10">
        <f t="shared" si="26"/>
        <v>-1.0351607841808981</v>
      </c>
      <c r="I181">
        <f t="shared" si="22"/>
        <v>5.0954664199008013</v>
      </c>
      <c r="J181" s="10">
        <f t="shared" si="23"/>
        <v>-1.0275604847375728</v>
      </c>
      <c r="K181">
        <f t="shared" si="18"/>
        <v>-1.0295584811612422</v>
      </c>
      <c r="L181">
        <f t="shared" si="19"/>
        <v>-1.0537008762790365</v>
      </c>
      <c r="M181" s="13">
        <f t="shared" si="24"/>
        <v>3.1385799124045825E-5</v>
      </c>
      <c r="N181" s="13">
        <f t="shared" si="25"/>
        <v>6.8332006994102949E-4</v>
      </c>
      <c r="O181" s="13">
        <v>1</v>
      </c>
    </row>
    <row r="182" spans="4:15" x14ac:dyDescent="0.4">
      <c r="D182" s="6">
        <v>2.2599999999999998</v>
      </c>
      <c r="E182" s="7">
        <f t="shared" si="20"/>
        <v>-0.375506715434137</v>
      </c>
      <c r="G182">
        <f t="shared" si="21"/>
        <v>5.0973747739984372</v>
      </c>
      <c r="H182" s="10">
        <f t="shared" si="26"/>
        <v>-1.0228802928425891</v>
      </c>
      <c r="I182">
        <f t="shared" si="22"/>
        <v>5.1104505843641999</v>
      </c>
      <c r="J182" s="10">
        <f t="shared" si="23"/>
        <v>-1.0153701585339066</v>
      </c>
      <c r="K182">
        <f t="shared" si="18"/>
        <v>-1.0172256612894637</v>
      </c>
      <c r="L182">
        <f t="shared" si="19"/>
        <v>-1.0413377473729193</v>
      </c>
      <c r="M182" s="13">
        <f t="shared" si="24"/>
        <v>3.197485800160137E-5</v>
      </c>
      <c r="N182" s="13">
        <f t="shared" si="25"/>
        <v>6.743156701120187E-4</v>
      </c>
      <c r="O182" s="13">
        <v>1</v>
      </c>
    </row>
    <row r="183" spans="4:15" x14ac:dyDescent="0.4">
      <c r="D183" s="6">
        <v>2.2799999999999998</v>
      </c>
      <c r="E183" s="7">
        <f t="shared" si="20"/>
        <v>-0.37104426631299708</v>
      </c>
      <c r="G183">
        <f t="shared" si="21"/>
        <v>5.1124946784590533</v>
      </c>
      <c r="H183" s="10">
        <f t="shared" si="26"/>
        <v>-1.0107245814366042</v>
      </c>
      <c r="I183">
        <f t="shared" si="22"/>
        <v>5.1254347488276002</v>
      </c>
      <c r="J183" s="10">
        <f t="shared" si="23"/>
        <v>-1.0033036961103441</v>
      </c>
      <c r="K183">
        <f t="shared" si="18"/>
        <v>-1.0050194642041692</v>
      </c>
      <c r="L183">
        <f t="shared" si="19"/>
        <v>-1.0290979914842266</v>
      </c>
      <c r="M183" s="13">
        <f t="shared" si="24"/>
        <v>3.2548362635826133E-5</v>
      </c>
      <c r="N183" s="13">
        <f t="shared" si="25"/>
        <v>6.6534567383509918E-4</v>
      </c>
      <c r="O183" s="13">
        <v>1</v>
      </c>
    </row>
    <row r="184" spans="4:15" x14ac:dyDescent="0.4">
      <c r="D184" s="6">
        <v>2.2999999999999998</v>
      </c>
      <c r="E184" s="7">
        <f t="shared" si="20"/>
        <v>-0.3666273973205485</v>
      </c>
      <c r="G184">
        <f t="shared" si="21"/>
        <v>5.1276145829196693</v>
      </c>
      <c r="H184" s="10">
        <f t="shared" si="26"/>
        <v>-0.99869303030117407</v>
      </c>
      <c r="I184">
        <f t="shared" si="22"/>
        <v>5.1404189132910005</v>
      </c>
      <c r="J184" s="10">
        <f t="shared" si="23"/>
        <v>-0.99136048235476326</v>
      </c>
      <c r="K184">
        <f t="shared" si="18"/>
        <v>-0.99293928172614643</v>
      </c>
      <c r="L184">
        <f t="shared" si="19"/>
        <v>-1.0169810785638635</v>
      </c>
      <c r="M184" s="13">
        <f t="shared" si="24"/>
        <v>3.3105622664632592E-5</v>
      </c>
      <c r="N184" s="13">
        <f t="shared" si="25"/>
        <v>6.5641495010976411E-4</v>
      </c>
      <c r="O184" s="13">
        <v>1</v>
      </c>
    </row>
    <row r="185" spans="4:15" x14ac:dyDescent="0.4">
      <c r="D185" s="6">
        <v>2.3199999999999998</v>
      </c>
      <c r="E185" s="7">
        <f t="shared" si="20"/>
        <v>-0.36225587281273686</v>
      </c>
      <c r="G185">
        <f t="shared" si="21"/>
        <v>5.1427344873802854</v>
      </c>
      <c r="H185" s="10">
        <f t="shared" si="26"/>
        <v>-0.9867849975418953</v>
      </c>
      <c r="I185">
        <f t="shared" si="22"/>
        <v>5.1554030777544</v>
      </c>
      <c r="J185" s="10">
        <f t="shared" si="23"/>
        <v>-0.97953988008564052</v>
      </c>
      <c r="K185">
        <f t="shared" si="18"/>
        <v>-0.9809844821397169</v>
      </c>
      <c r="L185">
        <f t="shared" si="19"/>
        <v>-1.0049864541873839</v>
      </c>
      <c r="M185" s="13">
        <f t="shared" si="24"/>
        <v>3.3645978930908937E-5</v>
      </c>
      <c r="N185" s="13">
        <f t="shared" si="25"/>
        <v>6.475281335155147E-4</v>
      </c>
      <c r="O185" s="13">
        <v>1</v>
      </c>
    </row>
    <row r="186" spans="4:15" x14ac:dyDescent="0.4">
      <c r="D186" s="6">
        <v>2.34</v>
      </c>
      <c r="E186" s="7">
        <f t="shared" si="20"/>
        <v>-0.35792944943585803</v>
      </c>
      <c r="G186">
        <f t="shared" si="21"/>
        <v>5.1578543918409014</v>
      </c>
      <c r="H186" s="10">
        <f t="shared" si="26"/>
        <v>-0.97499982026327736</v>
      </c>
      <c r="I186">
        <f t="shared" si="22"/>
        <v>5.1703872422178003</v>
      </c>
      <c r="J186" s="10">
        <f t="shared" si="23"/>
        <v>-0.96784123127456012</v>
      </c>
      <c r="K186">
        <f t="shared" si="18"/>
        <v>-0.96915441144461334</v>
      </c>
      <c r="L186">
        <f t="shared" si="19"/>
        <v>-0.99311354078742442</v>
      </c>
      <c r="M186" s="13">
        <f t="shared" si="24"/>
        <v>3.4168804257315113E-5</v>
      </c>
      <c r="N186" s="13">
        <f t="shared" si="25"/>
        <v>6.3868962811401133E-4</v>
      </c>
      <c r="O186" s="13">
        <v>1</v>
      </c>
    </row>
    <row r="187" spans="4:15" x14ac:dyDescent="0.4">
      <c r="D187" s="6">
        <v>2.36</v>
      </c>
      <c r="E187" s="7">
        <f t="shared" si="20"/>
        <v>-0.35364787656208269</v>
      </c>
      <c r="G187">
        <f t="shared" si="21"/>
        <v>5.1729742963015175</v>
      </c>
      <c r="H187" s="10">
        <f t="shared" si="26"/>
        <v>-0.96333681575511343</v>
      </c>
      <c r="I187">
        <f t="shared" si="22"/>
        <v>5.1853714066812007</v>
      </c>
      <c r="J187" s="10">
        <f t="shared" si="23"/>
        <v>-0.95626385822387172</v>
      </c>
      <c r="K187">
        <f t="shared" si="18"/>
        <v>-0.95744839456320918</v>
      </c>
      <c r="L187">
        <f t="shared" si="19"/>
        <v>-0.98136173884324773</v>
      </c>
      <c r="M187" s="13">
        <f t="shared" si="24"/>
        <v>3.4673504133267038E-5</v>
      </c>
      <c r="N187" s="13">
        <f t="shared" si="25"/>
        <v>6.2990361158444998E-4</v>
      </c>
      <c r="O187" s="13">
        <v>1</v>
      </c>
    </row>
    <row r="188" spans="4:15" x14ac:dyDescent="0.4">
      <c r="D188" s="6">
        <v>2.38</v>
      </c>
      <c r="E188" s="7">
        <f t="shared" si="20"/>
        <v>-0.34941089670893344</v>
      </c>
      <c r="G188">
        <f t="shared" si="21"/>
        <v>5.1880942007621327</v>
      </c>
      <c r="H188" s="10">
        <f t="shared" si="26"/>
        <v>-0.95179528263513491</v>
      </c>
      <c r="I188">
        <f t="shared" si="22"/>
        <v>5.2003555711446001</v>
      </c>
      <c r="J188" s="10">
        <f t="shared" si="23"/>
        <v>-0.9448070647009561</v>
      </c>
      <c r="K188">
        <f t="shared" si="18"/>
        <v>-0.94586573650454087</v>
      </c>
      <c r="L188">
        <f t="shared" si="19"/>
        <v>-0.96973042802872578</v>
      </c>
      <c r="M188" s="13">
        <f t="shared" si="24"/>
        <v>3.5159517314842791E-5</v>
      </c>
      <c r="N188" s="13">
        <f t="shared" si="25"/>
        <v>6.2117403956801439E-4</v>
      </c>
      <c r="O188" s="13">
        <v>1</v>
      </c>
    </row>
    <row r="189" spans="4:15" x14ac:dyDescent="0.4">
      <c r="D189" s="6">
        <v>2.4</v>
      </c>
      <c r="E189" s="7">
        <f t="shared" si="20"/>
        <v>-0.3452182459432358</v>
      </c>
      <c r="G189">
        <f t="shared" si="21"/>
        <v>5.2032141052227487</v>
      </c>
      <c r="H189" s="10">
        <f t="shared" si="26"/>
        <v>-0.94037450194937433</v>
      </c>
      <c r="I189">
        <f t="shared" si="22"/>
        <v>5.2153397356080005</v>
      </c>
      <c r="J189" s="10">
        <f t="shared" si="23"/>
        <v>-0.93347013703050974</v>
      </c>
      <c r="K189">
        <f t="shared" si="18"/>
        <v>-0.93440572348648832</v>
      </c>
      <c r="L189">
        <f t="shared" si="19"/>
        <v>-0.95821896832007603</v>
      </c>
      <c r="M189" s="13">
        <f t="shared" si="24"/>
        <v>3.5626316339011946E-5</v>
      </c>
      <c r="N189" s="13">
        <f t="shared" si="25"/>
        <v>6.1250465019941529E-4</v>
      </c>
      <c r="O189" s="13">
        <v>1</v>
      </c>
    </row>
    <row r="190" spans="4:15" x14ac:dyDescent="0.4">
      <c r="D190" s="6">
        <v>2.42</v>
      </c>
      <c r="E190" s="7">
        <f t="shared" si="20"/>
        <v>-0.34106965427005032</v>
      </c>
      <c r="G190">
        <f t="shared" si="21"/>
        <v>5.2183340096833648</v>
      </c>
      <c r="H190" s="10">
        <f t="shared" si="26"/>
        <v>-0.92907373823161721</v>
      </c>
      <c r="I190">
        <f t="shared" si="22"/>
        <v>5.2303239000714008</v>
      </c>
      <c r="J190" s="10">
        <f t="shared" si="23"/>
        <v>-0.92225234514621623</v>
      </c>
      <c r="K190">
        <f t="shared" si="18"/>
        <v>-0.92306762401749021</v>
      </c>
      <c r="L190">
        <f t="shared" si="19"/>
        <v>-0.94682670106463218</v>
      </c>
      <c r="M190" s="13">
        <f t="shared" si="24"/>
        <v>3.6073407953138398E-5</v>
      </c>
      <c r="N190" s="13">
        <f t="shared" si="25"/>
        <v>6.0389896880498487E-4</v>
      </c>
      <c r="O190" s="13">
        <v>1</v>
      </c>
    </row>
    <row r="191" spans="4:15" x14ac:dyDescent="0.4">
      <c r="D191" s="6">
        <v>2.44</v>
      </c>
      <c r="E191" s="7">
        <f t="shared" si="20"/>
        <v>-0.33696484600707582</v>
      </c>
      <c r="G191">
        <f t="shared" si="21"/>
        <v>5.2334539141439809</v>
      </c>
      <c r="H191" s="10">
        <f t="shared" si="26"/>
        <v>-0.91789224052327467</v>
      </c>
      <c r="I191">
        <f t="shared" si="22"/>
        <v>5.2453080645348003</v>
      </c>
      <c r="J191" s="10">
        <f t="shared" si="23"/>
        <v>-0.91115294360313315</v>
      </c>
      <c r="K191">
        <f t="shared" si="18"/>
        <v>-0.91185068993905938</v>
      </c>
      <c r="L191">
        <f t="shared" si="19"/>
        <v>-0.93555295001185523</v>
      </c>
      <c r="M191" s="13">
        <f t="shared" si="24"/>
        <v>3.650033346163216E-5</v>
      </c>
      <c r="N191" s="13">
        <f t="shared" si="25"/>
        <v>5.9536031274567882E-4</v>
      </c>
      <c r="O191" s="13">
        <v>1</v>
      </c>
    </row>
    <row r="192" spans="4:15" x14ac:dyDescent="0.4">
      <c r="D192" s="6">
        <v>2.46</v>
      </c>
      <c r="E192" s="7">
        <f t="shared" si="20"/>
        <v>-0.33290354014499968</v>
      </c>
      <c r="G192">
        <f t="shared" si="21"/>
        <v>5.2485738186045969</v>
      </c>
      <c r="H192" s="10">
        <f t="shared" si="26"/>
        <v>-0.90682924335497916</v>
      </c>
      <c r="I192">
        <f t="shared" si="22"/>
        <v>5.2602922289982006</v>
      </c>
      <c r="J192" s="10">
        <f t="shared" si="23"/>
        <v>-0.90017117255207924</v>
      </c>
      <c r="K192">
        <f t="shared" si="18"/>
        <v>-0.90075415743038623</v>
      </c>
      <c r="L192">
        <f t="shared" si="19"/>
        <v>-0.92439702230778986</v>
      </c>
      <c r="M192" s="13">
        <f t="shared" si="24"/>
        <v>3.6906668991187231E-5</v>
      </c>
      <c r="N192" s="13">
        <f t="shared" si="25"/>
        <v>5.8689179638626464E-4</v>
      </c>
      <c r="O192" s="13">
        <v>1</v>
      </c>
    </row>
    <row r="193" spans="4:15" x14ac:dyDescent="0.4">
      <c r="D193" s="6">
        <v>2.48</v>
      </c>
      <c r="E193" s="7">
        <f t="shared" si="20"/>
        <v>-0.32888545069425595</v>
      </c>
      <c r="G193">
        <f t="shared" si="21"/>
        <v>5.263693723065213</v>
      </c>
      <c r="H193" s="10">
        <f t="shared" si="26"/>
        <v>-0.89588396769115319</v>
      </c>
      <c r="I193">
        <f t="shared" si="22"/>
        <v>5.2752763934616009</v>
      </c>
      <c r="J193" s="10">
        <f t="shared" si="23"/>
        <v>-0.88930625867726809</v>
      </c>
      <c r="K193">
        <f t="shared" si="18"/>
        <v>-0.88977724797624269</v>
      </c>
      <c r="L193">
        <f t="shared" si="19"/>
        <v>-0.91335820945412505</v>
      </c>
      <c r="M193" s="13">
        <f t="shared" si="24"/>
        <v>3.7292025676476605E-5</v>
      </c>
      <c r="N193" s="13">
        <f t="shared" si="25"/>
        <v>5.784963361723499E-4</v>
      </c>
      <c r="O193" s="13">
        <v>1</v>
      </c>
    </row>
    <row r="194" spans="4:15" x14ac:dyDescent="0.4">
      <c r="D194" s="6">
        <v>2.5</v>
      </c>
      <c r="E194" s="7">
        <f t="shared" si="20"/>
        <v>-0.32491028701863889</v>
      </c>
      <c r="G194">
        <f t="shared" si="21"/>
        <v>5.2788136275258291</v>
      </c>
      <c r="H194" s="10">
        <f t="shared" si="26"/>
        <v>-0.8850556218387724</v>
      </c>
      <c r="I194">
        <f t="shared" si="22"/>
        <v>5.2902605579250004</v>
      </c>
      <c r="J194" s="10">
        <f t="shared" si="23"/>
        <v>-0.87855741609839955</v>
      </c>
      <c r="K194">
        <f t="shared" si="18"/>
        <v>-0.87891916929937253</v>
      </c>
      <c r="L194">
        <f t="shared" si="19"/>
        <v>-0.90243578823296677</v>
      </c>
      <c r="M194" s="13">
        <f t="shared" si="24"/>
        <v>3.7656049768307144E-5</v>
      </c>
      <c r="N194" s="13">
        <f t="shared" si="25"/>
        <v>5.7017665579687669E-4</v>
      </c>
      <c r="O194" s="13">
        <v>1</v>
      </c>
    </row>
    <row r="195" spans="4:15" x14ac:dyDescent="0.4">
      <c r="D195" s="6">
        <v>2.52</v>
      </c>
      <c r="E195" s="7">
        <f t="shared" si="20"/>
        <v>-0.3209777541562045</v>
      </c>
      <c r="G195">
        <f t="shared" si="21"/>
        <v>5.2939335319864442</v>
      </c>
      <c r="H195" s="10">
        <f t="shared" si="26"/>
        <v>-0.8743434023215011</v>
      </c>
      <c r="I195">
        <f t="shared" si="22"/>
        <v>5.3052447223883998</v>
      </c>
      <c r="J195" s="10">
        <f t="shared" si="23"/>
        <v>-0.86792384723837701</v>
      </c>
      <c r="K195">
        <f t="shared" si="18"/>
        <v>-0.86817911625851996</v>
      </c>
      <c r="L195">
        <f t="shared" si="19"/>
        <v>-0.8916290215984225</v>
      </c>
      <c r="M195" s="13">
        <f t="shared" si="24"/>
        <v>3.7998422666263511E-5</v>
      </c>
      <c r="N195" s="13">
        <f t="shared" si="25"/>
        <v>5.6193529144015809E-4</v>
      </c>
      <c r="O195" s="13">
        <v>1</v>
      </c>
    </row>
    <row r="196" spans="4:15" x14ac:dyDescent="0.4">
      <c r="D196" s="6">
        <v>2.54</v>
      </c>
      <c r="E196" s="7">
        <f t="shared" si="20"/>
        <v>-0.31708755312788028</v>
      </c>
      <c r="G196">
        <f t="shared" si="21"/>
        <v>5.3090534364470612</v>
      </c>
      <c r="H196" s="10">
        <f t="shared" si="26"/>
        <v>-0.86374649472034604</v>
      </c>
      <c r="I196">
        <f t="shared" si="22"/>
        <v>5.3202288868518002</v>
      </c>
      <c r="J196" s="10">
        <f t="shared" si="23"/>
        <v>-0.8574047436577884</v>
      </c>
      <c r="K196">
        <f t="shared" si="18"/>
        <v>-0.85755627171320115</v>
      </c>
      <c r="L196">
        <f t="shared" si="19"/>
        <v>-0.88093715953604257</v>
      </c>
      <c r="M196" s="13">
        <f t="shared" si="24"/>
        <v>3.8318860878185932E-5</v>
      </c>
      <c r="N196" s="13">
        <f t="shared" si="25"/>
        <v>5.5377459706710869E-4</v>
      </c>
      <c r="O196" s="13">
        <v>1</v>
      </c>
    </row>
    <row r="197" spans="4:15" x14ac:dyDescent="0.4">
      <c r="D197" s="6">
        <v>2.56</v>
      </c>
      <c r="E197" s="7">
        <f t="shared" si="20"/>
        <v>-0.31323938123418987</v>
      </c>
      <c r="G197">
        <f t="shared" si="21"/>
        <v>5.3241733409076764</v>
      </c>
      <c r="H197" s="10">
        <f t="shared" si="26"/>
        <v>-0.85326407448193331</v>
      </c>
      <c r="I197">
        <f t="shared" si="22"/>
        <v>5.3352130513152005</v>
      </c>
      <c r="J197" s="10">
        <f t="shared" si="23"/>
        <v>-0.84699928685724946</v>
      </c>
      <c r="K197">
        <f t="shared" si="18"/>
        <v>-0.84704980735631608</v>
      </c>
      <c r="L197">
        <f t="shared" si="19"/>
        <v>-0.87035943989114428</v>
      </c>
      <c r="M197" s="13">
        <f t="shared" si="24"/>
        <v>3.8617115908527086E-5</v>
      </c>
      <c r="N197" s="13">
        <f t="shared" si="25"/>
        <v>5.4569674976698561E-4</v>
      </c>
      <c r="O197" s="13">
        <v>1</v>
      </c>
    </row>
    <row r="198" spans="4:15" x14ac:dyDescent="0.4">
      <c r="D198" s="6">
        <v>2.58</v>
      </c>
      <c r="E198" s="7">
        <f t="shared" si="20"/>
        <v>-0.30943293234048702</v>
      </c>
      <c r="G198">
        <f t="shared" si="21"/>
        <v>5.3392932453682933</v>
      </c>
      <c r="H198" s="10">
        <f t="shared" si="26"/>
        <v>-0.84289530769548671</v>
      </c>
      <c r="I198">
        <f t="shared" si="22"/>
        <v>5.3501972157786</v>
      </c>
      <c r="J198" s="10">
        <f t="shared" si="23"/>
        <v>-0.83670664904867698</v>
      </c>
      <c r="K198">
        <f t="shared" si="18"/>
        <v>-0.83665888451561488</v>
      </c>
      <c r="L198">
        <f t="shared" si="19"/>
        <v>-0.85989508916700841</v>
      </c>
      <c r="M198" s="13">
        <f t="shared" si="24"/>
        <v>3.8892974078442675E-5</v>
      </c>
      <c r="N198" s="13">
        <f t="shared" si="25"/>
        <v>5.3770375512144264E-4</v>
      </c>
      <c r="O198" s="13">
        <v>1</v>
      </c>
    </row>
    <row r="199" spans="4:15" x14ac:dyDescent="0.4">
      <c r="D199" s="6">
        <v>2.6</v>
      </c>
      <c r="E199" s="7">
        <f t="shared" si="20"/>
        <v>-0.30566789715108145</v>
      </c>
      <c r="G199">
        <f t="shared" si="21"/>
        <v>5.3544131498289085</v>
      </c>
      <c r="H199" s="10">
        <f t="shared" si="26"/>
        <v>-0.83263935183954585</v>
      </c>
      <c r="I199">
        <f t="shared" si="22"/>
        <v>5.3651813802420003</v>
      </c>
      <c r="J199" s="10">
        <f t="shared" si="23"/>
        <v>-0.82652599389652437</v>
      </c>
      <c r="K199">
        <f t="shared" si="18"/>
        <v>-0.82638265492506913</v>
      </c>
      <c r="L199">
        <f t="shared" si="19"/>
        <v>-0.84954332329390481</v>
      </c>
      <c r="M199" s="13">
        <f t="shared" si="24"/>
        <v>3.9146256279622538E-5</v>
      </c>
      <c r="N199" s="13">
        <f t="shared" si="25"/>
        <v>5.2979745258751373E-4</v>
      </c>
      <c r="O199" s="13">
        <v>1</v>
      </c>
    </row>
    <row r="200" spans="4:15" x14ac:dyDescent="0.4">
      <c r="D200" s="6">
        <v>2.62</v>
      </c>
      <c r="E200" s="7">
        <f t="shared" si="20"/>
        <v>-0.30194396347262598</v>
      </c>
      <c r="G200">
        <f t="shared" si="21"/>
        <v>5.3695330542895254</v>
      </c>
      <c r="H200" s="10">
        <f t="shared" si="26"/>
        <v>-0.82249535649943317</v>
      </c>
      <c r="I200">
        <f t="shared" si="22"/>
        <v>5.3801655447054006</v>
      </c>
      <c r="J200" s="10">
        <f t="shared" si="23"/>
        <v>-0.8164564772299806</v>
      </c>
      <c r="K200">
        <f t="shared" si="18"/>
        <v>-0.81622026146709437</v>
      </c>
      <c r="L200">
        <f t="shared" si="19"/>
        <v>-0.83930334836988751</v>
      </c>
      <c r="M200" s="13">
        <f t="shared" si="24"/>
        <v>3.9376817664883166E-5</v>
      </c>
      <c r="N200" s="13">
        <f t="shared" si="25"/>
        <v>5.2197952088351123E-4</v>
      </c>
      <c r="O200" s="13">
        <v>1</v>
      </c>
    </row>
    <row r="201" spans="4:15" x14ac:dyDescent="0.4">
      <c r="D201" s="6">
        <v>2.64</v>
      </c>
      <c r="E201" s="7">
        <f t="shared" si="20"/>
        <v>-0.29826081646712493</v>
      </c>
      <c r="G201">
        <f t="shared" si="21"/>
        <v>5.3846529587501406</v>
      </c>
      <c r="H201" s="10">
        <f t="shared" si="26"/>
        <v>-0.8124624640564484</v>
      </c>
      <c r="I201">
        <f t="shared" si="22"/>
        <v>5.3951497091688001</v>
      </c>
      <c r="J201" s="10">
        <f t="shared" si="23"/>
        <v>-0.80649724772710596</v>
      </c>
      <c r="K201">
        <f t="shared" si="18"/>
        <v>-0.80617083888660568</v>
      </c>
      <c r="L201">
        <f t="shared" si="19"/>
        <v>-0.82917436137425415</v>
      </c>
      <c r="M201" s="13">
        <f t="shared" si="24"/>
        <v>3.9584547277798416E-5</v>
      </c>
      <c r="N201" s="13">
        <f t="shared" si="25"/>
        <v>5.1425148336567493E-4</v>
      </c>
      <c r="O201" s="13">
        <v>1</v>
      </c>
    </row>
    <row r="202" spans="4:15" x14ac:dyDescent="0.4">
      <c r="D202" s="6">
        <v>2.66</v>
      </c>
      <c r="E202" s="7">
        <f t="shared" si="20"/>
        <v>-0.29461813889491045</v>
      </c>
      <c r="G202">
        <f t="shared" si="21"/>
        <v>5.3997728632107567</v>
      </c>
      <c r="H202" s="10">
        <f t="shared" si="26"/>
        <v>-0.80253981034973609</v>
      </c>
      <c r="I202">
        <f t="shared" si="22"/>
        <v>5.4101338736322004</v>
      </c>
      <c r="J202" s="10">
        <f t="shared" si="23"/>
        <v>-0.79664744757183792</v>
      </c>
      <c r="K202">
        <f t="shared" si="18"/>
        <v>-0.79623351447779822</v>
      </c>
      <c r="L202">
        <f t="shared" si="19"/>
        <v>-0.81915555085454228</v>
      </c>
      <c r="M202" s="13">
        <f t="shared" si="24"/>
        <v>3.9769367624420649E-5</v>
      </c>
      <c r="N202" s="13">
        <f t="shared" si="25"/>
        <v>5.0661471338488682E-4</v>
      </c>
      <c r="O202" s="13">
        <v>1</v>
      </c>
    </row>
    <row r="203" spans="4:15" x14ac:dyDescent="0.4">
      <c r="D203" s="6">
        <v>2.68</v>
      </c>
      <c r="E203" s="7">
        <f t="shared" si="20"/>
        <v>-0.29101561134792459</v>
      </c>
      <c r="G203">
        <f t="shared" si="21"/>
        <v>5.4148927676713718</v>
      </c>
      <c r="H203" s="10">
        <f t="shared" si="26"/>
        <v>-0.79272652531174648</v>
      </c>
      <c r="I203">
        <f t="shared" si="22"/>
        <v>5.4251180380956008</v>
      </c>
      <c r="J203" s="10">
        <f t="shared" si="23"/>
        <v>-0.78690621308478803</v>
      </c>
      <c r="K203">
        <f t="shared" si="18"/>
        <v>-0.78640740874457704</v>
      </c>
      <c r="L203">
        <f t="shared" si="19"/>
        <v>-0.80924609758792987</v>
      </c>
      <c r="M203" s="13">
        <f t="shared" si="24"/>
        <v>3.9931234189475241E-5</v>
      </c>
      <c r="N203" s="13">
        <f t="shared" si="25"/>
        <v>4.9907043961371685E-4</v>
      </c>
      <c r="O203" s="13">
        <v>1</v>
      </c>
    </row>
    <row r="204" spans="4:15" x14ac:dyDescent="0.4">
      <c r="D204" s="6">
        <v>2.7</v>
      </c>
      <c r="E204" s="7">
        <f t="shared" si="20"/>
        <v>-0.28745291247363225</v>
      </c>
      <c r="G204">
        <f t="shared" si="21"/>
        <v>5.4300126721319888</v>
      </c>
      <c r="H204" s="10">
        <f t="shared" si="26"/>
        <v>-0.78302173357817439</v>
      </c>
      <c r="I204">
        <f t="shared" si="22"/>
        <v>5.4401022025590002</v>
      </c>
      <c r="J204" s="10">
        <f t="shared" si="23"/>
        <v>-0.7772726753287017</v>
      </c>
      <c r="K204">
        <f t="shared" si="18"/>
        <v>-0.7766916360354692</v>
      </c>
      <c r="L204">
        <f t="shared" si="19"/>
        <v>-0.79944517521783798</v>
      </c>
      <c r="M204" s="13">
        <f t="shared" si="24"/>
        <v>4.0070134900162324E-5</v>
      </c>
      <c r="N204" s="13">
        <f t="shared" si="25"/>
        <v>4.9161975133374825E-4</v>
      </c>
      <c r="O204" s="13">
        <v>1</v>
      </c>
    </row>
    <row r="205" spans="4:15" x14ac:dyDescent="0.4">
      <c r="D205" s="6">
        <v>2.72</v>
      </c>
      <c r="E205" s="7">
        <f t="shared" si="20"/>
        <v>-0.28392971918988313</v>
      </c>
      <c r="G205">
        <f t="shared" si="21"/>
        <v>5.445132576592604</v>
      </c>
      <c r="H205" s="10">
        <f t="shared" si="26"/>
        <v>-0.7734245550732417</v>
      </c>
      <c r="I205">
        <f t="shared" si="22"/>
        <v>5.4550863670224006</v>
      </c>
      <c r="J205" s="10">
        <f t="shared" si="23"/>
        <v>-0.76774596068944401</v>
      </c>
      <c r="K205">
        <f t="shared" si="18"/>
        <v>-0.76708530515388806</v>
      </c>
      <c r="L205">
        <f t="shared" si="19"/>
        <v>-0.7897519508665467</v>
      </c>
      <c r="M205" s="13">
        <f t="shared" si="24"/>
        <v>4.0186089540025132E-5</v>
      </c>
      <c r="N205" s="13">
        <f t="shared" si="25"/>
        <v>4.8426360367474037E-4</v>
      </c>
      <c r="O205" s="13">
        <v>1</v>
      </c>
    </row>
    <row r="206" spans="4:15" x14ac:dyDescent="0.4">
      <c r="D206" s="6">
        <v>2.74</v>
      </c>
      <c r="E206" s="7">
        <f t="shared" si="20"/>
        <v>-0.2804457068910266</v>
      </c>
      <c r="G206">
        <f t="shared" si="21"/>
        <v>5.4602524810532209</v>
      </c>
      <c r="H206" s="10">
        <f t="shared" si="26"/>
        <v>-0.76393410557115649</v>
      </c>
      <c r="I206">
        <f t="shared" si="22"/>
        <v>5.4700705314858009</v>
      </c>
      <c r="J206" s="10">
        <f t="shared" si="23"/>
        <v>-0.75832519143333599</v>
      </c>
      <c r="K206">
        <f t="shared" si="18"/>
        <v>-0.75758751994453155</v>
      </c>
      <c r="L206">
        <f t="shared" si="19"/>
        <v>-0.78016558572460626</v>
      </c>
      <c r="M206" s="13">
        <f t="shared" si="24"/>
        <v>4.0279149116082212E-5</v>
      </c>
      <c r="N206" s="13">
        <f t="shared" si="25"/>
        <v>4.7700282279815103E-4</v>
      </c>
      <c r="O206" s="13">
        <v>1</v>
      </c>
    </row>
    <row r="207" spans="4:15" x14ac:dyDescent="0.4">
      <c r="D207" s="6">
        <v>2.76</v>
      </c>
      <c r="E207" s="7">
        <f t="shared" si="20"/>
        <v>-0.2770005496455788</v>
      </c>
      <c r="G207">
        <f t="shared" si="21"/>
        <v>5.4753723855138361</v>
      </c>
      <c r="H207" s="10">
        <f t="shared" si="26"/>
        <v>-0.75454949723455667</v>
      </c>
      <c r="I207">
        <f t="shared" si="22"/>
        <v>5.4850546959491995</v>
      </c>
      <c r="J207" s="10">
        <f t="shared" si="23"/>
        <v>-0.74900948624164509</v>
      </c>
      <c r="K207">
        <f t="shared" si="18"/>
        <v>-0.74819737985673285</v>
      </c>
      <c r="L207">
        <f t="shared" si="19"/>
        <v>-0.77068523561777258</v>
      </c>
      <c r="M207" s="13">
        <f t="shared" si="24"/>
        <v>4.0349395181651342E-5</v>
      </c>
      <c r="N207" s="13">
        <f t="shared" si="25"/>
        <v>4.6983811101669105E-4</v>
      </c>
      <c r="O207" s="13">
        <v>1</v>
      </c>
    </row>
    <row r="208" spans="4:15" x14ac:dyDescent="0.4">
      <c r="D208" s="6">
        <v>2.78</v>
      </c>
      <c r="E208" s="7">
        <f t="shared" si="20"/>
        <v>-0.27359392038572639</v>
      </c>
      <c r="G208">
        <f t="shared" si="21"/>
        <v>5.490492289974453</v>
      </c>
      <c r="H208" s="10">
        <f t="shared" si="26"/>
        <v>-0.74526983913071876</v>
      </c>
      <c r="I208">
        <f t="shared" si="22"/>
        <v>5.5000388604126007</v>
      </c>
      <c r="J208" s="10">
        <f t="shared" si="23"/>
        <v>-0.73979796072300419</v>
      </c>
      <c r="K208">
        <f t="shared" si="18"/>
        <v>-0.73891398048549117</v>
      </c>
      <c r="L208">
        <f t="shared" si="19"/>
        <v>-0.76131005155220621</v>
      </c>
      <c r="M208" s="13">
        <f t="shared" si="24"/>
        <v>4.0396939118114238E-5</v>
      </c>
      <c r="N208" s="13">
        <f t="shared" si="25"/>
        <v>4.6277005184383781E-4</v>
      </c>
      <c r="O208" s="13">
        <v>1</v>
      </c>
    </row>
    <row r="209" spans="4:15" x14ac:dyDescent="0.4">
      <c r="D209" s="6">
        <v>2.8</v>
      </c>
      <c r="E209" s="7">
        <f t="shared" si="20"/>
        <v>-0.27022549108894905</v>
      </c>
      <c r="G209">
        <f t="shared" si="21"/>
        <v>5.5056121944350682</v>
      </c>
      <c r="H209" s="10">
        <f t="shared" si="26"/>
        <v>-0.73609423772629712</v>
      </c>
      <c r="I209">
        <f t="shared" si="22"/>
        <v>5.515023024876001</v>
      </c>
      <c r="J209" s="10">
        <f t="shared" si="23"/>
        <v>-0.73068972790451825</v>
      </c>
      <c r="K209">
        <f t="shared" si="18"/>
        <v>-0.72973641409096157</v>
      </c>
      <c r="L209">
        <f t="shared" si="19"/>
        <v>-0.75203918023864713</v>
      </c>
      <c r="M209" s="13">
        <f t="shared" si="24"/>
        <v>4.0421921378031303E-5</v>
      </c>
      <c r="N209" s="13">
        <f t="shared" si="25"/>
        <v>4.5579911496724119E-4</v>
      </c>
      <c r="O209" s="13">
        <v>1</v>
      </c>
    </row>
    <row r="210" spans="4:15" x14ac:dyDescent="0.4">
      <c r="D210" s="6">
        <v>2.82</v>
      </c>
      <c r="E210" s="7">
        <f t="shared" si="20"/>
        <v>-0.26689493295202676</v>
      </c>
      <c r="G210">
        <f t="shared" si="21"/>
        <v>5.5207320988956843</v>
      </c>
      <c r="H210" s="10">
        <f t="shared" si="26"/>
        <v>-0.72702179736132089</v>
      </c>
      <c r="I210">
        <f t="shared" si="22"/>
        <v>5.5300071893394005</v>
      </c>
      <c r="J210" s="10">
        <f t="shared" si="23"/>
        <v>-0.72168389870228045</v>
      </c>
      <c r="K210">
        <f t="shared" si="18"/>
        <v>-0.72066377009707461</v>
      </c>
      <c r="L210">
        <f t="shared" si="19"/>
        <v>-0.74287176459622861</v>
      </c>
      <c r="M210" s="13">
        <f t="shared" si="24"/>
        <v>4.0424510692899032E-5</v>
      </c>
      <c r="N210" s="13">
        <f t="shared" si="25"/>
        <v>4.4892566113993189E-4</v>
      </c>
      <c r="O210" s="13">
        <v>1</v>
      </c>
    </row>
    <row r="211" spans="4:15" x14ac:dyDescent="0.4">
      <c r="D211" s="6">
        <v>2.84</v>
      </c>
      <c r="E211" s="7">
        <f t="shared" si="20"/>
        <v>-0.26360191655769555</v>
      </c>
      <c r="G211">
        <f t="shared" si="21"/>
        <v>5.5358520033562995</v>
      </c>
      <c r="H211" s="10">
        <f t="shared" si="26"/>
        <v>-0.71805162070316275</v>
      </c>
      <c r="I211">
        <f t="shared" si="22"/>
        <v>5.5449913538027999</v>
      </c>
      <c r="J211" s="10">
        <f t="shared" si="23"/>
        <v>-0.71277958237200878</v>
      </c>
      <c r="K211">
        <f t="shared" ref="K211:K274" si="27">$E$6*$O$6*EXP(-$O$15*(G211/$E$4-1))-SQRT($E$6)*$O$5*EXP(-$O$4*(G211/$E$4-1))</f>
        <v>-0.71169513557002273</v>
      </c>
      <c r="L211">
        <f t="shared" ref="L211:L274" si="28">$K$6*$O$6*EXP(-$O$15*(I211/$K$4-1))-SQRT($K$6)*$O$5*EXP(-$O$4*(I211/$K$4-1))</f>
        <v>-0.73380694423660964</v>
      </c>
      <c r="M211" s="13">
        <f t="shared" si="24"/>
        <v>4.0404903247830122E-5</v>
      </c>
      <c r="N211" s="13">
        <f t="shared" si="25"/>
        <v>4.4214994698487043E-4</v>
      </c>
      <c r="O211" s="13">
        <v>1</v>
      </c>
    </row>
    <row r="212" spans="4:15" x14ac:dyDescent="0.4">
      <c r="D212" s="6">
        <v>2.86</v>
      </c>
      <c r="E212" s="7">
        <f t="shared" ref="E212:E275" si="29">-(1+D212+$E$5*D212^3)*EXP(-D212)</f>
        <v>-0.26034611203420327</v>
      </c>
      <c r="G212">
        <f t="shared" ref="G212:G275" si="30">$E$11*(D212/$E$12+1)</f>
        <v>5.5509719078169164</v>
      </c>
      <c r="H212" s="10">
        <f t="shared" si="26"/>
        <v>-0.70918280918116972</v>
      </c>
      <c r="I212">
        <f t="shared" ref="I212:I275" si="31">$K$11*(D212/$K$12+1)</f>
        <v>5.5599755182662012</v>
      </c>
      <c r="J212" s="10">
        <f t="shared" ref="J212:J275" si="32">-(-$H$4)*(1+D212+$K$5*D212^3)*EXP(-D212)</f>
        <v>-0.70397588694048563</v>
      </c>
      <c r="K212">
        <f t="shared" si="27"/>
        <v>-0.70282959567725001</v>
      </c>
      <c r="L212">
        <f t="shared" si="28"/>
        <v>-0.72484385592905776</v>
      </c>
      <c r="M212" s="13">
        <f t="shared" ref="M212:M275" si="33">(K212-H212)^2*O212</f>
        <v>4.036332182638773E-5</v>
      </c>
      <c r="N212" s="13">
        <f t="shared" ref="N212:N275" si="34">(L212-J212)^2*O212</f>
        <v>4.3547212970800801E-4</v>
      </c>
      <c r="O212" s="13">
        <v>1</v>
      </c>
    </row>
    <row r="213" spans="4:15" x14ac:dyDescent="0.4">
      <c r="D213" s="6">
        <v>2.88</v>
      </c>
      <c r="E213" s="7">
        <f t="shared" si="29"/>
        <v>-0.25712718920801114</v>
      </c>
      <c r="G213">
        <f t="shared" si="30"/>
        <v>5.5660918122775316</v>
      </c>
      <c r="H213" s="10">
        <f t="shared" ref="H213:H276" si="35">-(-$B$4)*(1+D213+$E$5*D213^3)*EXP(-D213)</f>
        <v>-0.70041446340262237</v>
      </c>
      <c r="I213">
        <f t="shared" si="31"/>
        <v>5.5749596827296006</v>
      </c>
      <c r="J213" s="10">
        <f t="shared" si="32"/>
        <v>-0.69527191961846213</v>
      </c>
      <c r="K213">
        <f t="shared" si="27"/>
        <v>-0.69406623412762314</v>
      </c>
      <c r="L213">
        <f t="shared" si="28"/>
        <v>-0.71598163404711546</v>
      </c>
      <c r="M213" s="13">
        <f t="shared" si="33"/>
        <v>4.030001492795723E-5</v>
      </c>
      <c r="N213" s="13">
        <f t="shared" si="34"/>
        <v>4.2889227171637173E-4</v>
      </c>
      <c r="O213" s="13">
        <v>1</v>
      </c>
    </row>
    <row r="214" spans="4:15" x14ac:dyDescent="0.4">
      <c r="D214" s="6">
        <v>2.9</v>
      </c>
      <c r="E214" s="7">
        <f t="shared" si="29"/>
        <v>-0.25394481774987759</v>
      </c>
      <c r="G214">
        <f t="shared" si="30"/>
        <v>5.5812117167381485</v>
      </c>
      <c r="H214" s="10">
        <f t="shared" si="35"/>
        <v>-0.69174568355066668</v>
      </c>
      <c r="I214">
        <f t="shared" si="31"/>
        <v>5.5899438471930001</v>
      </c>
      <c r="J214" s="10">
        <f t="shared" si="32"/>
        <v>-0.68666678719566909</v>
      </c>
      <c r="K214">
        <f t="shared" si="27"/>
        <v>-0.68540413359338959</v>
      </c>
      <c r="L214">
        <f t="shared" si="28"/>
        <v>-0.70721941099743202</v>
      </c>
      <c r="M214" s="13">
        <f t="shared" si="33"/>
        <v>4.0215255860641099E-5</v>
      </c>
      <c r="N214" s="13">
        <f t="shared" si="34"/>
        <v>4.2241034513679194E-4</v>
      </c>
      <c r="O214" s="13">
        <v>1</v>
      </c>
    </row>
    <row r="215" spans="4:15" x14ac:dyDescent="0.4">
      <c r="D215" s="6">
        <v>2.92</v>
      </c>
      <c r="E215" s="7">
        <f t="shared" si="29"/>
        <v>-0.25079866731455447</v>
      </c>
      <c r="G215">
        <f t="shared" si="30"/>
        <v>5.5963316211987637</v>
      </c>
      <c r="H215" s="10">
        <f t="shared" si="35"/>
        <v>-0.68317556976484639</v>
      </c>
      <c r="I215">
        <f t="shared" si="31"/>
        <v>5.6049280116564004</v>
      </c>
      <c r="J215" s="10">
        <f t="shared" si="32"/>
        <v>-0.67815959641855528</v>
      </c>
      <c r="K215">
        <f t="shared" si="27"/>
        <v>-0.67684237611455655</v>
      </c>
      <c r="L215">
        <f t="shared" si="28"/>
        <v>-0.69855631763137505</v>
      </c>
      <c r="M215" s="13">
        <f t="shared" si="33"/>
        <v>4.0109341812071504E-5</v>
      </c>
      <c r="N215" s="13">
        <f t="shared" si="34"/>
        <v>4.1602623623349192E-4</v>
      </c>
      <c r="O215" s="13">
        <v>1</v>
      </c>
    </row>
    <row r="216" spans="4:15" x14ac:dyDescent="0.4">
      <c r="D216" s="6">
        <v>2.94</v>
      </c>
      <c r="E216" s="7">
        <f t="shared" si="29"/>
        <v>-0.24768840767431785</v>
      </c>
      <c r="G216">
        <f t="shared" si="30"/>
        <v>5.6114515256593798</v>
      </c>
      <c r="H216" s="10">
        <f t="shared" si="35"/>
        <v>-0.67470322250484194</v>
      </c>
      <c r="I216">
        <f t="shared" si="31"/>
        <v>5.6199121761198008</v>
      </c>
      <c r="J216" s="10">
        <f t="shared" si="32"/>
        <v>-0.66974945435135558</v>
      </c>
      <c r="K216">
        <f t="shared" si="27"/>
        <v>-0.66838004348626123</v>
      </c>
      <c r="L216">
        <f t="shared" si="28"/>
        <v>-0.6899914836399631</v>
      </c>
      <c r="M216" s="13">
        <f t="shared" si="33"/>
        <v>3.998259290101924E-5</v>
      </c>
      <c r="N216" s="13">
        <f t="shared" si="34"/>
        <v>4.0973974972084471E-4</v>
      </c>
      <c r="O216" s="13">
        <v>1</v>
      </c>
    </row>
    <row r="217" spans="4:15" x14ac:dyDescent="0.4">
      <c r="D217" s="6">
        <v>2.96</v>
      </c>
      <c r="E217" s="7">
        <f t="shared" si="29"/>
        <v>-0.24461370884654868</v>
      </c>
      <c r="G217">
        <f t="shared" si="30"/>
        <v>5.6265714301199949</v>
      </c>
      <c r="H217" s="10">
        <f t="shared" si="35"/>
        <v>-0.66632774289799868</v>
      </c>
      <c r="I217">
        <f t="shared" si="31"/>
        <v>5.6348963405832002</v>
      </c>
      <c r="J217" s="10">
        <f t="shared" si="32"/>
        <v>-0.66143546872106773</v>
      </c>
      <c r="K217">
        <f t="shared" si="27"/>
        <v>-0.66001621762972518</v>
      </c>
      <c r="L217">
        <f t="shared" si="28"/>
        <v>-0.68152403793267957</v>
      </c>
      <c r="M217" s="13">
        <f t="shared" si="33"/>
        <v>3.9835351212054862E-5</v>
      </c>
      <c r="N217" s="13">
        <f t="shared" si="34"/>
        <v>4.0355061296971911E-4</v>
      </c>
      <c r="O217" s="13">
        <v>1</v>
      </c>
    </row>
    <row r="218" spans="4:15" x14ac:dyDescent="0.4">
      <c r="D218" s="6">
        <v>2.98</v>
      </c>
      <c r="E218" s="7">
        <f t="shared" si="29"/>
        <v>-0.24157424121557197</v>
      </c>
      <c r="G218">
        <f t="shared" si="30"/>
        <v>5.6416913345806119</v>
      </c>
      <c r="H218" s="10">
        <f t="shared" si="35"/>
        <v>-0.65804823307121807</v>
      </c>
      <c r="I218">
        <f t="shared" si="31"/>
        <v>5.6498805050466006</v>
      </c>
      <c r="J218" s="10">
        <f t="shared" si="32"/>
        <v>-0.65321674824690656</v>
      </c>
      <c r="K218">
        <f t="shared" si="27"/>
        <v>-0.6517499809473275</v>
      </c>
      <c r="L218">
        <f t="shared" si="28"/>
        <v>-0.67315310900069902</v>
      </c>
      <c r="M218" s="13">
        <f t="shared" si="33"/>
        <v>3.9667979816092056E-5</v>
      </c>
      <c r="N218" s="13">
        <f t="shared" si="34"/>
        <v>3.9745848010535624E-4</v>
      </c>
      <c r="O218" s="13">
        <v>1</v>
      </c>
    </row>
    <row r="219" spans="4:15" x14ac:dyDescent="0.4">
      <c r="D219" s="6">
        <v>3</v>
      </c>
      <c r="E219" s="7">
        <f t="shared" si="29"/>
        <v>-0.23856967564895543</v>
      </c>
      <c r="G219">
        <f t="shared" si="30"/>
        <v>5.6568112390412271</v>
      </c>
      <c r="H219" s="10">
        <f t="shared" si="35"/>
        <v>-0.64986379646775472</v>
      </c>
      <c r="I219">
        <f t="shared" si="31"/>
        <v>5.6648646695100009</v>
      </c>
      <c r="J219" s="10">
        <f t="shared" si="32"/>
        <v>-0.64509240295477555</v>
      </c>
      <c r="K219">
        <f t="shared" si="27"/>
        <v>-0.64358041666235788</v>
      </c>
      <c r="L219">
        <f t="shared" si="28"/>
        <v>-0.66487782526504313</v>
      </c>
      <c r="M219" s="13">
        <f t="shared" si="33"/>
        <v>3.9480861778868808E-5</v>
      </c>
      <c r="N219" s="13">
        <f t="shared" si="34"/>
        <v>3.9146293599563438E-4</v>
      </c>
      <c r="O219" s="13">
        <v>1</v>
      </c>
    </row>
    <row r="220" spans="4:15" x14ac:dyDescent="0.4">
      <c r="D220" s="6">
        <v>3.02</v>
      </c>
      <c r="E220" s="7">
        <f t="shared" si="29"/>
        <v>-0.23559968360846445</v>
      </c>
      <c r="G220">
        <f t="shared" si="30"/>
        <v>5.671931143501844</v>
      </c>
      <c r="H220" s="10">
        <f t="shared" si="35"/>
        <v>-0.64177353814945726</v>
      </c>
      <c r="I220">
        <f t="shared" si="31"/>
        <v>5.6798488339734003</v>
      </c>
      <c r="J220" s="10">
        <f t="shared" si="32"/>
        <v>-0.63706154447728791</v>
      </c>
      <c r="K220">
        <f t="shared" si="27"/>
        <v>-0.63550660914394008</v>
      </c>
      <c r="L220">
        <f t="shared" si="28"/>
        <v>-0.65669731541016296</v>
      </c>
      <c r="M220" s="13">
        <f t="shared" si="33"/>
        <v>3.9274399160192479E-5</v>
      </c>
      <c r="N220" s="13">
        <f t="shared" si="34"/>
        <v>3.8556350012834077E-4</v>
      </c>
      <c r="O220" s="13">
        <v>1</v>
      </c>
    </row>
    <row r="221" spans="4:15" x14ac:dyDescent="0.4">
      <c r="D221" s="6">
        <v>3.04</v>
      </c>
      <c r="E221" s="7">
        <f t="shared" si="29"/>
        <v>-0.23266393725586071</v>
      </c>
      <c r="G221">
        <f t="shared" si="30"/>
        <v>5.6870510479624592</v>
      </c>
      <c r="H221" s="10">
        <f t="shared" si="35"/>
        <v>-0.6337765650849646</v>
      </c>
      <c r="I221">
        <f t="shared" si="31"/>
        <v>5.6948329984368007</v>
      </c>
      <c r="J221" s="10">
        <f t="shared" si="32"/>
        <v>-0.62912328633984749</v>
      </c>
      <c r="K221">
        <f t="shared" si="27"/>
        <v>-0.62752764421766327</v>
      </c>
      <c r="L221">
        <f t="shared" si="28"/>
        <v>-0.6486107087034293</v>
      </c>
      <c r="M221" s="13">
        <f t="shared" si="33"/>
        <v>3.9049012005794042E-5</v>
      </c>
      <c r="N221" s="13">
        <f t="shared" si="34"/>
        <v>3.7975963037662836E-4</v>
      </c>
      <c r="O221" s="13">
        <v>1</v>
      </c>
    </row>
    <row r="222" spans="4:15" x14ac:dyDescent="0.4">
      <c r="D222" s="6">
        <v>3.06</v>
      </c>
      <c r="E222" s="7">
        <f t="shared" si="29"/>
        <v>-0.2297621095537285</v>
      </c>
      <c r="G222">
        <f t="shared" si="30"/>
        <v>5.7021709524230761</v>
      </c>
      <c r="H222" s="10">
        <f t="shared" si="35"/>
        <v>-0.62587198642435649</v>
      </c>
      <c r="I222">
        <f t="shared" si="31"/>
        <v>5.709817162900201</v>
      </c>
      <c r="J222" s="10">
        <f t="shared" si="32"/>
        <v>-0.62127674423328194</v>
      </c>
      <c r="K222">
        <f t="shared" si="27"/>
        <v>-0.61964260946238048</v>
      </c>
      <c r="L222">
        <f t="shared" si="28"/>
        <v>-0.64061713530101427</v>
      </c>
      <c r="M222" s="13">
        <f t="shared" si="33"/>
        <v>3.8805137334397434E-5</v>
      </c>
      <c r="N222" s="13">
        <f t="shared" si="34"/>
        <v>3.7405072665282056E-4</v>
      </c>
      <c r="O222" s="13">
        <v>1</v>
      </c>
    </row>
    <row r="223" spans="4:15" x14ac:dyDescent="0.4">
      <c r="D223" s="6">
        <v>3.08</v>
      </c>
      <c r="E223" s="7">
        <f t="shared" si="29"/>
        <v>-0.22689387436150565</v>
      </c>
      <c r="G223">
        <f t="shared" si="30"/>
        <v>5.7172908568836913</v>
      </c>
      <c r="H223" s="10">
        <f t="shared" si="35"/>
        <v>-0.61805891376074151</v>
      </c>
      <c r="I223">
        <f t="shared" si="31"/>
        <v>5.7248013273636005</v>
      </c>
      <c r="J223" s="10">
        <f t="shared" si="32"/>
        <v>-0.61352103627351129</v>
      </c>
      <c r="K223">
        <f t="shared" si="27"/>
        <v>-0.61185059449366974</v>
      </c>
      <c r="L223">
        <f t="shared" si="28"/>
        <v>-0.63271572654060193</v>
      </c>
      <c r="M223" s="13">
        <f t="shared" si="33"/>
        <v>3.8543228121894577E-5</v>
      </c>
      <c r="N223" s="13">
        <f t="shared" si="34"/>
        <v>3.684361344495442E-4</v>
      </c>
      <c r="O223" s="13">
        <v>1</v>
      </c>
    </row>
    <row r="224" spans="4:15" x14ac:dyDescent="0.4">
      <c r="D224" s="6">
        <v>3.1</v>
      </c>
      <c r="E224" s="7">
        <f t="shared" si="29"/>
        <v>-0.22405890652689048</v>
      </c>
      <c r="G224">
        <f t="shared" si="30"/>
        <v>5.7324107613443074</v>
      </c>
      <c r="H224" s="10">
        <f t="shared" si="35"/>
        <v>-0.61033646137924968</v>
      </c>
      <c r="I224">
        <f t="shared" si="31"/>
        <v>5.7397854918270008</v>
      </c>
      <c r="J224" s="10">
        <f t="shared" si="32"/>
        <v>-0.60585528324871185</v>
      </c>
      <c r="K224">
        <f t="shared" si="27"/>
        <v>-0.60415069123439613</v>
      </c>
      <c r="L224">
        <f t="shared" si="28"/>
        <v>-0.62490561522137722</v>
      </c>
      <c r="M224" s="13">
        <f t="shared" si="33"/>
        <v>3.8263752284961548E-5</v>
      </c>
      <c r="N224" s="13">
        <f t="shared" si="34"/>
        <v>3.6291514826875638E-4</v>
      </c>
      <c r="O224" s="13">
        <v>1</v>
      </c>
    </row>
    <row r="225" spans="4:15" x14ac:dyDescent="0.4">
      <c r="D225" s="6">
        <v>3.12</v>
      </c>
      <c r="E225" s="7">
        <f t="shared" si="29"/>
        <v>-0.22125688197279011</v>
      </c>
      <c r="G225">
        <f t="shared" si="30"/>
        <v>5.7475306658049234</v>
      </c>
      <c r="H225" s="10">
        <f t="shared" si="35"/>
        <v>-0.60270374649388037</v>
      </c>
      <c r="I225">
        <f t="shared" si="31"/>
        <v>5.7547696562904012</v>
      </c>
      <c r="J225" s="10">
        <f t="shared" si="32"/>
        <v>-0.59827860885442452</v>
      </c>
      <c r="K225">
        <f t="shared" si="27"/>
        <v>-0.59654199417283904</v>
      </c>
      <c r="L225">
        <f t="shared" si="28"/>
        <v>-0.61718593587172343</v>
      </c>
      <c r="M225" s="13">
        <f t="shared" si="33"/>
        <v>3.7967191665858156E-5</v>
      </c>
      <c r="N225" s="13">
        <f t="shared" si="34"/>
        <v>3.5748701493908147E-4</v>
      </c>
      <c r="O225" s="13">
        <v>1</v>
      </c>
    </row>
    <row r="226" spans="4:15" x14ac:dyDescent="0.4">
      <c r="D226" s="6">
        <v>3.14</v>
      </c>
      <c r="E226" s="7">
        <f t="shared" si="29"/>
        <v>-0.21848747777997174</v>
      </c>
      <c r="G226">
        <f t="shared" si="30"/>
        <v>5.7626505702655395</v>
      </c>
      <c r="H226" s="10">
        <f t="shared" si="35"/>
        <v>-0.59515988947264298</v>
      </c>
      <c r="I226">
        <f t="shared" si="31"/>
        <v>5.7697538207538006</v>
      </c>
      <c r="J226" s="10">
        <f t="shared" si="32"/>
        <v>-0.59079013991704354</v>
      </c>
      <c r="K226">
        <f t="shared" si="27"/>
        <v>-0.58902360060879111</v>
      </c>
      <c r="L226">
        <f t="shared" si="28"/>
        <v>-0.60955582500503802</v>
      </c>
      <c r="M226" s="13">
        <f t="shared" si="33"/>
        <v>3.7654041020632457E-5</v>
      </c>
      <c r="N226" s="13">
        <f t="shared" si="34"/>
        <v>3.5215093682177827E-4</v>
      </c>
      <c r="O226" s="13">
        <v>1</v>
      </c>
    </row>
    <row r="227" spans="4:15" x14ac:dyDescent="0.4">
      <c r="D227" s="6">
        <v>3.16</v>
      </c>
      <c r="E227" s="7">
        <f t="shared" si="29"/>
        <v>-0.21575037226557064</v>
      </c>
      <c r="G227">
        <f t="shared" si="30"/>
        <v>5.7777704747261556</v>
      </c>
      <c r="H227" s="10">
        <f t="shared" si="35"/>
        <v>-0.58770401405141448</v>
      </c>
      <c r="I227">
        <f t="shared" si="31"/>
        <v>5.7847379852172001</v>
      </c>
      <c r="J227" s="10">
        <f t="shared" si="32"/>
        <v>-0.58338900660610304</v>
      </c>
      <c r="K227">
        <f t="shared" si="27"/>
        <v>-0.58159461088806708</v>
      </c>
      <c r="L227">
        <f t="shared" si="28"/>
        <v>-0.60201442136406369</v>
      </c>
      <c r="M227" s="13">
        <f t="shared" si="33"/>
        <v>3.7324807012319272E-5</v>
      </c>
      <c r="N227" s="13">
        <f t="shared" si="34"/>
        <v>3.4690607490605821E-4</v>
      </c>
      <c r="O227" s="13">
        <v>1</v>
      </c>
    </row>
    <row r="228" spans="4:15" x14ac:dyDescent="0.4">
      <c r="D228" s="6">
        <v>3.18</v>
      </c>
      <c r="E228" s="7">
        <f t="shared" si="29"/>
        <v>-0.21304524505760702</v>
      </c>
      <c r="G228">
        <f t="shared" si="30"/>
        <v>5.7928903791867716</v>
      </c>
      <c r="H228" s="10">
        <f t="shared" si="35"/>
        <v>-0.58033524753692156</v>
      </c>
      <c r="I228">
        <f t="shared" si="31"/>
        <v>5.7997221496806013</v>
      </c>
      <c r="J228" s="10">
        <f t="shared" si="32"/>
        <v>-0.57607434263576951</v>
      </c>
      <c r="K228">
        <f t="shared" si="27"/>
        <v>-0.57425412862580782</v>
      </c>
      <c r="L228">
        <f t="shared" si="28"/>
        <v>-0.59456086615413317</v>
      </c>
      <c r="M228" s="13">
        <f t="shared" si="33"/>
        <v>3.6980007211105114E-5</v>
      </c>
      <c r="N228" s="13">
        <f t="shared" si="34"/>
        <v>3.4175155179501279E-4</v>
      </c>
      <c r="O228" s="13">
        <v>1</v>
      </c>
    </row>
    <row r="229" spans="4:15" x14ac:dyDescent="0.4">
      <c r="D229" s="6">
        <v>3.2</v>
      </c>
      <c r="E229" s="7">
        <f t="shared" si="29"/>
        <v>-0.21037177716565539</v>
      </c>
      <c r="G229">
        <f t="shared" si="30"/>
        <v>5.8080102836473877</v>
      </c>
      <c r="H229" s="10">
        <f t="shared" si="35"/>
        <v>-0.57305272099924531</v>
      </c>
      <c r="I229">
        <f t="shared" si="31"/>
        <v>5.8147063141440007</v>
      </c>
      <c r="J229" s="10">
        <f t="shared" si="32"/>
        <v>-0.56884528545593216</v>
      </c>
      <c r="K229">
        <f t="shared" si="27"/>
        <v>-0.56700126091898084</v>
      </c>
      <c r="L229">
        <f t="shared" si="28"/>
        <v>-0.58719430326570266</v>
      </c>
      <c r="M229" s="13">
        <f t="shared" si="33"/>
        <v>3.6620169103034471E-5</v>
      </c>
      <c r="N229" s="13">
        <f t="shared" si="34"/>
        <v>3.3668645458327483E-4</v>
      </c>
      <c r="O229" s="13">
        <v>1</v>
      </c>
    </row>
    <row r="230" spans="4:15" x14ac:dyDescent="0.4">
      <c r="D230" s="6">
        <v>3.22</v>
      </c>
      <c r="E230" s="7">
        <f t="shared" si="29"/>
        <v>-0.20772965104780766</v>
      </c>
      <c r="G230">
        <f t="shared" si="30"/>
        <v>5.8231301881080038</v>
      </c>
      <c r="H230" s="10">
        <f t="shared" si="35"/>
        <v>-0.5658555694542281</v>
      </c>
      <c r="I230">
        <f t="shared" si="31"/>
        <v>5.8296904786074002</v>
      </c>
      <c r="J230" s="10">
        <f t="shared" si="32"/>
        <v>-0.56170097643327199</v>
      </c>
      <c r="K230">
        <f t="shared" si="27"/>
        <v>-0.55983511854844858</v>
      </c>
      <c r="L230">
        <f t="shared" si="28"/>
        <v>-0.57991387948652184</v>
      </c>
      <c r="M230" s="13">
        <f t="shared" si="33"/>
        <v>3.624582910890141E-5</v>
      </c>
      <c r="N230" s="13">
        <f t="shared" si="34"/>
        <v>3.3170983762707774E-4</v>
      </c>
      <c r="O230" s="13">
        <v>1</v>
      </c>
    </row>
    <row r="231" spans="4:15" x14ac:dyDescent="0.4">
      <c r="D231" s="6">
        <v>3.24</v>
      </c>
      <c r="E231" s="7">
        <f t="shared" si="29"/>
        <v>-0.2051185506740669</v>
      </c>
      <c r="G231">
        <f t="shared" si="30"/>
        <v>5.8382500925686189</v>
      </c>
      <c r="H231" s="10">
        <f t="shared" si="35"/>
        <v>-0.55874293203615821</v>
      </c>
      <c r="I231">
        <f t="shared" si="31"/>
        <v>5.8446746430708005</v>
      </c>
      <c r="J231" s="10">
        <f t="shared" si="32"/>
        <v>-0.554640561022677</v>
      </c>
      <c r="K231">
        <f t="shared" si="27"/>
        <v>-0.55275481617097222</v>
      </c>
      <c r="L231">
        <f t="shared" si="28"/>
        <v>-0.57271874470382389</v>
      </c>
      <c r="M231" s="13">
        <f t="shared" si="33"/>
        <v>3.5857531614892209E-5</v>
      </c>
      <c r="N231" s="13">
        <f t="shared" si="34"/>
        <v>3.268207252092856E-4</v>
      </c>
      <c r="O231" s="13">
        <v>1</v>
      </c>
    </row>
    <row r="232" spans="4:15" x14ac:dyDescent="0.4">
      <c r="D232" s="6">
        <v>3.26</v>
      </c>
      <c r="E232" s="7">
        <f t="shared" si="29"/>
        <v>-0.20253816158630192</v>
      </c>
      <c r="G232">
        <f t="shared" si="30"/>
        <v>5.853369997029235</v>
      </c>
      <c r="H232" s="10">
        <f t="shared" si="35"/>
        <v>-0.55171395216108643</v>
      </c>
      <c r="I232">
        <f t="shared" si="31"/>
        <v>5.8596588075342009</v>
      </c>
      <c r="J232" s="10">
        <f t="shared" si="32"/>
        <v>-0.54766318892936039</v>
      </c>
      <c r="K232">
        <f t="shared" si="27"/>
        <v>-0.54575947250150303</v>
      </c>
      <c r="L232">
        <f t="shared" si="28"/>
        <v>-0.56560805209685383</v>
      </c>
      <c r="M232" s="13">
        <f t="shared" si="33"/>
        <v>3.5455828016392449E-5</v>
      </c>
      <c r="N232" s="13">
        <f t="shared" si="34"/>
        <v>3.2201811410006271E-4</v>
      </c>
      <c r="O232" s="13">
        <v>1</v>
      </c>
    </row>
    <row r="233" spans="4:15" x14ac:dyDescent="0.4">
      <c r="D233" s="6">
        <v>3.28</v>
      </c>
      <c r="E233" s="7">
        <f t="shared" si="29"/>
        <v>-0.19998817095489047</v>
      </c>
      <c r="G233">
        <f t="shared" si="30"/>
        <v>5.8684899014898502</v>
      </c>
      <c r="H233" s="10">
        <f t="shared" si="35"/>
        <v>-0.54476777768112172</v>
      </c>
      <c r="I233">
        <f t="shared" si="31"/>
        <v>5.8746429719976003</v>
      </c>
      <c r="J233" s="10">
        <f t="shared" si="32"/>
        <v>-0.54076801426202392</v>
      </c>
      <c r="K233">
        <f t="shared" si="27"/>
        <v>-0.53884821048610976</v>
      </c>
      <c r="L233">
        <f t="shared" si="28"/>
        <v>-0.55858095832007215</v>
      </c>
      <c r="M233" s="13">
        <f t="shared" si="33"/>
        <v>3.5041275776261831E-5</v>
      </c>
      <c r="N233" s="13">
        <f t="shared" si="34"/>
        <v>3.1730097601515575E-4</v>
      </c>
      <c r="O233" s="13">
        <v>1</v>
      </c>
    </row>
    <row r="234" spans="4:15" x14ac:dyDescent="0.4">
      <c r="D234" s="6">
        <v>3.3</v>
      </c>
      <c r="E234" s="7">
        <f t="shared" si="29"/>
        <v>-0.1974682676321752</v>
      </c>
      <c r="G234">
        <f t="shared" si="30"/>
        <v>5.8836098059504671</v>
      </c>
      <c r="H234" s="10">
        <f t="shared" si="35"/>
        <v>-0.53790356103004533</v>
      </c>
      <c r="I234">
        <f t="shared" si="31"/>
        <v>5.8896271364610007</v>
      </c>
      <c r="J234" s="10">
        <f t="shared" si="32"/>
        <v>-0.53395419567740177</v>
      </c>
      <c r="K234">
        <f t="shared" si="27"/>
        <v>-0.53202015746586395</v>
      </c>
      <c r="L234">
        <f t="shared" si="28"/>
        <v>-0.55163662367736366</v>
      </c>
      <c r="M234" s="13">
        <f t="shared" si="33"/>
        <v>3.4614437499022135E-5</v>
      </c>
      <c r="N234" s="13">
        <f t="shared" si="34"/>
        <v>3.1266825997383629E-4</v>
      </c>
      <c r="O234" s="13">
        <v>1</v>
      </c>
    </row>
    <row r="235" spans="4:15" x14ac:dyDescent="0.4">
      <c r="D235" s="6">
        <v>3.32</v>
      </c>
      <c r="E235" s="7">
        <f t="shared" si="29"/>
        <v>-0.19497814220284918</v>
      </c>
      <c r="G235">
        <f t="shared" si="30"/>
        <v>5.8987297104110832</v>
      </c>
      <c r="H235" s="10">
        <f t="shared" si="35"/>
        <v>-0.53112045936056118</v>
      </c>
      <c r="I235">
        <f t="shared" si="31"/>
        <v>5.9046113009244001</v>
      </c>
      <c r="J235" s="10">
        <f t="shared" si="32"/>
        <v>-0.52722089651650417</v>
      </c>
      <c r="K235">
        <f t="shared" si="27"/>
        <v>-0.52527444533201506</v>
      </c>
      <c r="L235">
        <f t="shared" si="28"/>
        <v>-0.54477421228755563</v>
      </c>
      <c r="M235" s="13">
        <f t="shared" si="33"/>
        <v>3.4175880021958039E-5</v>
      </c>
      <c r="N235" s="13">
        <f t="shared" si="34"/>
        <v>3.0811889455824385E-4</v>
      </c>
      <c r="O235" s="13">
        <v>1</v>
      </c>
    </row>
    <row r="236" spans="4:15" x14ac:dyDescent="0.4">
      <c r="D236" s="6">
        <v>3.34</v>
      </c>
      <c r="E236" s="7">
        <f t="shared" si="29"/>
        <v>-0.19251748703138841</v>
      </c>
      <c r="G236">
        <f t="shared" si="30"/>
        <v>5.9138496148716992</v>
      </c>
      <c r="H236" s="10">
        <f t="shared" si="35"/>
        <v>-0.52441763467350211</v>
      </c>
      <c r="I236">
        <f t="shared" si="31"/>
        <v>5.9195954653878005</v>
      </c>
      <c r="J236" s="10">
        <f t="shared" si="32"/>
        <v>-0.5205672849328743</v>
      </c>
      <c r="K236">
        <f t="shared" si="27"/>
        <v>-0.51861021067275559</v>
      </c>
      <c r="L236">
        <f t="shared" si="28"/>
        <v>-0.53799289224154445</v>
      </c>
      <c r="M236" s="13">
        <f t="shared" si="33"/>
        <v>3.3726173524446712E-5</v>
      </c>
      <c r="N236" s="13">
        <f t="shared" si="34"/>
        <v>3.036517900759787E-4</v>
      </c>
      <c r="O236" s="13">
        <v>1</v>
      </c>
    </row>
    <row r="237" spans="4:15" x14ac:dyDescent="0.4">
      <c r="D237" s="6">
        <v>3.36</v>
      </c>
      <c r="E237" s="7">
        <f t="shared" si="29"/>
        <v>-0.19008599630664119</v>
      </c>
      <c r="G237">
        <f t="shared" si="30"/>
        <v>5.9289695193323153</v>
      </c>
      <c r="H237" s="10">
        <f t="shared" si="35"/>
        <v>-0.51779425393929057</v>
      </c>
      <c r="I237">
        <f t="shared" si="31"/>
        <v>5.9345796298512008</v>
      </c>
      <c r="J237" s="10">
        <f t="shared" si="32"/>
        <v>-0.51399253401315781</v>
      </c>
      <c r="K237">
        <f t="shared" si="27"/>
        <v>-0.51202659491188718</v>
      </c>
      <c r="L237">
        <f t="shared" si="28"/>
        <v>-0.5312918357513311</v>
      </c>
      <c r="M237" s="13">
        <f t="shared" si="33"/>
        <v>3.3265890656387856E-5</v>
      </c>
      <c r="N237" s="13">
        <f t="shared" si="34"/>
        <v>2.9926584062836537E-4</v>
      </c>
      <c r="O237" s="13">
        <v>1</v>
      </c>
    </row>
    <row r="238" spans="4:15" x14ac:dyDescent="0.4">
      <c r="D238" s="6">
        <v>3.38</v>
      </c>
      <c r="E238" s="7">
        <f t="shared" si="29"/>
        <v>-0.18768336608368236</v>
      </c>
      <c r="G238">
        <f t="shared" si="30"/>
        <v>5.9440894237929305</v>
      </c>
      <c r="H238" s="10">
        <f t="shared" si="35"/>
        <v>-0.51124948921195079</v>
      </c>
      <c r="I238">
        <f t="shared" si="31"/>
        <v>5.9495637943146003</v>
      </c>
      <c r="J238" s="10">
        <f t="shared" si="32"/>
        <v>-0.50749582189027709</v>
      </c>
      <c r="K238">
        <f t="shared" si="27"/>
        <v>-0.5055227444396706</v>
      </c>
      <c r="L238">
        <f t="shared" si="28"/>
        <v>-0.52467021929124258</v>
      </c>
      <c r="M238" s="13">
        <f t="shared" si="33"/>
        <v>3.2795605686838487E-5</v>
      </c>
      <c r="N238" s="13">
        <f t="shared" si="34"/>
        <v>2.9495992608629019E-4</v>
      </c>
      <c r="O238" s="13">
        <v>1</v>
      </c>
    </row>
    <row r="239" spans="4:15" x14ac:dyDescent="0.4">
      <c r="D239" s="6">
        <v>3.4</v>
      </c>
      <c r="E239" s="7">
        <f t="shared" si="29"/>
        <v>-0.18530929432303636</v>
      </c>
      <c r="G239">
        <f t="shared" si="30"/>
        <v>5.9592093282535465</v>
      </c>
      <c r="H239" s="10">
        <f t="shared" si="35"/>
        <v>-0.50478251773595106</v>
      </c>
      <c r="I239">
        <f t="shared" si="31"/>
        <v>5.9645479587779997</v>
      </c>
      <c r="J239" s="10">
        <f t="shared" si="32"/>
        <v>-0.5010763318494903</v>
      </c>
      <c r="K239">
        <f t="shared" si="27"/>
        <v>-0.49909781073614445</v>
      </c>
      <c r="L239">
        <f t="shared" si="28"/>
        <v>-0.51812722373161368</v>
      </c>
      <c r="M239" s="13">
        <f t="shared" si="33"/>
        <v>3.2315893673650271E-5</v>
      </c>
      <c r="N239" s="13">
        <f t="shared" si="34"/>
        <v>2.9073291397586123E-4</v>
      </c>
      <c r="O239" s="13">
        <v>1</v>
      </c>
    </row>
    <row r="240" spans="4:15" x14ac:dyDescent="0.4">
      <c r="D240" s="6">
        <v>3.42</v>
      </c>
      <c r="E240" s="7">
        <f t="shared" si="29"/>
        <v>-0.18296348092736994</v>
      </c>
      <c r="G240">
        <f t="shared" si="30"/>
        <v>5.9743292327141626</v>
      </c>
      <c r="H240" s="10">
        <f t="shared" si="35"/>
        <v>-0.49839252204615575</v>
      </c>
      <c r="I240">
        <f t="shared" si="31"/>
        <v>5.9795321232414009</v>
      </c>
      <c r="J240" s="10">
        <f t="shared" si="32"/>
        <v>-0.49473325242760841</v>
      </c>
      <c r="K240">
        <f t="shared" si="27"/>
        <v>-0.4927509504871917</v>
      </c>
      <c r="L240">
        <f t="shared" si="28"/>
        <v>-0.5116620344651952</v>
      </c>
      <c r="M240" s="13">
        <f t="shared" si="33"/>
        <v>3.1827329654912104E-5</v>
      </c>
      <c r="N240" s="13">
        <f t="shared" si="34"/>
        <v>2.865836612761214E-4</v>
      </c>
      <c r="O240" s="13">
        <v>1</v>
      </c>
    </row>
    <row r="241" spans="4:15" x14ac:dyDescent="0.4">
      <c r="D241" s="6">
        <v>3.44</v>
      </c>
      <c r="E241" s="7">
        <f t="shared" si="29"/>
        <v>-0.18064562777575163</v>
      </c>
      <c r="G241">
        <f t="shared" si="30"/>
        <v>5.9894491371747787</v>
      </c>
      <c r="H241" s="10">
        <f t="shared" si="35"/>
        <v>-0.49207869006114746</v>
      </c>
      <c r="I241">
        <f t="shared" si="31"/>
        <v>5.9945162877048013</v>
      </c>
      <c r="J241" s="10">
        <f t="shared" si="32"/>
        <v>-0.48846577750563241</v>
      </c>
      <c r="K241">
        <f t="shared" si="27"/>
        <v>-0.48648132569360397</v>
      </c>
      <c r="L241">
        <f t="shared" si="28"/>
        <v>-0.50527384152655019</v>
      </c>
      <c r="M241" s="13">
        <f t="shared" si="33"/>
        <v>3.1330487863045528E-5</v>
      </c>
      <c r="N241" s="13">
        <f t="shared" si="34"/>
        <v>2.8251101613127074E-4</v>
      </c>
      <c r="O241" s="13">
        <v>1</v>
      </c>
    </row>
    <row r="242" spans="4:15" x14ac:dyDescent="0.4">
      <c r="D242" s="6">
        <v>3.46</v>
      </c>
      <c r="E242" s="7">
        <f t="shared" si="29"/>
        <v>-0.17835543875557155</v>
      </c>
      <c r="G242">
        <f t="shared" si="30"/>
        <v>6.0045690416353947</v>
      </c>
      <c r="H242" s="10">
        <f t="shared" si="35"/>
        <v>-0.485840215170177</v>
      </c>
      <c r="I242">
        <f t="shared" si="31"/>
        <v>6.0095004521681998</v>
      </c>
      <c r="J242" s="10">
        <f t="shared" si="32"/>
        <v>-0.48227310639506554</v>
      </c>
      <c r="K242">
        <f t="shared" si="27"/>
        <v>-0.48028810377341208</v>
      </c>
      <c r="L242">
        <f t="shared" si="28"/>
        <v>-0.49896183970467683</v>
      </c>
      <c r="M242" s="13">
        <f t="shared" si="33"/>
        <v>3.0825940962086966E-5</v>
      </c>
      <c r="N242" s="13">
        <f t="shared" si="34"/>
        <v>2.7851381947932948E-4</v>
      </c>
      <c r="O242" s="13">
        <v>1</v>
      </c>
    </row>
    <row r="243" spans="4:15" x14ac:dyDescent="0.4">
      <c r="D243" s="6">
        <v>3.48</v>
      </c>
      <c r="E243" s="7">
        <f t="shared" si="29"/>
        <v>-0.17609261979221294</v>
      </c>
      <c r="G243">
        <f t="shared" si="30"/>
        <v>6.0196889460960108</v>
      </c>
      <c r="H243" s="10">
        <f t="shared" si="35"/>
        <v>-0.47967629631398806</v>
      </c>
      <c r="I243">
        <f t="shared" si="31"/>
        <v>6.0244846166316002</v>
      </c>
      <c r="J243" s="10">
        <f t="shared" si="32"/>
        <v>-0.47615444391814377</v>
      </c>
      <c r="K243">
        <f t="shared" si="27"/>
        <v>-0.47417045765772536</v>
      </c>
      <c r="L243">
        <f t="shared" si="28"/>
        <v>-0.49272522864910689</v>
      </c>
      <c r="M243" s="13">
        <f t="shared" si="33"/>
        <v>3.0314259308796608E-5</v>
      </c>
      <c r="N243" s="13">
        <f t="shared" si="34"/>
        <v>2.7459090659992074E-4</v>
      </c>
      <c r="O243" s="13">
        <v>1</v>
      </c>
    </row>
    <row r="244" spans="4:15" x14ac:dyDescent="0.4">
      <c r="D244" s="6">
        <v>3.5</v>
      </c>
      <c r="E244" s="7">
        <f t="shared" si="29"/>
        <v>-0.17385687887656268</v>
      </c>
      <c r="G244">
        <f t="shared" si="30"/>
        <v>6.0348088505566269</v>
      </c>
      <c r="H244" s="10">
        <f t="shared" si="35"/>
        <v>-0.4735861380597568</v>
      </c>
      <c r="I244">
        <f t="shared" si="31"/>
        <v>6.0394687810950014</v>
      </c>
      <c r="J244" s="10">
        <f t="shared" si="32"/>
        <v>-0.47010900048222554</v>
      </c>
      <c r="K244">
        <f t="shared" si="27"/>
        <v>-0.4681275658803164</v>
      </c>
      <c r="L244">
        <f t="shared" si="28"/>
        <v>-0.48656321296971605</v>
      </c>
      <c r="M244" s="13">
        <f t="shared" si="33"/>
        <v>2.979601023816074E-5</v>
      </c>
      <c r="N244" s="13">
        <f t="shared" si="34"/>
        <v>2.7074110858348884E-4</v>
      </c>
      <c r="O244" s="13">
        <v>1</v>
      </c>
    </row>
    <row r="245" spans="4:15" x14ac:dyDescent="0.4">
      <c r="D245" s="6">
        <v>3.52</v>
      </c>
      <c r="E245" s="7">
        <f t="shared" si="29"/>
        <v>-0.17164792609044621</v>
      </c>
      <c r="G245">
        <f t="shared" si="30"/>
        <v>6.049928755017242</v>
      </c>
      <c r="H245" s="10">
        <f t="shared" si="35"/>
        <v>-0.46756895067037552</v>
      </c>
      <c r="I245">
        <f t="shared" si="31"/>
        <v>6.0544529455584009</v>
      </c>
      <c r="J245" s="10">
        <f t="shared" si="32"/>
        <v>-0.4641359921485666</v>
      </c>
      <c r="K245">
        <f t="shared" si="27"/>
        <v>-0.46215861266118718</v>
      </c>
      <c r="L245">
        <f t="shared" si="28"/>
        <v>-0.48047500233046175</v>
      </c>
      <c r="M245" s="13">
        <f t="shared" si="33"/>
        <v>2.9271757373667957E-5</v>
      </c>
      <c r="N245" s="13">
        <f t="shared" si="34"/>
        <v>2.6696325372407349E-4</v>
      </c>
      <c r="O245" s="13">
        <v>1</v>
      </c>
    </row>
    <row r="246" spans="4:15" x14ac:dyDescent="0.4">
      <c r="D246" s="6">
        <v>3.54</v>
      </c>
      <c r="E246" s="7">
        <f t="shared" si="29"/>
        <v>-0.16946547363006803</v>
      </c>
      <c r="G246">
        <f t="shared" si="30"/>
        <v>6.0650486594778581</v>
      </c>
      <c r="H246" s="10">
        <f t="shared" si="35"/>
        <v>-0.46162395016830537</v>
      </c>
      <c r="I246">
        <f t="shared" si="31"/>
        <v>6.0694371100218003</v>
      </c>
      <c r="J246" s="10">
        <f t="shared" si="32"/>
        <v>-0.45823464069570402</v>
      </c>
      <c r="K246">
        <f t="shared" si="27"/>
        <v>-0.45626278798433678</v>
      </c>
      <c r="L246">
        <f t="shared" si="28"/>
        <v>-0.47445981153727235</v>
      </c>
      <c r="M246" s="13">
        <f t="shared" si="33"/>
        <v>2.8742059962814896E-5</v>
      </c>
      <c r="N246" s="13">
        <f t="shared" si="34"/>
        <v>2.63256168838079E-4</v>
      </c>
      <c r="O246" s="13">
        <v>1</v>
      </c>
    </row>
    <row r="247" spans="4:15" x14ac:dyDescent="0.4">
      <c r="D247" s="6">
        <v>3.56</v>
      </c>
      <c r="E247" s="7">
        <f t="shared" si="29"/>
        <v>-0.16730923582753743</v>
      </c>
      <c r="G247">
        <f t="shared" si="30"/>
        <v>6.0801685639384742</v>
      </c>
      <c r="H247" s="10">
        <f t="shared" si="35"/>
        <v>-0.45575035839421202</v>
      </c>
      <c r="I247">
        <f t="shared" si="31"/>
        <v>6.0844212744852006</v>
      </c>
      <c r="J247" s="10">
        <f t="shared" si="32"/>
        <v>-0.45240417367766123</v>
      </c>
      <c r="K247">
        <f t="shared" si="27"/>
        <v>-0.45043928766995217</v>
      </c>
      <c r="L247">
        <f t="shared" si="28"/>
        <v>-0.46851686062030595</v>
      </c>
      <c r="M247" s="13">
        <f t="shared" si="33"/>
        <v>2.8207472238090022E-5</v>
      </c>
      <c r="N247" s="13">
        <f t="shared" si="34"/>
        <v>2.596186805116739E-4</v>
      </c>
      <c r="O247" s="13">
        <v>1</v>
      </c>
    </row>
    <row r="248" spans="4:15" x14ac:dyDescent="0.4">
      <c r="D248" s="6">
        <v>3.58</v>
      </c>
      <c r="E248" s="7">
        <f t="shared" si="29"/>
        <v>-0.1651789291705559</v>
      </c>
      <c r="G248">
        <f t="shared" si="30"/>
        <v>6.0952884683990902</v>
      </c>
      <c r="H248" s="10">
        <f t="shared" si="35"/>
        <v>-0.44994740306059428</v>
      </c>
      <c r="I248">
        <f t="shared" si="31"/>
        <v>6.099405438948601</v>
      </c>
      <c r="J248" s="10">
        <f t="shared" si="32"/>
        <v>-0.4466438244771832</v>
      </c>
      <c r="K248">
        <f t="shared" si="27"/>
        <v>-0.44468731344122442</v>
      </c>
      <c r="L248">
        <f t="shared" si="28"/>
        <v>-0.46264537491077523</v>
      </c>
      <c r="M248" s="13">
        <f t="shared" si="33"/>
        <v>2.7668542803802523E-5</v>
      </c>
      <c r="N248" s="13">
        <f t="shared" si="34"/>
        <v>2.5604961627878918E-4</v>
      </c>
      <c r="O248" s="13">
        <v>1</v>
      </c>
    </row>
    <row r="249" spans="4:15" x14ac:dyDescent="0.4">
      <c r="D249" s="6">
        <v>3.6</v>
      </c>
      <c r="E249" s="7">
        <f t="shared" si="29"/>
        <v>-0.16307427232034022</v>
      </c>
      <c r="G249">
        <f t="shared" si="30"/>
        <v>6.1104083728597072</v>
      </c>
      <c r="H249" s="10">
        <f t="shared" si="35"/>
        <v>-0.44421431780060677</v>
      </c>
      <c r="I249">
        <f t="shared" si="31"/>
        <v>6.1143896034120004</v>
      </c>
      <c r="J249" s="10">
        <f t="shared" si="32"/>
        <v>-0.44095283235419996</v>
      </c>
      <c r="K249">
        <f t="shared" si="27"/>
        <v>-0.43900607298600136</v>
      </c>
      <c r="L249">
        <f t="shared" si="28"/>
        <v>-0.45684458511253678</v>
      </c>
      <c r="M249" s="13">
        <f t="shared" si="33"/>
        <v>2.712581404886416E-5</v>
      </c>
      <c r="N249" s="13">
        <f t="shared" si="34"/>
        <v>2.5254780573210592E-4</v>
      </c>
      <c r="O249" s="13">
        <v>1</v>
      </c>
    </row>
    <row r="250" spans="4:15" x14ac:dyDescent="0.4">
      <c r="D250" s="6">
        <v>3.62</v>
      </c>
      <c r="E250" s="7">
        <f t="shared" si="29"/>
        <v>-0.16099498612785185</v>
      </c>
      <c r="G250">
        <f t="shared" si="30"/>
        <v>6.1255282773203223</v>
      </c>
      <c r="H250" s="10">
        <f t="shared" si="35"/>
        <v>-0.43855034221226846</v>
      </c>
      <c r="I250">
        <f t="shared" si="31"/>
        <v>6.1293737678754008</v>
      </c>
      <c r="J250" s="10">
        <f t="shared" si="32"/>
        <v>-0.43533044248971142</v>
      </c>
      <c r="K250">
        <f t="shared" si="27"/>
        <v>-0.43339478001346676</v>
      </c>
      <c r="L250">
        <f t="shared" si="28"/>
        <v>-0.45111372736864463</v>
      </c>
      <c r="M250" s="13">
        <f t="shared" si="33"/>
        <v>2.6579821585713017E-5</v>
      </c>
      <c r="N250" s="13">
        <f t="shared" si="34"/>
        <v>2.4911208156956177E-4</v>
      </c>
      <c r="O250" s="13">
        <v>1</v>
      </c>
    </row>
    <row r="251" spans="4:15" x14ac:dyDescent="0.4">
      <c r="D251" s="6">
        <v>3.64</v>
      </c>
      <c r="E251" s="7">
        <f t="shared" si="29"/>
        <v>-0.15894079364840261</v>
      </c>
      <c r="G251">
        <f t="shared" si="30"/>
        <v>6.1406481817809393</v>
      </c>
      <c r="H251" s="10">
        <f t="shared" si="35"/>
        <v>-0.43295472189824874</v>
      </c>
      <c r="I251">
        <f t="shared" si="31"/>
        <v>6.1443579323388002</v>
      </c>
      <c r="J251" s="10">
        <f t="shared" si="32"/>
        <v>-0.42977590602528065</v>
      </c>
      <c r="K251">
        <f t="shared" si="27"/>
        <v>-0.42785265430603642</v>
      </c>
      <c r="L251">
        <f t="shared" si="28"/>
        <v>-0.44545204332304872</v>
      </c>
      <c r="M251" s="13">
        <f t="shared" si="33"/>
        <v>2.6031093715503248E-5</v>
      </c>
      <c r="N251" s="13">
        <f t="shared" si="34"/>
        <v>2.4574128057847512E-4</v>
      </c>
      <c r="O251" s="13">
        <v>1</v>
      </c>
    </row>
    <row r="252" spans="4:15" x14ac:dyDescent="0.4">
      <c r="D252" s="6">
        <v>3.66</v>
      </c>
      <c r="E252" s="7">
        <f t="shared" si="29"/>
        <v>-0.15691142015470225</v>
      </c>
      <c r="G252">
        <f t="shared" si="30"/>
        <v>6.1557680862415545</v>
      </c>
      <c r="H252" s="10">
        <f t="shared" si="35"/>
        <v>-0.4274267085014089</v>
      </c>
      <c r="I252">
        <f t="shared" si="31"/>
        <v>6.1593420968022006</v>
      </c>
      <c r="J252" s="10">
        <f t="shared" si="32"/>
        <v>-0.42428848009831482</v>
      </c>
      <c r="K252">
        <f t="shared" si="27"/>
        <v>-0.42237892176666286</v>
      </c>
      <c r="L252">
        <f t="shared" si="28"/>
        <v>-0.43985878017761793</v>
      </c>
      <c r="M252" s="13">
        <f t="shared" si="33"/>
        <v>2.5480150919478093E-5</v>
      </c>
      <c r="N252" s="13">
        <f t="shared" si="34"/>
        <v>2.4243424455954615E-4</v>
      </c>
      <c r="O252" s="13">
        <v>1</v>
      </c>
    </row>
    <row r="253" spans="4:15" x14ac:dyDescent="0.4">
      <c r="D253" s="6">
        <v>3.68</v>
      </c>
      <c r="E253" s="7">
        <f t="shared" si="29"/>
        <v>-0.15490659314841318</v>
      </c>
      <c r="G253">
        <f t="shared" si="30"/>
        <v>6.1708879907021705</v>
      </c>
      <c r="H253" s="10">
        <f t="shared" si="35"/>
        <v>-0.42196555973627758</v>
      </c>
      <c r="I253">
        <f t="shared" si="31"/>
        <v>6.1743262612656009</v>
      </c>
      <c r="J253" s="10">
        <f t="shared" si="32"/>
        <v>-0.41886742787330933</v>
      </c>
      <c r="K253">
        <f t="shared" si="27"/>
        <v>-0.41697281446170986</v>
      </c>
      <c r="L253">
        <f t="shared" si="28"/>
        <v>-0.4343331907446642</v>
      </c>
      <c r="M253" s="13">
        <f t="shared" si="33"/>
        <v>2.4927505376718322E-5</v>
      </c>
      <c r="N253" s="13">
        <f t="shared" si="34"/>
        <v>2.3918982119297888E-4</v>
      </c>
      <c r="O253" s="13">
        <v>1</v>
      </c>
    </row>
    <row r="254" spans="4:15" x14ac:dyDescent="0.4">
      <c r="D254" s="6">
        <v>3.7</v>
      </c>
      <c r="E254" s="7">
        <f t="shared" si="29"/>
        <v>-0.15292604237027316</v>
      </c>
      <c r="G254">
        <f t="shared" si="30"/>
        <v>6.1860078951627857</v>
      </c>
      <c r="H254" s="10">
        <f t="shared" si="35"/>
        <v>-0.41657053941662409</v>
      </c>
      <c r="I254">
        <f t="shared" si="31"/>
        <v>6.1893104257290013</v>
      </c>
      <c r="J254" s="10">
        <f t="shared" si="32"/>
        <v>-0.4135120185692186</v>
      </c>
      <c r="K254">
        <f t="shared" si="27"/>
        <v>-0.41163357065958694</v>
      </c>
      <c r="L254">
        <f t="shared" si="28"/>
        <v>-0.42887453349513688</v>
      </c>
      <c r="M254" s="13">
        <f t="shared" si="33"/>
        <v>2.4373660507960855E-5</v>
      </c>
      <c r="N254" s="13">
        <f t="shared" si="34"/>
        <v>2.3600686484906194E-4</v>
      </c>
      <c r="O254" s="13">
        <v>1</v>
      </c>
    </row>
    <row r="255" spans="4:15" x14ac:dyDescent="0.4">
      <c r="D255" s="6">
        <v>3.72</v>
      </c>
      <c r="E255" s="7">
        <f t="shared" si="29"/>
        <v>-0.15096949980884677</v>
      </c>
      <c r="G255">
        <f t="shared" si="30"/>
        <v>6.2011277996234027</v>
      </c>
      <c r="H255" s="10">
        <f t="shared" si="35"/>
        <v>-0.41124091747929864</v>
      </c>
      <c r="I255">
        <f t="shared" si="31"/>
        <v>6.2042945901923998</v>
      </c>
      <c r="J255" s="10">
        <f t="shared" si="32"/>
        <v>-0.40822152748312174</v>
      </c>
      <c r="K255">
        <f t="shared" si="27"/>
        <v>-0.40636043486529566</v>
      </c>
      <c r="L255">
        <f t="shared" si="28"/>
        <v>-0.42348207260264975</v>
      </c>
      <c r="M255" s="13">
        <f t="shared" si="33"/>
        <v>2.3819110545585351E-5</v>
      </c>
      <c r="N255" s="13">
        <f t="shared" si="34"/>
        <v>2.3288423734515025E-4</v>
      </c>
      <c r="O255" s="13">
        <v>1</v>
      </c>
    </row>
    <row r="256" spans="4:15" x14ac:dyDescent="0.4">
      <c r="D256" s="6">
        <v>3.74</v>
      </c>
      <c r="E256" s="7">
        <f t="shared" si="29"/>
        <v>-0.1490366997079636</v>
      </c>
      <c r="G256">
        <f t="shared" si="30"/>
        <v>6.2162477040840178</v>
      </c>
      <c r="H256" s="10">
        <f t="shared" si="35"/>
        <v>-0.40597597000449281</v>
      </c>
      <c r="I256">
        <f t="shared" si="31"/>
        <v>6.219278754655801</v>
      </c>
      <c r="J256" s="10">
        <f t="shared" si="32"/>
        <v>-0.40299523601033355</v>
      </c>
      <c r="K256">
        <f t="shared" si="27"/>
        <v>-0.40115265785105764</v>
      </c>
      <c r="L256">
        <f t="shared" si="28"/>
        <v>-0.41815507798349288</v>
      </c>
      <c r="M256" s="13">
        <f t="shared" si="33"/>
        <v>2.3264340129475491E-5</v>
      </c>
      <c r="N256" s="13">
        <f t="shared" si="34"/>
        <v>2.2982080865116363E-4</v>
      </c>
      <c r="O256" s="13">
        <v>1</v>
      </c>
    </row>
    <row r="257" spans="4:15" x14ac:dyDescent="0.4">
      <c r="D257" s="6">
        <v>3.76</v>
      </c>
      <c r="E257" s="7">
        <f t="shared" si="29"/>
        <v>-0.14712737857289795</v>
      </c>
      <c r="G257">
        <f t="shared" si="30"/>
        <v>6.2313676085446339</v>
      </c>
      <c r="H257" s="10">
        <f t="shared" si="35"/>
        <v>-0.40077497923257405</v>
      </c>
      <c r="I257">
        <f t="shared" si="31"/>
        <v>6.2342629191192005</v>
      </c>
      <c r="J257" s="10">
        <f t="shared" si="32"/>
        <v>-0.39783243166111609</v>
      </c>
      <c r="K257">
        <f t="shared" si="27"/>
        <v>-0.39600949668317176</v>
      </c>
      <c r="L257">
        <f t="shared" si="28"/>
        <v>-0.41289282533279997</v>
      </c>
      <c r="M257" s="13">
        <f t="shared" si="33"/>
        <v>2.2709823928657738E-5</v>
      </c>
      <c r="N257" s="13">
        <f t="shared" si="34"/>
        <v>2.2681545754609588E-4</v>
      </c>
      <c r="O257" s="13">
        <v>1</v>
      </c>
    </row>
    <row r="258" spans="4:15" x14ac:dyDescent="0.4">
      <c r="D258" s="6">
        <v>3.78</v>
      </c>
      <c r="E258" s="7">
        <f t="shared" si="29"/>
        <v>-0.1452412751753451</v>
      </c>
      <c r="G258">
        <f t="shared" si="30"/>
        <v>6.24648751300525</v>
      </c>
      <c r="H258" s="10">
        <f t="shared" si="35"/>
        <v>-0.39563723357764008</v>
      </c>
      <c r="I258">
        <f t="shared" si="31"/>
        <v>6.2492470835825999</v>
      </c>
      <c r="J258" s="10">
        <f t="shared" si="32"/>
        <v>-0.39273240807413318</v>
      </c>
      <c r="K258">
        <f t="shared" si="27"/>
        <v>-0.39093021474525791</v>
      </c>
      <c r="L258">
        <f t="shared" si="28"/>
        <v>-0.40769459615699377</v>
      </c>
      <c r="M258" s="13">
        <f t="shared" si="33"/>
        <v>2.2156026288400411E-5</v>
      </c>
      <c r="N258" s="13">
        <f t="shared" si="34"/>
        <v>2.238670722268956E-4</v>
      </c>
      <c r="O258" s="13">
        <v>1</v>
      </c>
    </row>
    <row r="259" spans="4:15" x14ac:dyDescent="0.4">
      <c r="D259" s="6">
        <v>3.8</v>
      </c>
      <c r="E259" s="7">
        <f t="shared" si="29"/>
        <v>-0.14337813055724544</v>
      </c>
      <c r="G259">
        <f t="shared" si="30"/>
        <v>6.261607417465866</v>
      </c>
      <c r="H259" s="10">
        <f t="shared" si="35"/>
        <v>-0.39056202763793657</v>
      </c>
      <c r="I259">
        <f t="shared" si="31"/>
        <v>6.2642312480460003</v>
      </c>
      <c r="J259" s="10">
        <f t="shared" si="32"/>
        <v>-0.38769446502679167</v>
      </c>
      <c r="K259">
        <f t="shared" si="27"/>
        <v>-0.38591408175802783</v>
      </c>
      <c r="L259">
        <f t="shared" si="28"/>
        <v>-0.40255967780267488</v>
      </c>
      <c r="M259" s="13">
        <f t="shared" si="33"/>
        <v>2.1603400902560664E-5</v>
      </c>
      <c r="N259" s="13">
        <f t="shared" si="34"/>
        <v>2.2097455087228133E-4</v>
      </c>
      <c r="O259" s="13">
        <v>1</v>
      </c>
    </row>
    <row r="260" spans="4:15" x14ac:dyDescent="0.4">
      <c r="D260" s="6">
        <v>3.82</v>
      </c>
      <c r="E260" s="7">
        <f t="shared" si="29"/>
        <v>-0.14153768803350666</v>
      </c>
      <c r="G260">
        <f t="shared" si="30"/>
        <v>6.2767273219264812</v>
      </c>
      <c r="H260" s="10">
        <f t="shared" si="35"/>
        <v>-0.38554866220327216</v>
      </c>
      <c r="I260">
        <f t="shared" si="31"/>
        <v>6.2792154125094006</v>
      </c>
      <c r="J260" s="10">
        <f t="shared" si="32"/>
        <v>-0.38271790844260206</v>
      </c>
      <c r="K260">
        <f t="shared" si="27"/>
        <v>-0.38096037379572445</v>
      </c>
      <c r="L260">
        <f t="shared" si="28"/>
        <v>-0.39748736348208158</v>
      </c>
      <c r="M260" s="13">
        <f t="shared" si="33"/>
        <v>2.1052390510836735E-5</v>
      </c>
      <c r="N260" s="13">
        <f t="shared" si="34"/>
        <v>2.1813680216320691E-4</v>
      </c>
      <c r="O260" s="13">
        <v>1</v>
      </c>
    </row>
    <row r="261" spans="4:15" x14ac:dyDescent="0.4">
      <c r="D261" s="6">
        <v>3.84</v>
      </c>
      <c r="E261" s="7">
        <f t="shared" si="29"/>
        <v>-0.13971969319367267</v>
      </c>
      <c r="G261">
        <f t="shared" si="30"/>
        <v>6.2918472263870973</v>
      </c>
      <c r="H261" s="10">
        <f t="shared" si="35"/>
        <v>-0.3805964442595644</v>
      </c>
      <c r="I261">
        <f t="shared" si="31"/>
        <v>6.2941995769728001</v>
      </c>
      <c r="J261" s="10">
        <f t="shared" si="32"/>
        <v>-0.37780205039569098</v>
      </c>
      <c r="K261">
        <f t="shared" si="27"/>
        <v>-0.37606837329936488</v>
      </c>
      <c r="L261">
        <f t="shared" si="28"/>
        <v>-0.39247695229525503</v>
      </c>
      <c r="M261" s="13">
        <f t="shared" si="33"/>
        <v>2.0503426620602259E-5</v>
      </c>
      <c r="N261" s="13">
        <f t="shared" si="34"/>
        <v>2.1535274576182863E-4</v>
      </c>
      <c r="O261" s="13">
        <v>1</v>
      </c>
    </row>
    <row r="262" spans="4:15" x14ac:dyDescent="0.4">
      <c r="D262" s="6">
        <v>3.86</v>
      </c>
      <c r="E262" s="7">
        <f t="shared" si="29"/>
        <v>-0.13792389390258586</v>
      </c>
      <c r="G262">
        <f t="shared" si="30"/>
        <v>6.3069671308477133</v>
      </c>
      <c r="H262" s="10">
        <f t="shared" si="35"/>
        <v>-0.37570468699064391</v>
      </c>
      <c r="I262">
        <f t="shared" si="31"/>
        <v>6.3091837414362004</v>
      </c>
      <c r="J262" s="10">
        <f t="shared" si="32"/>
        <v>-0.37294620911259219</v>
      </c>
      <c r="K262">
        <f t="shared" si="27"/>
        <v>-0.37123736908692229</v>
      </c>
      <c r="L262">
        <f t="shared" si="28"/>
        <v>-0.38752774924904398</v>
      </c>
      <c r="M262" s="13">
        <f t="shared" si="33"/>
        <v>1.9956929252911764E-5</v>
      </c>
      <c r="N262" s="13">
        <f t="shared" si="34"/>
        <v>2.1262131275095471E-4</v>
      </c>
      <c r="O262" s="13">
        <v>1</v>
      </c>
    </row>
    <row r="263" spans="4:15" x14ac:dyDescent="0.4">
      <c r="D263" s="6">
        <v>3.88</v>
      </c>
      <c r="E263" s="7">
        <f t="shared" si="29"/>
        <v>-0.13615004030008737</v>
      </c>
      <c r="G263">
        <f t="shared" si="30"/>
        <v>6.3220870353083303</v>
      </c>
      <c r="H263" s="10">
        <f t="shared" si="35"/>
        <v>-0.37087270977743808</v>
      </c>
      <c r="I263">
        <f t="shared" si="31"/>
        <v>6.3241679058996008</v>
      </c>
      <c r="J263" s="10">
        <f t="shared" si="32"/>
        <v>-0.36814970897143628</v>
      </c>
      <c r="K263">
        <f t="shared" si="27"/>
        <v>-0.36646665636056408</v>
      </c>
      <c r="L263">
        <f t="shared" si="28"/>
        <v>-0.38263906527307046</v>
      </c>
      <c r="M263" s="13">
        <f t="shared" si="33"/>
        <v>1.9413306712347057E-5</v>
      </c>
      <c r="N263" s="13">
        <f t="shared" si="34"/>
        <v>2.0994144603570585E-4</v>
      </c>
      <c r="O263" s="13">
        <v>1</v>
      </c>
    </row>
    <row r="264" spans="4:15" x14ac:dyDescent="0.4">
      <c r="D264" s="6">
        <v>3.9</v>
      </c>
      <c r="E264" s="7">
        <f t="shared" si="29"/>
        <v>-0.13439788479979947</v>
      </c>
      <c r="G264">
        <f t="shared" si="30"/>
        <v>6.3372069397689454</v>
      </c>
      <c r="H264" s="10">
        <f t="shared" si="35"/>
        <v>-0.3660998381946538</v>
      </c>
      <c r="I264">
        <f t="shared" si="31"/>
        <v>6.3391520703630002</v>
      </c>
      <c r="J264" s="10">
        <f t="shared" si="32"/>
        <v>-0.3634118804986578</v>
      </c>
      <c r="K264">
        <f t="shared" si="27"/>
        <v>-0.36175553671108102</v>
      </c>
      <c r="L264">
        <f t="shared" si="28"/>
        <v>-0.37781021723278008</v>
      </c>
      <c r="M264" s="13">
        <f t="shared" si="33"/>
        <v>1.8872955380172724E-5</v>
      </c>
      <c r="N264" s="13">
        <f t="shared" si="34"/>
        <v>2.0731210070917488E-4</v>
      </c>
      <c r="O264" s="13">
        <v>1</v>
      </c>
    </row>
    <row r="265" spans="4:15" x14ac:dyDescent="0.4">
      <c r="D265" s="6">
        <v>3.92</v>
      </c>
      <c r="E265" s="7">
        <f t="shared" si="29"/>
        <v>-0.13266718208703124</v>
      </c>
      <c r="G265">
        <f t="shared" si="30"/>
        <v>6.3523268442295624</v>
      </c>
      <c r="H265" s="10">
        <f t="shared" si="35"/>
        <v>-0.36138540400507307</v>
      </c>
      <c r="I265">
        <f t="shared" si="31"/>
        <v>6.3541362348264006</v>
      </c>
      <c r="J265" s="10">
        <f t="shared" si="32"/>
        <v>-0.35873206036333244</v>
      </c>
      <c r="K265">
        <f t="shared" si="27"/>
        <v>-0.35710331811961255</v>
      </c>
      <c r="L265">
        <f t="shared" si="28"/>
        <v>-0.37304052793968995</v>
      </c>
      <c r="M265" s="13">
        <f t="shared" si="33"/>
        <v>1.8336259530460286E-5</v>
      </c>
      <c r="N265" s="13">
        <f t="shared" si="34"/>
        <v>2.0473224438367411E-4</v>
      </c>
      <c r="O265" s="13">
        <v>1</v>
      </c>
    </row>
    <row r="266" spans="4:15" x14ac:dyDescent="0.4">
      <c r="D266" s="6">
        <v>3.94</v>
      </c>
      <c r="E266" s="7">
        <f t="shared" si="29"/>
        <v>-0.13095768911584851</v>
      </c>
      <c r="G266">
        <f t="shared" si="30"/>
        <v>6.3674467486901776</v>
      </c>
      <c r="H266" s="10">
        <f t="shared" si="35"/>
        <v>-0.35672874515157138</v>
      </c>
      <c r="I266">
        <f t="shared" si="31"/>
        <v>6.3691203992898009</v>
      </c>
      <c r="J266" s="10">
        <f t="shared" si="32"/>
        <v>-0.35410959136925435</v>
      </c>
      <c r="K266">
        <f t="shared" si="27"/>
        <v>-0.35250931495679722</v>
      </c>
      <c r="L266">
        <f t="shared" si="28"/>
        <v>-0.36832932615895775</v>
      </c>
      <c r="M266" s="13">
        <f t="shared" si="33"/>
        <v>1.7803591168571949E-5</v>
      </c>
      <c r="N266" s="13">
        <f t="shared" si="34"/>
        <v>2.0220085748950113E-4</v>
      </c>
      <c r="O266" s="13">
        <v>1</v>
      </c>
    </row>
    <row r="267" spans="4:15" x14ac:dyDescent="0.4">
      <c r="D267" s="6">
        <v>3.96</v>
      </c>
      <c r="E267" s="7">
        <f t="shared" si="29"/>
        <v>-0.12926916510534667</v>
      </c>
      <c r="G267">
        <f t="shared" si="30"/>
        <v>6.3825666531507936</v>
      </c>
      <c r="H267" s="10">
        <f t="shared" si="35"/>
        <v>-0.35212920574696438</v>
      </c>
      <c r="I267">
        <f t="shared" si="31"/>
        <v>6.3841045637532003</v>
      </c>
      <c r="J267" s="10">
        <f t="shared" si="32"/>
        <v>-0.34954382244485743</v>
      </c>
      <c r="K267">
        <f t="shared" si="27"/>
        <v>-0.347972847979443</v>
      </c>
      <c r="L267">
        <f t="shared" si="28"/>
        <v>-0.36367594661436831</v>
      </c>
      <c r="M267" s="13">
        <f t="shared" si="33"/>
        <v>1.7275309891635302E-5</v>
      </c>
      <c r="N267" s="13">
        <f t="shared" si="34"/>
        <v>1.997169335424734E-4</v>
      </c>
      <c r="O267" s="13">
        <v>1</v>
      </c>
    </row>
    <row r="268" spans="4:15" x14ac:dyDescent="0.4">
      <c r="D268" s="6">
        <v>3.98</v>
      </c>
      <c r="E268" s="7">
        <f t="shared" si="29"/>
        <v>-0.12760137153516393</v>
      </c>
      <c r="G268">
        <f t="shared" si="30"/>
        <v>6.3976865576114088</v>
      </c>
      <c r="H268" s="10">
        <f t="shared" si="35"/>
        <v>-0.34758613606178662</v>
      </c>
      <c r="I268">
        <f t="shared" si="31"/>
        <v>6.3990887282166007</v>
      </c>
      <c r="J268" s="10">
        <f t="shared" si="32"/>
        <v>-0.3450341086310833</v>
      </c>
      <c r="K268">
        <f t="shared" si="27"/>
        <v>-0.3434932443248383</v>
      </c>
      <c r="L268">
        <f t="shared" si="28"/>
        <v>-0.35907972999085391</v>
      </c>
      <c r="M268" s="13">
        <f t="shared" si="33"/>
        <v>1.6751762770379861E-5</v>
      </c>
      <c r="N268" s="13">
        <f t="shared" si="34"/>
        <v>1.9727947938204442E-4</v>
      </c>
      <c r="O268" s="13">
        <v>1</v>
      </c>
    </row>
    <row r="269" spans="4:15" x14ac:dyDescent="0.4">
      <c r="D269" s="6">
        <v>4</v>
      </c>
      <c r="E269" s="7">
        <f t="shared" si="29"/>
        <v>-0.12595407214027118</v>
      </c>
      <c r="G269">
        <f t="shared" si="30"/>
        <v>6.4128064620720258</v>
      </c>
      <c r="H269" s="10">
        <f t="shared" si="35"/>
        <v>-0.34309889251009879</v>
      </c>
      <c r="I269">
        <f t="shared" si="31"/>
        <v>6.414072892680001</v>
      </c>
      <c r="J269" s="10">
        <f t="shared" si="32"/>
        <v>-0.34057981106729335</v>
      </c>
      <c r="K269">
        <f t="shared" si="27"/>
        <v>-0.33906983750279618</v>
      </c>
      <c r="L269">
        <f t="shared" si="28"/>
        <v>-0.35454002293464659</v>
      </c>
      <c r="M269" s="13">
        <f t="shared" si="33"/>
        <v>1.6233284251870206E-5</v>
      </c>
      <c r="N269" s="13">
        <f t="shared" si="34"/>
        <v>1.9488751538139038E-4</v>
      </c>
      <c r="O269" s="13">
        <v>1</v>
      </c>
    </row>
    <row r="270" spans="4:15" x14ac:dyDescent="0.4">
      <c r="D270" s="6">
        <v>4.0199999999999996</v>
      </c>
      <c r="E270" s="7">
        <f t="shared" si="29"/>
        <v>-0.12432703290507384</v>
      </c>
      <c r="G270">
        <f t="shared" si="30"/>
        <v>6.4279263665326409</v>
      </c>
      <c r="H270" s="10">
        <f t="shared" si="35"/>
        <v>-0.33866683763342115</v>
      </c>
      <c r="I270">
        <f t="shared" si="31"/>
        <v>6.4290570571433996</v>
      </c>
      <c r="J270" s="10">
        <f t="shared" si="32"/>
        <v>-0.33618029697531965</v>
      </c>
      <c r="K270">
        <f t="shared" si="27"/>
        <v>-0.3347019673855397</v>
      </c>
      <c r="L270">
        <f t="shared" si="28"/>
        <v>-0.35005617805116479</v>
      </c>
      <c r="M270" s="13">
        <f t="shared" si="33"/>
        <v>1.5720196082535485E-5</v>
      </c>
      <c r="N270" s="13">
        <f t="shared" si="34"/>
        <v>1.9254007563099734E-4</v>
      </c>
      <c r="O270" s="13">
        <v>1</v>
      </c>
    </row>
    <row r="271" spans="4:15" x14ac:dyDescent="0.4">
      <c r="D271" s="6">
        <v>4.04</v>
      </c>
      <c r="E271" s="7">
        <f t="shared" si="29"/>
        <v>-0.12272002205685792</v>
      </c>
      <c r="G271">
        <f t="shared" si="30"/>
        <v>6.4430462709932579</v>
      </c>
      <c r="H271" s="10">
        <f t="shared" si="35"/>
        <v>-0.33428934008288097</v>
      </c>
      <c r="I271">
        <f t="shared" si="31"/>
        <v>6.4440412216067999</v>
      </c>
      <c r="J271" s="10">
        <f t="shared" si="32"/>
        <v>-0.33183493964174382</v>
      </c>
      <c r="K271">
        <f t="shared" si="27"/>
        <v>-0.33038898019551655</v>
      </c>
      <c r="L271">
        <f t="shared" si="28"/>
        <v>-0.34562755390072225</v>
      </c>
      <c r="M271" s="13">
        <f t="shared" si="33"/>
        <v>1.5212807250961422E-5</v>
      </c>
      <c r="N271" s="13">
        <f t="shared" si="34"/>
        <v>1.9023620809697513E-4</v>
      </c>
      <c r="O271" s="13">
        <v>1</v>
      </c>
    </row>
    <row r="272" spans="4:15" x14ac:dyDescent="0.4">
      <c r="D272" s="6">
        <v>4.0599999999999996</v>
      </c>
      <c r="E272" s="7">
        <f t="shared" si="29"/>
        <v>-0.12113281005861498</v>
      </c>
      <c r="G272">
        <f t="shared" si="30"/>
        <v>6.4581661754538731</v>
      </c>
      <c r="H272" s="10">
        <f t="shared" si="35"/>
        <v>-0.32996577459966719</v>
      </c>
      <c r="I272">
        <f t="shared" si="31"/>
        <v>6.4590253860702012</v>
      </c>
      <c r="J272" s="10">
        <f t="shared" si="32"/>
        <v>-0.32754311839849493</v>
      </c>
      <c r="K272">
        <f t="shared" si="27"/>
        <v>-0.32613022849124529</v>
      </c>
      <c r="L272">
        <f t="shared" si="28"/>
        <v>-0.34125351499216522</v>
      </c>
      <c r="M272" s="13">
        <f t="shared" si="33"/>
        <v>1.4711413949830424E-5</v>
      </c>
      <c r="N272" s="13">
        <f t="shared" si="34"/>
        <v>1.8797497475572599E-4</v>
      </c>
      <c r="O272" s="13">
        <v>1</v>
      </c>
    </row>
    <row r="273" spans="4:15" x14ac:dyDescent="0.4">
      <c r="D273" s="6">
        <v>4.08</v>
      </c>
      <c r="E273" s="7">
        <f t="shared" si="29"/>
        <v>-0.11956516960127422</v>
      </c>
      <c r="G273">
        <f t="shared" si="30"/>
        <v>6.47328607991449</v>
      </c>
      <c r="H273" s="10">
        <f t="shared" si="35"/>
        <v>-0.32569552199387103</v>
      </c>
      <c r="I273">
        <f t="shared" si="31"/>
        <v>6.4740095505336006</v>
      </c>
      <c r="J273" s="10">
        <f t="shared" si="32"/>
        <v>-0.32330421860184555</v>
      </c>
      <c r="K273">
        <f t="shared" si="27"/>
        <v>-0.32192507115127089</v>
      </c>
      <c r="L273">
        <f t="shared" si="28"/>
        <v>-0.33693343177451546</v>
      </c>
      <c r="M273" s="13">
        <f t="shared" si="33"/>
        <v>1.4216299556464084E-5</v>
      </c>
      <c r="N273" s="13">
        <f t="shared" si="34"/>
        <v>1.8575545170607891E-4</v>
      </c>
      <c r="O273" s="13">
        <v>1</v>
      </c>
    </row>
    <row r="274" spans="4:15" x14ac:dyDescent="0.4">
      <c r="D274" s="6">
        <v>4.0999999999999996</v>
      </c>
      <c r="E274" s="7">
        <f t="shared" si="29"/>
        <v>-0.11801687559537477</v>
      </c>
      <c r="G274">
        <f t="shared" si="30"/>
        <v>6.4884059843751052</v>
      </c>
      <c r="H274" s="10">
        <f t="shared" si="35"/>
        <v>-0.32147796912180088</v>
      </c>
      <c r="I274">
        <f t="shared" si="31"/>
        <v>6.4889937149970001</v>
      </c>
      <c r="J274" s="10">
        <f t="shared" si="32"/>
        <v>-0.31911763160989343</v>
      </c>
      <c r="K274">
        <f t="shared" si="27"/>
        <v>-0.31777287335633148</v>
      </c>
      <c r="L274">
        <f t="shared" si="28"/>
        <v>-0.33266668062670918</v>
      </c>
      <c r="M274" s="13">
        <f t="shared" si="33"/>
        <v>1.3727734631299292E-5</v>
      </c>
      <c r="N274" s="13">
        <f t="shared" si="34"/>
        <v>1.8357672926007585E-4</v>
      </c>
      <c r="O274" s="13">
        <v>1</v>
      </c>
    </row>
    <row r="275" spans="4:15" x14ac:dyDescent="0.4">
      <c r="D275" s="6">
        <v>4.12</v>
      </c>
      <c r="E275" s="7">
        <f t="shared" si="29"/>
        <v>-0.11648770516220432</v>
      </c>
      <c r="G275">
        <f t="shared" si="30"/>
        <v>6.5035258888357212</v>
      </c>
      <c r="H275" s="10">
        <f t="shared" si="35"/>
        <v>-0.31731250886184453</v>
      </c>
      <c r="I275">
        <f t="shared" si="31"/>
        <v>6.5039778794604004</v>
      </c>
      <c r="J275" s="10">
        <f t="shared" si="32"/>
        <v>-0.31498275475860044</v>
      </c>
      <c r="K275">
        <f t="shared" ref="K275:K338" si="36">$E$6*$O$6*EXP(-$O$15*(G275/$E$4-1))-SQRT($E$6)*$O$5*EXP(-$O$4*(G275/$E$4-1))</f>
        <v>-0.31367300656980213</v>
      </c>
      <c r="L275">
        <f t="shared" ref="L275:L338" si="37">$K$6*$O$6*EXP(-$O$15*(I275/$K$4-1))-SQRT($K$6)*$O$5*EXP(-$O$4*(I275/$K$4-1))</f>
        <v>-0.32845264384552014</v>
      </c>
      <c r="M275" s="13">
        <f t="shared" si="33"/>
        <v>1.3245976933781934E-5</v>
      </c>
      <c r="N275" s="13">
        <f t="shared" si="34"/>
        <v>1.814379120139186E-4</v>
      </c>
      <c r="O275" s="13">
        <v>1</v>
      </c>
    </row>
    <row r="276" spans="4:15" x14ac:dyDescent="0.4">
      <c r="D276" s="6">
        <v>4.1399999999999997</v>
      </c>
      <c r="E276" s="7">
        <f t="shared" ref="E276:E339" si="38">-(1+D276+$E$5*D276^3)*EXP(-D276)</f>
        <v>-0.11497743762443462</v>
      </c>
      <c r="G276">
        <f t="shared" ref="G276:G339" si="39">$E$11*(D276/$E$12+1)</f>
        <v>6.5186457932963364</v>
      </c>
      <c r="H276" s="10">
        <f t="shared" si="35"/>
        <v>-0.31319854008895992</v>
      </c>
      <c r="I276">
        <f t="shared" ref="I276:I339" si="40">$K$11*(D276/$K$12+1)</f>
        <v>6.5189620439238007</v>
      </c>
      <c r="J276" s="10">
        <f t="shared" ref="J276:J339" si="41">-(-$H$4)*(1+D276+$K$5*D276^3)*EXP(-D276)</f>
        <v>-0.3108989913364712</v>
      </c>
      <c r="K276">
        <f t="shared" si="36"/>
        <v>-0.30962484851651451</v>
      </c>
      <c r="L276">
        <f t="shared" si="37"/>
        <v>-0.32429070963174222</v>
      </c>
      <c r="M276" s="13">
        <f t="shared" ref="M276:M339" si="42">(K276-H276)^2*O276</f>
        <v>1.2771271454967378E-5</v>
      </c>
      <c r="N276" s="13">
        <f t="shared" ref="N276:N339" si="43">(L276-J276)^2*O276</f>
        <v>1.7933811889989673E-4</v>
      </c>
      <c r="O276" s="13">
        <v>1</v>
      </c>
    </row>
    <row r="277" spans="4:15" x14ac:dyDescent="0.4">
      <c r="D277" s="6">
        <v>4.16</v>
      </c>
      <c r="E277" s="7">
        <f t="shared" si="38"/>
        <v>-0.11348585449627793</v>
      </c>
      <c r="G277">
        <f t="shared" si="39"/>
        <v>6.5337656977569534</v>
      </c>
      <c r="H277" s="10">
        <f t="shared" ref="H277:H340" si="44">-(-$B$4)*(1+D277+$E$5*D277^3)*EXP(-D277)</f>
        <v>-0.30913546764786115</v>
      </c>
      <c r="I277">
        <f t="shared" si="40"/>
        <v>6.5339462083872011</v>
      </c>
      <c r="J277" s="10">
        <f t="shared" si="41"/>
        <v>-0.30686575055793552</v>
      </c>
      <c r="K277">
        <f t="shared" si="36"/>
        <v>-0.30562778316001565</v>
      </c>
      <c r="L277">
        <f t="shared" si="37"/>
        <v>-0.32018027207471145</v>
      </c>
      <c r="M277" s="13">
        <f t="shared" si="42"/>
        <v>1.2303850466271928E-5</v>
      </c>
      <c r="N277" s="13">
        <f t="shared" si="43"/>
        <v>1.7727648322068905E-4</v>
      </c>
      <c r="O277" s="13">
        <v>1</v>
      </c>
    </row>
    <row r="278" spans="4:15" x14ac:dyDescent="0.4">
      <c r="D278" s="6">
        <v>4.1800000000000104</v>
      </c>
      <c r="E278" s="7">
        <f t="shared" si="38"/>
        <v>-0.11201273947319217</v>
      </c>
      <c r="G278">
        <f t="shared" si="39"/>
        <v>6.5488856022175765</v>
      </c>
      <c r="H278" s="10">
        <f t="shared" si="44"/>
        <v>-0.30512270232497546</v>
      </c>
      <c r="I278">
        <f t="shared" si="40"/>
        <v>6.5489303728506085</v>
      </c>
      <c r="J278" s="10">
        <f t="shared" si="41"/>
        <v>-0.30288244753551163</v>
      </c>
      <c r="K278">
        <f t="shared" si="36"/>
        <v>-0.30168120067834869</v>
      </c>
      <c r="L278">
        <f t="shared" si="37"/>
        <v>-0.31612073113524292</v>
      </c>
      <c r="M278" s="13">
        <f t="shared" si="42"/>
        <v>1.184393358373474E-5</v>
      </c>
      <c r="N278" s="13">
        <f t="shared" si="43"/>
        <v>1.7525215266691422E-4</v>
      </c>
      <c r="O278" s="13">
        <v>1</v>
      </c>
    </row>
    <row r="279" spans="4:15" x14ac:dyDescent="0.4">
      <c r="D279" s="6">
        <v>4.2</v>
      </c>
      <c r="E279" s="7">
        <f t="shared" si="38"/>
        <v>-0.11055787842116253</v>
      </c>
      <c r="G279">
        <f t="shared" si="39"/>
        <v>6.5640055066781855</v>
      </c>
      <c r="H279" s="10">
        <f t="shared" si="44"/>
        <v>-0.30115966081924678</v>
      </c>
      <c r="I279">
        <f t="shared" si="40"/>
        <v>6.5639145373140009</v>
      </c>
      <c r="J279" s="10">
        <f t="shared" si="41"/>
        <v>-0.29894850325082351</v>
      </c>
      <c r="K279">
        <f t="shared" si="36"/>
        <v>-0.29778449743843627</v>
      </c>
      <c r="L279">
        <f t="shared" si="37"/>
        <v>-0.31211149262706506</v>
      </c>
      <c r="M279" s="13">
        <f t="shared" si="42"/>
        <v>1.1391727847164222E-5</v>
      </c>
      <c r="N279" s="13">
        <f t="shared" si="43"/>
        <v>1.7326428931904795E-4</v>
      </c>
      <c r="O279" s="13">
        <v>1</v>
      </c>
    </row>
    <row r="280" spans="4:15" x14ac:dyDescent="0.4">
      <c r="D280" s="6">
        <v>4.22</v>
      </c>
      <c r="E280" s="7">
        <f t="shared" si="38"/>
        <v>-0.10912105936556941</v>
      </c>
      <c r="G280">
        <f t="shared" si="39"/>
        <v>6.5791254111388007</v>
      </c>
      <c r="H280" s="10">
        <f t="shared" si="44"/>
        <v>-0.29724576571181111</v>
      </c>
      <c r="I280">
        <f t="shared" si="40"/>
        <v>6.5788987017774003</v>
      </c>
      <c r="J280" s="10">
        <f t="shared" si="41"/>
        <v>-0.29506334452449973</v>
      </c>
      <c r="K280">
        <f t="shared" si="36"/>
        <v>-0.29393707596909796</v>
      </c>
      <c r="L280">
        <f t="shared" si="37"/>
        <v>-0.3081519681967847</v>
      </c>
      <c r="M280" s="13">
        <f t="shared" si="42"/>
        <v>1.0947427813535174E-5</v>
      </c>
      <c r="N280" s="13">
        <f t="shared" si="43"/>
        <v>1.7131206963469852E-4</v>
      </c>
      <c r="O280" s="13">
        <v>1</v>
      </c>
    </row>
    <row r="281" spans="4:15" x14ac:dyDescent="0.4">
      <c r="D281" s="6">
        <v>4.24</v>
      </c>
      <c r="E281" s="7">
        <f t="shared" si="38"/>
        <v>-0.10770207247969073</v>
      </c>
      <c r="G281">
        <f t="shared" si="39"/>
        <v>6.5942453155994167</v>
      </c>
      <c r="H281" s="10">
        <f t="shared" si="44"/>
        <v>-0.29338044543467756</v>
      </c>
      <c r="I281">
        <f t="shared" si="40"/>
        <v>6.5938828662408007</v>
      </c>
      <c r="J281" s="10">
        <f t="shared" si="41"/>
        <v>-0.29122640398508376</v>
      </c>
      <c r="K281">
        <f t="shared" si="36"/>
        <v>-0.29013834493283885</v>
      </c>
      <c r="L281">
        <f t="shared" si="37"/>
        <v>-0.3042415753025175</v>
      </c>
      <c r="M281" s="13">
        <f t="shared" si="42"/>
        <v>1.0511215664022797E-5</v>
      </c>
      <c r="N281" s="13">
        <f t="shared" si="43"/>
        <v>1.6939468442214985E-4</v>
      </c>
      <c r="O281" s="13">
        <v>1</v>
      </c>
    </row>
    <row r="282" spans="4:15" x14ac:dyDescent="0.4">
      <c r="D282" s="6">
        <v>4.2600000000000096</v>
      </c>
      <c r="E282" s="7">
        <f t="shared" si="38"/>
        <v>-0.10630071007283511</v>
      </c>
      <c r="G282">
        <f t="shared" si="39"/>
        <v>6.6093652200600399</v>
      </c>
      <c r="H282" s="10">
        <f t="shared" si="44"/>
        <v>-0.28956313423840285</v>
      </c>
      <c r="I282">
        <f t="shared" si="40"/>
        <v>6.6088670307042081</v>
      </c>
      <c r="J282" s="10">
        <f t="shared" si="41"/>
        <v>-0.28743712003694616</v>
      </c>
      <c r="K282">
        <f t="shared" si="36"/>
        <v>-0.28638771909640209</v>
      </c>
      <c r="L282">
        <f t="shared" si="37"/>
        <v>-0.30037973719117983</v>
      </c>
      <c r="M282" s="13">
        <f t="shared" si="42"/>
        <v>1.0083261324047703E-5</v>
      </c>
      <c r="N282" s="13">
        <f t="shared" si="43"/>
        <v>1.6751133880106369E-4</v>
      </c>
      <c r="O282" s="13">
        <v>1</v>
      </c>
    </row>
    <row r="283" spans="4:15" x14ac:dyDescent="0.4">
      <c r="D283" s="6">
        <v>4.28</v>
      </c>
      <c r="E283" s="7">
        <f t="shared" si="38"/>
        <v>-0.10491676657814582</v>
      </c>
      <c r="G283">
        <f t="shared" si="39"/>
        <v>6.6244851245206489</v>
      </c>
      <c r="H283" s="10">
        <f t="shared" si="44"/>
        <v>-0.28579327215886924</v>
      </c>
      <c r="I283">
        <f t="shared" si="40"/>
        <v>6.6238511951676005</v>
      </c>
      <c r="J283" s="10">
        <f t="shared" si="41"/>
        <v>-0.28369493682730629</v>
      </c>
      <c r="K283">
        <f t="shared" si="36"/>
        <v>-0.28268461930020161</v>
      </c>
      <c r="L283">
        <f t="shared" si="37"/>
        <v>-0.29656588287455832</v>
      </c>
      <c r="M283" s="13">
        <f t="shared" si="42"/>
        <v>9.6637225957024057E-6</v>
      </c>
      <c r="N283" s="13">
        <f t="shared" si="43"/>
        <v>1.6566125215127265E-4</v>
      </c>
      <c r="O283" s="13">
        <v>1</v>
      </c>
    </row>
    <row r="284" spans="4:15" x14ac:dyDescent="0.4">
      <c r="D284" s="6">
        <v>4.3</v>
      </c>
      <c r="E284" s="7">
        <f t="shared" si="38"/>
        <v>-0.10355003854007878</v>
      </c>
      <c r="G284">
        <f t="shared" si="39"/>
        <v>6.639605028981264</v>
      </c>
      <c r="H284" s="10">
        <f t="shared" si="44"/>
        <v>-0.28207030498317465</v>
      </c>
      <c r="I284">
        <f t="shared" si="40"/>
        <v>6.6388353596310008</v>
      </c>
      <c r="J284" s="10">
        <f t="shared" si="41"/>
        <v>-0.27999930421237307</v>
      </c>
      <c r="K284">
        <f t="shared" si="36"/>
        <v>-0.27902847242664819</v>
      </c>
      <c r="L284">
        <f t="shared" si="37"/>
        <v>-0.29279944710416683</v>
      </c>
      <c r="M284" s="13">
        <f t="shared" si="42"/>
        <v>9.2527453019442878E-6</v>
      </c>
      <c r="N284" s="13">
        <f t="shared" si="43"/>
        <v>1.6384365805033842E-4</v>
      </c>
      <c r="O284" s="13">
        <v>1</v>
      </c>
    </row>
    <row r="285" spans="4:15" x14ac:dyDescent="0.4">
      <c r="D285" s="6">
        <v>4.32</v>
      </c>
      <c r="E285" s="7">
        <f t="shared" si="38"/>
        <v>-0.10220032460159639</v>
      </c>
      <c r="G285">
        <f t="shared" si="39"/>
        <v>6.654724933441881</v>
      </c>
      <c r="H285" s="10">
        <f t="shared" si="44"/>
        <v>-0.27839368421474864</v>
      </c>
      <c r="I285">
        <f t="shared" si="40"/>
        <v>6.6538195240944011</v>
      </c>
      <c r="J285" s="10">
        <f t="shared" si="41"/>
        <v>-0.27634967772271668</v>
      </c>
      <c r="K285">
        <f t="shared" si="36"/>
        <v>-0.27541871136748525</v>
      </c>
      <c r="L285">
        <f t="shared" si="37"/>
        <v>-0.28907987034501736</v>
      </c>
      <c r="M285" s="13">
        <f t="shared" si="42"/>
        <v>8.8504634419544461E-6</v>
      </c>
      <c r="N285" s="13">
        <f t="shared" si="43"/>
        <v>1.6205780420087878E-4</v>
      </c>
      <c r="O285" s="13">
        <v>1</v>
      </c>
    </row>
    <row r="286" spans="4:15" x14ac:dyDescent="0.4">
      <c r="D286" s="6">
        <v>4.3400000000000096</v>
      </c>
      <c r="E286" s="7">
        <f t="shared" si="38"/>
        <v>-0.10086742549107401</v>
      </c>
      <c r="G286">
        <f t="shared" si="39"/>
        <v>6.6698448379025033</v>
      </c>
      <c r="H286" s="10">
        <f t="shared" si="44"/>
        <v>-0.27476286703768565</v>
      </c>
      <c r="I286">
        <f t="shared" si="40"/>
        <v>6.6688036885578077</v>
      </c>
      <c r="J286" s="10">
        <f t="shared" si="41"/>
        <v>-0.27274551852786416</v>
      </c>
      <c r="K286">
        <f t="shared" si="36"/>
        <v>-0.27185477499013627</v>
      </c>
      <c r="L286">
        <f t="shared" si="37"/>
        <v>-0.28540659874829416</v>
      </c>
      <c r="M286" s="13">
        <f t="shared" si="42"/>
        <v>8.4569993570199584E-6</v>
      </c>
      <c r="N286" s="13">
        <f t="shared" si="43"/>
        <v>1.6030295234816376E-4</v>
      </c>
      <c r="O286" s="13">
        <v>1</v>
      </c>
    </row>
    <row r="287" spans="4:15" x14ac:dyDescent="0.4">
      <c r="D287" s="6">
        <v>4.3600000000000003</v>
      </c>
      <c r="E287" s="7">
        <f t="shared" si="38"/>
        <v>-9.9551144008953721E-2</v>
      </c>
      <c r="G287">
        <f t="shared" si="39"/>
        <v>6.6849647423631131</v>
      </c>
      <c r="H287" s="10">
        <f t="shared" si="44"/>
        <v>-0.27117731628038999</v>
      </c>
      <c r="I287">
        <f t="shared" si="40"/>
        <v>6.6837878530212009</v>
      </c>
      <c r="J287" s="10">
        <f t="shared" si="41"/>
        <v>-0.26918629340021089</v>
      </c>
      <c r="K287">
        <f t="shared" si="36"/>
        <v>-0.26833610810315606</v>
      </c>
      <c r="L287">
        <f t="shared" si="37"/>
        <v>-0.28177908412303615</v>
      </c>
      <c r="M287" s="13">
        <f t="shared" si="42"/>
        <v>8.0724639063809712E-6</v>
      </c>
      <c r="N287" s="13">
        <f t="shared" si="43"/>
        <v>1.5857837818887406E-4</v>
      </c>
      <c r="O287" s="13">
        <v>1</v>
      </c>
    </row>
    <row r="288" spans="4:15" x14ac:dyDescent="0.4">
      <c r="D288" s="6">
        <v>4.38</v>
      </c>
      <c r="E288" s="7">
        <f t="shared" si="38"/>
        <v>-9.8251285014146955E-2</v>
      </c>
      <c r="G288">
        <f t="shared" si="39"/>
        <v>6.7000846468237283</v>
      </c>
      <c r="H288" s="10">
        <f t="shared" si="44"/>
        <v>-0.26763650037853631</v>
      </c>
      <c r="I288">
        <f t="shared" si="40"/>
        <v>6.6987720174846013</v>
      </c>
      <c r="J288" s="10">
        <f t="shared" si="41"/>
        <v>-0.26567147467825336</v>
      </c>
      <c r="K288">
        <f t="shared" si="36"/>
        <v>-0.26486216142079982</v>
      </c>
      <c r="L288">
        <f t="shared" si="37"/>
        <v>-0.27819678390683672</v>
      </c>
      <c r="M288" s="13">
        <f t="shared" si="42"/>
        <v>7.6969566524143855E-6</v>
      </c>
      <c r="N288" s="13">
        <f t="shared" si="43"/>
        <v>1.5688337127163545E-4</v>
      </c>
      <c r="O288" s="13">
        <v>1</v>
      </c>
    </row>
    <row r="289" spans="4:15" x14ac:dyDescent="0.4">
      <c r="D289" s="6">
        <v>4.4000000000000004</v>
      </c>
      <c r="E289" s="7">
        <f t="shared" si="38"/>
        <v>-9.696765541022348E-2</v>
      </c>
      <c r="G289">
        <f t="shared" si="39"/>
        <v>6.7152045512843443</v>
      </c>
      <c r="H289" s="10">
        <f t="shared" si="44"/>
        <v>-0.26413989333744881</v>
      </c>
      <c r="I289">
        <f t="shared" si="40"/>
        <v>6.7137561819480016</v>
      </c>
      <c r="J289" s="10">
        <f t="shared" si="41"/>
        <v>-0.26220054022924433</v>
      </c>
      <c r="K289">
        <f t="shared" si="36"/>
        <v>-0.26143239152681619</v>
      </c>
      <c r="L289">
        <f t="shared" si="37"/>
        <v>-0.27465916113566607</v>
      </c>
      <c r="M289" s="13">
        <f t="shared" si="42"/>
        <v>7.3305660545789026E-6</v>
      </c>
      <c r="N289" s="13">
        <f t="shared" si="43"/>
        <v>1.5521723488992901E-4</v>
      </c>
      <c r="O289" s="13">
        <v>1</v>
      </c>
    </row>
    <row r="290" spans="4:15" x14ac:dyDescent="0.4">
      <c r="D290" s="6">
        <v>4.4200000000000097</v>
      </c>
      <c r="E290" s="7">
        <f t="shared" si="38"/>
        <v>-9.5700064131382101E-2</v>
      </c>
      <c r="G290">
        <f t="shared" si="39"/>
        <v>6.7303244557449675</v>
      </c>
      <c r="H290" s="10">
        <f t="shared" si="44"/>
        <v>-0.26068697469388485</v>
      </c>
      <c r="I290">
        <f t="shared" si="40"/>
        <v>6.7287403464114082</v>
      </c>
      <c r="J290" s="10">
        <f t="shared" si="41"/>
        <v>-0.25877297341125721</v>
      </c>
      <c r="K290">
        <f t="shared" si="36"/>
        <v>-0.25804626083745585</v>
      </c>
      <c r="L290">
        <f t="shared" si="37"/>
        <v>-0.27116568441281291</v>
      </c>
      <c r="M290" s="13">
        <f t="shared" si="42"/>
        <v>6.9733696715361217E-6</v>
      </c>
      <c r="N290" s="13">
        <f t="shared" si="43"/>
        <v>1.5357928596807969E-4</v>
      </c>
      <c r="O290" s="13">
        <v>1</v>
      </c>
    </row>
    <row r="291" spans="4:15" x14ac:dyDescent="0.4">
      <c r="D291" s="6">
        <v>4.4400000000000004</v>
      </c>
      <c r="E291" s="7">
        <f t="shared" si="38"/>
        <v>-9.4448322128234133E-2</v>
      </c>
      <c r="G291">
        <f t="shared" si="39"/>
        <v>6.7454443602055765</v>
      </c>
      <c r="H291" s="10">
        <f t="shared" si="44"/>
        <v>-0.2572772294773098</v>
      </c>
      <c r="I291">
        <f t="shared" si="40"/>
        <v>6.7437245108748005</v>
      </c>
      <c r="J291" s="10">
        <f t="shared" si="41"/>
        <v>-0.25538826303474516</v>
      </c>
      <c r="K291">
        <f t="shared" si="36"/>
        <v>-0.25470323756378321</v>
      </c>
      <c r="L291">
        <f t="shared" si="37"/>
        <v>-0.2677158278770323</v>
      </c>
      <c r="M291" s="13">
        <f t="shared" si="42"/>
        <v>6.625434370900253E-6</v>
      </c>
      <c r="N291" s="13">
        <f t="shared" si="43"/>
        <v>1.5196885494079401E-4</v>
      </c>
      <c r="O291" s="13">
        <v>1</v>
      </c>
    </row>
    <row r="292" spans="4:15" x14ac:dyDescent="0.4">
      <c r="D292" s="6">
        <v>4.46</v>
      </c>
      <c r="E292" s="7">
        <f t="shared" si="38"/>
        <v>-9.32122423533992E-2</v>
      </c>
      <c r="G292">
        <f t="shared" si="39"/>
        <v>6.7605642646661925</v>
      </c>
      <c r="H292" s="10">
        <f t="shared" si="44"/>
        <v>-0.25391014817065943</v>
      </c>
      <c r="I292">
        <f t="shared" si="40"/>
        <v>6.7587086753382009</v>
      </c>
      <c r="J292" s="10">
        <f t="shared" si="41"/>
        <v>-0.25204590332359145</v>
      </c>
      <c r="K292">
        <f t="shared" si="36"/>
        <v>-0.25140279567330009</v>
      </c>
      <c r="L292">
        <f t="shared" si="37"/>
        <v>-0.26430907116990549</v>
      </c>
      <c r="M292" s="13">
        <f t="shared" si="42"/>
        <v>6.2868165460141126E-6</v>
      </c>
      <c r="N292" s="13">
        <f t="shared" si="43"/>
        <v>1.5038528562687049E-4</v>
      </c>
      <c r="O292" s="13">
        <v>1</v>
      </c>
    </row>
    <row r="293" spans="4:15" x14ac:dyDescent="0.4">
      <c r="D293" s="6">
        <v>4.4800000000000004</v>
      </c>
      <c r="E293" s="7">
        <f t="shared" si="38"/>
        <v>-9.1991639746947698E-2</v>
      </c>
      <c r="G293">
        <f t="shared" si="39"/>
        <v>6.7756841691268086</v>
      </c>
      <c r="H293" s="10">
        <f t="shared" si="44"/>
        <v>-0.25058522667068556</v>
      </c>
      <c r="I293">
        <f t="shared" si="40"/>
        <v>6.7736928398016012</v>
      </c>
      <c r="J293" s="10">
        <f t="shared" si="41"/>
        <v>-0.2487453938757466</v>
      </c>
      <c r="K293">
        <f t="shared" si="36"/>
        <v>-0.24814441485097347</v>
      </c>
      <c r="L293">
        <f t="shared" si="37"/>
        <v>-0.26094489940251386</v>
      </c>
      <c r="M293" s="13">
        <f t="shared" si="42"/>
        <v>5.9575623392462488E-6</v>
      </c>
      <c r="N293" s="13">
        <f t="shared" si="43"/>
        <v>1.4882793509762512E-4</v>
      </c>
      <c r="O293" s="13">
        <v>1</v>
      </c>
    </row>
    <row r="294" spans="4:15" x14ac:dyDescent="0.4">
      <c r="D294" s="6">
        <v>4.5000000000000098</v>
      </c>
      <c r="E294" s="7">
        <f t="shared" si="38"/>
        <v>-9.0786331221683517E-2</v>
      </c>
      <c r="G294">
        <f t="shared" si="39"/>
        <v>6.7908040735874309</v>
      </c>
      <c r="H294" s="10">
        <f t="shared" si="44"/>
        <v>-0.24730196624786591</v>
      </c>
      <c r="I294">
        <f t="shared" si="40"/>
        <v>6.7886770042650086</v>
      </c>
      <c r="J294" s="10">
        <f t="shared" si="41"/>
        <v>-0.24548623962343227</v>
      </c>
      <c r="K294">
        <f t="shared" si="36"/>
        <v>-0.24492758045965751</v>
      </c>
      <c r="L294">
        <f t="shared" si="37"/>
        <v>-0.2576228031214074</v>
      </c>
      <c r="M294" s="13">
        <f t="shared" si="42"/>
        <v>5.6377078712459967E-6</v>
      </c>
      <c r="N294" s="13">
        <f t="shared" si="43"/>
        <v>1.4729617354038215E-4</v>
      </c>
      <c r="O294" s="13">
        <v>1</v>
      </c>
    </row>
    <row r="295" spans="4:15" x14ac:dyDescent="0.4">
      <c r="D295" s="6">
        <v>4.5199999999999996</v>
      </c>
      <c r="E295" s="7">
        <f t="shared" si="38"/>
        <v>-8.9596135648294967E-2</v>
      </c>
      <c r="G295">
        <f t="shared" si="39"/>
        <v>6.8059239780480407</v>
      </c>
      <c r="H295" s="10">
        <f t="shared" si="44"/>
        <v>-0.24405987350595554</v>
      </c>
      <c r="I295">
        <f t="shared" si="40"/>
        <v>6.803661168728401</v>
      </c>
      <c r="J295" s="10">
        <f t="shared" si="41"/>
        <v>-0.24226795079298963</v>
      </c>
      <c r="K295">
        <f t="shared" si="36"/>
        <v>-0.2417517834999926</v>
      </c>
      <c r="L295">
        <f t="shared" si="37"/>
        <v>-0.25434227827395833</v>
      </c>
      <c r="M295" s="13">
        <f t="shared" si="42"/>
        <v>5.3272794756259912E-6</v>
      </c>
      <c r="N295" s="13">
        <f t="shared" si="43"/>
        <v>1.4578938411767607E-4</v>
      </c>
      <c r="O295" s="13">
        <v>1</v>
      </c>
    </row>
    <row r="296" spans="4:15" x14ac:dyDescent="0.4">
      <c r="D296" s="6">
        <v>4.54</v>
      </c>
      <c r="E296" s="7">
        <f t="shared" si="38"/>
        <v>-8.8420873840372088E-2</v>
      </c>
      <c r="G296">
        <f t="shared" si="39"/>
        <v>6.8210438825086559</v>
      </c>
      <c r="H296" s="10">
        <f t="shared" si="44"/>
        <v>-0.24085846034117361</v>
      </c>
      <c r="I296">
        <f t="shared" si="40"/>
        <v>6.8186453331918004</v>
      </c>
      <c r="J296" s="10">
        <f t="shared" si="41"/>
        <v>-0.23909004286436614</v>
      </c>
      <c r="K296">
        <f t="shared" si="36"/>
        <v>-0.23861652056977764</v>
      </c>
      <c r="L296">
        <f t="shared" si="37"/>
        <v>-0.25110282617309443</v>
      </c>
      <c r="M296" s="13">
        <f t="shared" si="42"/>
        <v>5.0262939385670287E-6</v>
      </c>
      <c r="N296" s="13">
        <f t="shared" si="43"/>
        <v>1.4430696282246105E-4</v>
      </c>
      <c r="O296" s="13">
        <v>1</v>
      </c>
    </row>
    <row r="297" spans="4:15" x14ac:dyDescent="0.4">
      <c r="D297" s="6">
        <v>4.5599999999999996</v>
      </c>
      <c r="E297" s="7">
        <f t="shared" si="38"/>
        <v>-8.7260368539322009E-2</v>
      </c>
      <c r="G297">
        <f t="shared" si="39"/>
        <v>6.836163786969272</v>
      </c>
      <c r="H297" s="10">
        <f t="shared" si="44"/>
        <v>-0.23769724390111319</v>
      </c>
      <c r="I297">
        <f t="shared" si="40"/>
        <v>6.8336294976552008</v>
      </c>
      <c r="J297" s="10">
        <f t="shared" si="41"/>
        <v>-0.23595203653032673</v>
      </c>
      <c r="K297">
        <f t="shared" si="36"/>
        <v>-0.23552129382290499</v>
      </c>
      <c r="L297">
        <f t="shared" si="37"/>
        <v>-0.24790395346150507</v>
      </c>
      <c r="M297" s="13">
        <f t="shared" si="42"/>
        <v>4.7347587428542704E-6</v>
      </c>
      <c r="N297" s="13">
        <f t="shared" si="43"/>
        <v>1.4284831832978736E-4</v>
      </c>
      <c r="O297" s="13">
        <v>1</v>
      </c>
    </row>
    <row r="298" spans="4:15" x14ac:dyDescent="0.4">
      <c r="D298" s="6">
        <v>4.5800000000000098</v>
      </c>
      <c r="E298" s="7">
        <f t="shared" si="38"/>
        <v>-8.6114444399172804E-2</v>
      </c>
      <c r="G298">
        <f t="shared" si="39"/>
        <v>6.8512836914298951</v>
      </c>
      <c r="H298" s="10">
        <f t="shared" si="44"/>
        <v>-0.23457574654334673</v>
      </c>
      <c r="I298">
        <f t="shared" si="40"/>
        <v>6.8486136621186073</v>
      </c>
      <c r="J298" s="10">
        <f t="shared" si="41"/>
        <v>-0.23285345765536325</v>
      </c>
      <c r="K298">
        <f t="shared" si="36"/>
        <v>-0.23246561092784607</v>
      </c>
      <c r="L298">
        <f t="shared" si="37"/>
        <v>-0.24474517207530391</v>
      </c>
      <c r="M298" s="13">
        <f t="shared" si="42"/>
        <v>4.4526723158043639E-6</v>
      </c>
      <c r="N298" s="13">
        <f t="shared" si="43"/>
        <v>1.4141287184542471E-4</v>
      </c>
      <c r="O298" s="13">
        <v>1</v>
      </c>
    </row>
    <row r="299" spans="4:15" x14ac:dyDescent="0.4">
      <c r="D299" s="6">
        <v>4.5999999999999996</v>
      </c>
      <c r="E299" s="7">
        <f t="shared" si="38"/>
        <v>-8.4982927971294642E-2</v>
      </c>
      <c r="G299">
        <f t="shared" si="39"/>
        <v>6.8664035958905041</v>
      </c>
      <c r="H299" s="10">
        <f t="shared" si="44"/>
        <v>-0.23149349579380663</v>
      </c>
      <c r="I299">
        <f t="shared" si="40"/>
        <v>6.8635978265820006</v>
      </c>
      <c r="J299" s="10">
        <f t="shared" si="41"/>
        <v>-0.22979383723438071</v>
      </c>
      <c r="K299">
        <f t="shared" si="36"/>
        <v>-0.22944898502575514</v>
      </c>
      <c r="L299">
        <f t="shared" si="37"/>
        <v>-0.24162599920722297</v>
      </c>
      <c r="M299" s="13">
        <f t="shared" si="42"/>
        <v>4.1800242806784647E-6</v>
      </c>
      <c r="N299" s="13">
        <f t="shared" si="43"/>
        <v>1.4000005695157441E-4</v>
      </c>
      <c r="O299" s="13">
        <v>1</v>
      </c>
    </row>
    <row r="300" spans="4:15" x14ac:dyDescent="0.4">
      <c r="D300" s="6">
        <v>4.62</v>
      </c>
      <c r="E300" s="7">
        <f t="shared" si="38"/>
        <v>-8.3865647689030917E-2</v>
      </c>
      <c r="G300">
        <f t="shared" si="39"/>
        <v>6.8815235003511193</v>
      </c>
      <c r="H300" s="10">
        <f t="shared" si="44"/>
        <v>-0.2284500243049202</v>
      </c>
      <c r="I300">
        <f t="shared" si="40"/>
        <v>6.8785819910454009</v>
      </c>
      <c r="J300" s="10">
        <f t="shared" si="41"/>
        <v>-0.22677271135113961</v>
      </c>
      <c r="K300">
        <f t="shared" si="36"/>
        <v>-0.22647093468819229</v>
      </c>
      <c r="L300">
        <f t="shared" si="37"/>
        <v>-0.23854595726933345</v>
      </c>
      <c r="M300" s="13">
        <f t="shared" si="42"/>
        <v>3.9167957110402185E-6</v>
      </c>
      <c r="N300" s="13">
        <f t="shared" si="43"/>
        <v>1.3860931945026796E-4</v>
      </c>
      <c r="O300" s="13">
        <v>1</v>
      </c>
    </row>
    <row r="301" spans="4:15" x14ac:dyDescent="0.4">
      <c r="D301" s="6">
        <v>4.6400000000000103</v>
      </c>
      <c r="E301" s="7">
        <f t="shared" si="38"/>
        <v>-8.2762433852270778E-2</v>
      </c>
      <c r="G301">
        <f t="shared" si="39"/>
        <v>6.8966434048117433</v>
      </c>
      <c r="H301" s="10">
        <f t="shared" si="44"/>
        <v>-0.22544486981358558</v>
      </c>
      <c r="I301">
        <f t="shared" si="40"/>
        <v>6.8935661555088084</v>
      </c>
      <c r="J301" s="10">
        <f t="shared" si="41"/>
        <v>-0.22378962113654019</v>
      </c>
      <c r="K301">
        <f t="shared" si="36"/>
        <v>-0.22353098387454154</v>
      </c>
      <c r="L301">
        <f t="shared" si="37"/>
        <v>-0.23550457385537801</v>
      </c>
      <c r="M301" s="13">
        <f t="shared" si="42"/>
        <v>3.6629593876704906E-6</v>
      </c>
      <c r="N301" s="13">
        <f t="shared" si="43"/>
        <v>1.372401172046057E-4</v>
      </c>
      <c r="O301" s="13">
        <v>1</v>
      </c>
    </row>
    <row r="302" spans="4:15" x14ac:dyDescent="0.4">
      <c r="D302" s="6">
        <v>4.6600000000000099</v>
      </c>
      <c r="E302" s="7">
        <f t="shared" si="38"/>
        <v>-8.1673118611955586E-2</v>
      </c>
      <c r="G302">
        <f t="shared" si="39"/>
        <v>6.9117633092723585</v>
      </c>
      <c r="H302" s="10">
        <f t="shared" si="44"/>
        <v>-0.22247757509896704</v>
      </c>
      <c r="I302">
        <f t="shared" si="40"/>
        <v>6.9085503199722096</v>
      </c>
      <c r="J302" s="10">
        <f t="shared" si="41"/>
        <v>-0.22084411272672791</v>
      </c>
      <c r="K302">
        <f t="shared" si="36"/>
        <v>-0.22062866188911898</v>
      </c>
      <c r="L302">
        <f t="shared" si="37"/>
        <v>-0.23250138170270127</v>
      </c>
      <c r="M302" s="13">
        <f t="shared" si="42"/>
        <v>3.4184800575506679E-6</v>
      </c>
      <c r="N302" s="13">
        <f t="shared" si="43"/>
        <v>1.3589191997819089E-4</v>
      </c>
      <c r="O302" s="13">
        <v>1</v>
      </c>
    </row>
    <row r="303" spans="4:15" x14ac:dyDescent="0.4">
      <c r="D303" s="6">
        <v>4.6800000000000104</v>
      </c>
      <c r="E303" s="7">
        <f t="shared" si="38"/>
        <v>-8.0597535954532284E-2</v>
      </c>
      <c r="G303">
        <f t="shared" si="39"/>
        <v>6.9268832137329754</v>
      </c>
      <c r="H303" s="10">
        <f t="shared" si="44"/>
        <v>-0.21954768794014598</v>
      </c>
      <c r="I303">
        <f t="shared" si="40"/>
        <v>6.9235344844356081</v>
      </c>
      <c r="J303" s="10">
        <f t="shared" si="41"/>
        <v>-0.2179357372210553</v>
      </c>
      <c r="K303">
        <f t="shared" si="36"/>
        <v>-0.21776350333800115</v>
      </c>
      <c r="L303">
        <f t="shared" si="37"/>
        <v>-0.22953591865382034</v>
      </c>
      <c r="M303" s="13">
        <f t="shared" si="42"/>
        <v>3.183314694530699E-6</v>
      </c>
      <c r="N303" s="13">
        <f t="shared" si="43"/>
        <v>1.3456420927306662E-4</v>
      </c>
      <c r="O303" s="13">
        <v>1</v>
      </c>
    </row>
    <row r="304" spans="4:15" x14ac:dyDescent="0.4">
      <c r="D304" s="6">
        <v>4.7</v>
      </c>
      <c r="E304" s="7">
        <f t="shared" si="38"/>
        <v>-7.9535521686370625E-2</v>
      </c>
      <c r="G304">
        <f t="shared" si="39"/>
        <v>6.9420031181935826</v>
      </c>
      <c r="H304" s="10">
        <f t="shared" si="44"/>
        <v>-0.2166547610736736</v>
      </c>
      <c r="I304">
        <f t="shared" si="40"/>
        <v>6.9385186488990014</v>
      </c>
      <c r="J304" s="10">
        <f t="shared" si="41"/>
        <v>-0.21506405063994619</v>
      </c>
      <c r="K304">
        <f t="shared" si="36"/>
        <v>-0.21493504808563327</v>
      </c>
      <c r="L304">
        <f t="shared" si="37"/>
        <v>-0.2266077276176828</v>
      </c>
      <c r="M304" s="13">
        <f t="shared" si="42"/>
        <v>2.9574127612345945E-6</v>
      </c>
      <c r="N304" s="13">
        <f t="shared" si="43"/>
        <v>1.3325647816632638E-4</v>
      </c>
      <c r="O304" s="13">
        <v>1</v>
      </c>
    </row>
    <row r="305" spans="4:15" x14ac:dyDescent="0.4">
      <c r="D305" s="6">
        <v>4.7200000000000104</v>
      </c>
      <c r="E305" s="7">
        <f t="shared" si="38"/>
        <v>-7.8486913418140389E-2</v>
      </c>
      <c r="G305">
        <f t="shared" si="39"/>
        <v>6.9571230226542085</v>
      </c>
      <c r="H305" s="10">
        <f t="shared" si="44"/>
        <v>-0.21379835215101445</v>
      </c>
      <c r="I305">
        <f t="shared" si="40"/>
        <v>6.9535028133624079</v>
      </c>
      <c r="J305" s="10">
        <f t="shared" si="41"/>
        <v>-0.21222861388265163</v>
      </c>
      <c r="K305">
        <f t="shared" si="36"/>
        <v>-0.21214284121120228</v>
      </c>
      <c r="L305">
        <f t="shared" si="37"/>
        <v>-0.22371635653061542</v>
      </c>
      <c r="M305" s="13">
        <f t="shared" si="42"/>
        <v>2.7407164718377791E-6</v>
      </c>
      <c r="N305" s="13">
        <f t="shared" si="43"/>
        <v>1.3196823114584608E-4</v>
      </c>
      <c r="O305" s="13">
        <v>1</v>
      </c>
    </row>
    <row r="306" spans="4:15" x14ac:dyDescent="0.4">
      <c r="D306" s="6">
        <v>4.74000000000001</v>
      </c>
      <c r="E306" s="7">
        <f t="shared" si="38"/>
        <v>-7.7451550549172327E-2</v>
      </c>
      <c r="G306">
        <f t="shared" si="39"/>
        <v>6.9722429271148227</v>
      </c>
      <c r="H306" s="10">
        <f t="shared" si="44"/>
        <v>-0.21097802369594543</v>
      </c>
      <c r="I306">
        <f t="shared" si="40"/>
        <v>6.9684869778258083</v>
      </c>
      <c r="J306" s="10">
        <f t="shared" si="41"/>
        <v>-0.20942899268496198</v>
      </c>
      <c r="K306">
        <f t="shared" si="36"/>
        <v>-0.2093864329648514</v>
      </c>
      <c r="L306">
        <f t="shared" si="37"/>
        <v>-0.22086135831702056</v>
      </c>
      <c r="M306" s="13">
        <f t="shared" si="42"/>
        <v>2.533161055304405E-6</v>
      </c>
      <c r="N306" s="13">
        <f t="shared" si="43"/>
        <v>1.3069898394507399E-4</v>
      </c>
      <c r="O306" s="13">
        <v>1</v>
      </c>
    </row>
    <row r="307" spans="4:15" x14ac:dyDescent="0.4">
      <c r="D307" s="6">
        <v>4.7600000000000096</v>
      </c>
      <c r="E307" s="7">
        <f t="shared" si="38"/>
        <v>-7.6429274251790358E-2</v>
      </c>
      <c r="G307">
        <f t="shared" si="39"/>
        <v>6.9873628315754388</v>
      </c>
      <c r="H307" s="10">
        <f t="shared" si="44"/>
        <v>-0.20819334306187695</v>
      </c>
      <c r="I307">
        <f t="shared" si="40"/>
        <v>6.9834711422892086</v>
      </c>
      <c r="J307" s="10">
        <f t="shared" si="41"/>
        <v>-0.20666475757684116</v>
      </c>
      <c r="K307">
        <f t="shared" si="36"/>
        <v>-0.20666537872369717</v>
      </c>
      <c r="L307">
        <f t="shared" si="37"/>
        <v>-0.21804229084980542</v>
      </c>
      <c r="M307" s="13">
        <f t="shared" si="42"/>
        <v>2.3346750187491808E-6</v>
      </c>
      <c r="N307" s="13">
        <f t="shared" si="43"/>
        <v>1.2944826337740877E-4</v>
      </c>
      <c r="O307" s="13">
        <v>1</v>
      </c>
    </row>
    <row r="308" spans="4:15" x14ac:dyDescent="0.4">
      <c r="D308" s="6">
        <v>4.78</v>
      </c>
      <c r="E308" s="7">
        <f t="shared" si="38"/>
        <v>-7.5419927455642424E-2</v>
      </c>
      <c r="G308">
        <f t="shared" si="39"/>
        <v>7.0024827360360469</v>
      </c>
      <c r="H308" s="10">
        <f t="shared" si="44"/>
        <v>-0.20544388238916997</v>
      </c>
      <c r="I308">
        <f t="shared" si="40"/>
        <v>6.9984553067526001</v>
      </c>
      <c r="J308" s="10">
        <f t="shared" si="41"/>
        <v>-0.20393548384005714</v>
      </c>
      <c r="K308">
        <f t="shared" si="36"/>
        <v>-0.20397923894773923</v>
      </c>
      <c r="L308">
        <f t="shared" si="37"/>
        <v>-0.21525871691061227</v>
      </c>
      <c r="M308" s="13">
        <f t="shared" si="42"/>
        <v>2.1451804105260838E-6</v>
      </c>
      <c r="N308" s="13">
        <f t="shared" si="43"/>
        <v>1.2821560717011344E-4</v>
      </c>
      <c r="O308" s="13">
        <v>1</v>
      </c>
    </row>
    <row r="309" spans="4:15" x14ac:dyDescent="0.4">
      <c r="D309" s="6">
        <v>4.8000000000000096</v>
      </c>
      <c r="E309" s="7">
        <f t="shared" si="38"/>
        <v>-7.4423354832021948E-2</v>
      </c>
      <c r="G309">
        <f t="shared" si="39"/>
        <v>7.0176026404966709</v>
      </c>
      <c r="H309" s="10">
        <f t="shared" si="44"/>
        <v>-0.20272921856242782</v>
      </c>
      <c r="I309">
        <f t="shared" si="40"/>
        <v>7.0134394712160084</v>
      </c>
      <c r="J309" s="10">
        <f t="shared" si="41"/>
        <v>-0.20124075146578738</v>
      </c>
      <c r="K309">
        <f t="shared" si="36"/>
        <v>-0.20132757913563254</v>
      </c>
      <c r="L309">
        <f t="shared" si="37"/>
        <v>-0.21251020414983715</v>
      </c>
      <c r="M309" s="13">
        <f t="shared" si="42"/>
        <v>1.9645930827469894E-6</v>
      </c>
      <c r="N309" s="13">
        <f t="shared" si="43"/>
        <v>1.2700056379803666E-4</v>
      </c>
      <c r="O309" s="13">
        <v>1</v>
      </c>
    </row>
    <row r="310" spans="4:15" x14ac:dyDescent="0.4">
      <c r="D310" s="6">
        <v>4.8200000000000101</v>
      </c>
      <c r="E310" s="7">
        <f t="shared" si="38"/>
        <v>-7.3439402778200491E-2</v>
      </c>
      <c r="G310">
        <f t="shared" si="39"/>
        <v>7.0327225449572861</v>
      </c>
      <c r="H310" s="10">
        <f t="shared" si="44"/>
        <v>-0.20004893316781816</v>
      </c>
      <c r="I310">
        <f t="shared" si="40"/>
        <v>7.0284236356794088</v>
      </c>
      <c r="J310" s="10">
        <f t="shared" si="41"/>
        <v>-0.19858014511225414</v>
      </c>
      <c r="K310">
        <f t="shared" si="36"/>
        <v>-0.1987099697803929</v>
      </c>
      <c r="L310">
        <f t="shared" si="37"/>
        <v>-0.20979632504650433</v>
      </c>
      <c r="M310" s="13">
        <f t="shared" si="42"/>
        <v>1.7928229528653192E-6</v>
      </c>
      <c r="N310" s="13">
        <f t="shared" si="43"/>
        <v>1.2580269231747678E-4</v>
      </c>
      <c r="O310" s="13">
        <v>1</v>
      </c>
    </row>
    <row r="311" spans="4:15" x14ac:dyDescent="0.4">
      <c r="D311" s="6">
        <v>4.8400000000000096</v>
      </c>
      <c r="E311" s="7">
        <f t="shared" si="38"/>
        <v>-7.2467919401761213E-2</v>
      </c>
      <c r="G311">
        <f t="shared" si="39"/>
        <v>7.0478424494179031</v>
      </c>
      <c r="H311" s="10">
        <f t="shared" si="44"/>
        <v>-0.19740261245039756</v>
      </c>
      <c r="I311">
        <f t="shared" si="40"/>
        <v>7.0434078001428073</v>
      </c>
      <c r="J311" s="10">
        <f t="shared" si="41"/>
        <v>-0.19595325406236233</v>
      </c>
      <c r="K311">
        <f t="shared" si="36"/>
        <v>-0.19612598632500092</v>
      </c>
      <c r="L311">
        <f t="shared" si="37"/>
        <v>-0.20711665686795927</v>
      </c>
      <c r="M311" s="13">
        <f t="shared" si="42"/>
        <v>1.6297742640452386E-6</v>
      </c>
      <c r="N311" s="13">
        <f t="shared" si="43"/>
        <v>1.2462156220000961E-4</v>
      </c>
      <c r="O311" s="13">
        <v>1</v>
      </c>
    </row>
    <row r="312" spans="4:15" x14ac:dyDescent="0.4">
      <c r="D312" s="6">
        <v>4.8600000000000003</v>
      </c>
      <c r="E312" s="7">
        <f t="shared" si="38"/>
        <v>-7.1508754504955807E-2</v>
      </c>
      <c r="G312">
        <f t="shared" si="39"/>
        <v>7.062962353878512</v>
      </c>
      <c r="H312" s="10">
        <f t="shared" si="44"/>
        <v>-0.19478984727149964</v>
      </c>
      <c r="I312">
        <f t="shared" si="40"/>
        <v>7.0583919646062023</v>
      </c>
      <c r="J312" s="10">
        <f t="shared" si="41"/>
        <v>-0.19335967218140052</v>
      </c>
      <c r="K312">
        <f t="shared" si="36"/>
        <v>-0.19357520911798101</v>
      </c>
      <c r="L312">
        <f t="shared" si="37"/>
        <v>-0.20447078162945886</v>
      </c>
      <c r="M312" s="13">
        <f t="shared" si="42"/>
        <v>1.4753458439831527E-6</v>
      </c>
      <c r="N312" s="13">
        <f t="shared" si="43"/>
        <v>1.2345675316673149E-4</v>
      </c>
      <c r="O312" s="13">
        <v>1</v>
      </c>
    </row>
    <row r="313" spans="4:15" x14ac:dyDescent="0.4">
      <c r="D313" s="6">
        <v>4.8800000000000097</v>
      </c>
      <c r="E313" s="7">
        <f t="shared" si="38"/>
        <v>-7.0561759569078106E-2</v>
      </c>
      <c r="G313">
        <f t="shared" si="39"/>
        <v>7.0780822583391352</v>
      </c>
      <c r="H313" s="10">
        <f t="shared" si="44"/>
        <v>-0.19221023306616877</v>
      </c>
      <c r="I313">
        <f t="shared" si="40"/>
        <v>7.0733761290696089</v>
      </c>
      <c r="J313" s="10">
        <f t="shared" si="41"/>
        <v>-0.19079899787478721</v>
      </c>
      <c r="K313">
        <f t="shared" si="36"/>
        <v>-0.19105722336893047</v>
      </c>
      <c r="L313">
        <f t="shared" si="37"/>
        <v>-0.20185828605364126</v>
      </c>
      <c r="M313" s="13">
        <f t="shared" si="42"/>
        <v>1.3294313619255684E-6</v>
      </c>
      <c r="N313" s="13">
        <f t="shared" si="43"/>
        <v>1.2230785502294079E-4</v>
      </c>
      <c r="O313" s="13">
        <v>1</v>
      </c>
    </row>
    <row r="314" spans="4:15" x14ac:dyDescent="0.4">
      <c r="D314" s="6">
        <v>4.9000000000000101</v>
      </c>
      <c r="E314" s="7">
        <f t="shared" si="38"/>
        <v>-6.9626787738872375E-2</v>
      </c>
      <c r="G314">
        <f t="shared" si="39"/>
        <v>7.0932021627997504</v>
      </c>
      <c r="H314" s="10">
        <f t="shared" si="44"/>
        <v>-0.18966336980068835</v>
      </c>
      <c r="I314">
        <f t="shared" si="40"/>
        <v>7.0883602935330092</v>
      </c>
      <c r="J314" s="10">
        <f t="shared" si="41"/>
        <v>-0.18827083404591091</v>
      </c>
      <c r="K314">
        <f t="shared" si="36"/>
        <v>-0.1885716191040572</v>
      </c>
      <c r="L314">
        <f t="shared" si="37"/>
        <v>-0.19927876152992555</v>
      </c>
      <c r="M314" s="13">
        <f t="shared" si="42"/>
        <v>1.1919195835945885E-6</v>
      </c>
      <c r="N314" s="13">
        <f t="shared" si="43"/>
        <v>1.2117446749332476E-4</v>
      </c>
      <c r="O314" s="13">
        <v>1</v>
      </c>
    </row>
    <row r="315" spans="4:15" x14ac:dyDescent="0.4">
      <c r="D315" s="6">
        <v>4.9200000000000097</v>
      </c>
      <c r="E315" s="7">
        <f t="shared" si="38"/>
        <v>-6.8703693806965602E-2</v>
      </c>
      <c r="G315">
        <f t="shared" si="39"/>
        <v>7.1083220672603664</v>
      </c>
      <c r="H315" s="10">
        <f t="shared" si="44"/>
        <v>-0.18714886193017433</v>
      </c>
      <c r="I315">
        <f t="shared" si="40"/>
        <v>7.1033444579964078</v>
      </c>
      <c r="J315" s="10">
        <f t="shared" si="41"/>
        <v>-0.18577478805403502</v>
      </c>
      <c r="K315">
        <f t="shared" si="36"/>
        <v>-0.18611799112169933</v>
      </c>
      <c r="L315">
        <f t="shared" si="37"/>
        <v>-0.19673180407382235</v>
      </c>
      <c r="M315" s="13">
        <f t="shared" si="42"/>
        <v>1.062694623765897E-6</v>
      </c>
      <c r="N315" s="13">
        <f t="shared" si="43"/>
        <v>1.2005620005787606E-4</v>
      </c>
      <c r="O315" s="13">
        <v>1</v>
      </c>
    </row>
    <row r="316" spans="4:15" x14ac:dyDescent="0.4">
      <c r="D316" s="6">
        <v>4.9400000000000004</v>
      </c>
      <c r="E316" s="7">
        <f t="shared" si="38"/>
        <v>-6.7792334198344739E-2</v>
      </c>
      <c r="G316">
        <f t="shared" si="39"/>
        <v>7.1234419717209754</v>
      </c>
      <c r="H316" s="10">
        <f t="shared" si="44"/>
        <v>-0.18466631835629108</v>
      </c>
      <c r="I316">
        <f t="shared" si="40"/>
        <v>7.118328622459801</v>
      </c>
      <c r="J316" s="10">
        <f t="shared" si="41"/>
        <v>-0.1833104716723242</v>
      </c>
      <c r="K316">
        <f t="shared" si="36"/>
        <v>-0.18369593894788724</v>
      </c>
      <c r="L316">
        <f t="shared" si="37"/>
        <v>-0.19421701428621274</v>
      </c>
      <c r="M316" s="13">
        <f t="shared" si="42"/>
        <v>9.416361962541709E-7</v>
      </c>
      <c r="N316" s="13">
        <f t="shared" si="43"/>
        <v>1.1895267178856672E-4</v>
      </c>
      <c r="O316" s="13">
        <v>1</v>
      </c>
    </row>
    <row r="317" spans="4:15" x14ac:dyDescent="0.4">
      <c r="D317" s="6">
        <v>4.9600000000000097</v>
      </c>
      <c r="E317" s="7">
        <f t="shared" si="38"/>
        <v>-6.6892566954871405E-2</v>
      </c>
      <c r="G317">
        <f t="shared" si="39"/>
        <v>7.1385618761815985</v>
      </c>
      <c r="H317" s="10">
        <f t="shared" si="44"/>
        <v>-0.18221535238506972</v>
      </c>
      <c r="I317">
        <f t="shared" si="40"/>
        <v>7.1333127869232076</v>
      </c>
      <c r="J317" s="10">
        <f t="shared" si="41"/>
        <v>-0.18087750104597231</v>
      </c>
      <c r="K317">
        <f t="shared" si="36"/>
        <v>-0.18130506679192995</v>
      </c>
      <c r="L317">
        <f t="shared" si="37"/>
        <v>-0.19173399731258292</v>
      </c>
      <c r="M317" s="13">
        <f t="shared" si="42"/>
        <v>8.2861986107782321E-7</v>
      </c>
      <c r="N317" s="13">
        <f t="shared" si="43"/>
        <v>1.1786351118693023E-4</v>
      </c>
      <c r="O317" s="13">
        <v>1</v>
      </c>
    </row>
    <row r="318" spans="4:15" x14ac:dyDescent="0.4">
      <c r="D318" s="6">
        <v>4.9800000000000102</v>
      </c>
      <c r="E318" s="7">
        <f t="shared" si="38"/>
        <v>-6.6004251719850804E-2</v>
      </c>
      <c r="G318">
        <f t="shared" si="39"/>
        <v>7.1536817806422155</v>
      </c>
      <c r="H318" s="10">
        <f t="shared" si="44"/>
        <v>-0.17979558168487361</v>
      </c>
      <c r="I318">
        <f t="shared" si="40"/>
        <v>7.1482969513866079</v>
      </c>
      <c r="J318" s="10">
        <f t="shared" si="41"/>
        <v>-0.1784754966504766</v>
      </c>
      <c r="K318">
        <f t="shared" si="36"/>
        <v>-0.17894498350207516</v>
      </c>
      <c r="L318">
        <f t="shared" si="37"/>
        <v>-0.18928236280226085</v>
      </c>
      <c r="M318" s="13">
        <f t="shared" si="42"/>
        <v>7.2351726858002709E-7</v>
      </c>
      <c r="N318" s="13">
        <f t="shared" si="43"/>
        <v>1.1678835602258013E-4</v>
      </c>
      <c r="O318" s="13">
        <v>1</v>
      </c>
    </row>
    <row r="319" spans="4:15" x14ac:dyDescent="0.4">
      <c r="D319" s="6">
        <v>5.0000000000000098</v>
      </c>
      <c r="E319" s="7">
        <f t="shared" si="38"/>
        <v>-6.5127249722643554E-2</v>
      </c>
      <c r="G319">
        <f t="shared" si="39"/>
        <v>7.1688016851028307</v>
      </c>
      <c r="H319" s="10">
        <f t="shared" si="44"/>
        <v>-0.17740662824448106</v>
      </c>
      <c r="I319">
        <f t="shared" si="40"/>
        <v>7.1632811158500083</v>
      </c>
      <c r="J319" s="10">
        <f t="shared" si="41"/>
        <v>-0.17610408325002821</v>
      </c>
      <c r="K319">
        <f t="shared" si="36"/>
        <v>-0.17661530252121868</v>
      </c>
      <c r="L319">
        <f t="shared" si="37"/>
        <v>-0.18686172486763272</v>
      </c>
      <c r="M319" s="13">
        <f t="shared" si="42"/>
        <v>6.2619640029672252E-7</v>
      </c>
      <c r="N319" s="13">
        <f t="shared" si="43"/>
        <v>1.1572685317281653E-4</v>
      </c>
      <c r="O319" s="13">
        <v>1</v>
      </c>
    </row>
    <row r="320" spans="4:15" x14ac:dyDescent="0.4">
      <c r="D320" s="6">
        <v>5.0199999999999996</v>
      </c>
      <c r="E320" s="7">
        <f t="shared" si="38"/>
        <v>-6.4261423763339903E-2</v>
      </c>
      <c r="G320">
        <f t="shared" si="39"/>
        <v>7.1839215895634378</v>
      </c>
      <c r="H320" s="10">
        <f t="shared" si="44"/>
        <v>-0.1750481183313379</v>
      </c>
      <c r="I320">
        <f t="shared" si="40"/>
        <v>7.1782652803133997</v>
      </c>
      <c r="J320" s="10">
        <f t="shared" si="41"/>
        <v>-0.17376288985607111</v>
      </c>
      <c r="K320">
        <f t="shared" si="36"/>
        <v>-0.17431564184271342</v>
      </c>
      <c r="L320">
        <f t="shared" si="37"/>
        <v>-0.18447170204339283</v>
      </c>
      <c r="M320" s="13">
        <f t="shared" si="42"/>
        <v>5.3652180638765371E-7</v>
      </c>
      <c r="N320" s="13">
        <f t="shared" si="43"/>
        <v>1.1467865846333032E-4</v>
      </c>
      <c r="O320" s="13">
        <v>1</v>
      </c>
    </row>
    <row r="321" spans="4:15" x14ac:dyDescent="0.4">
      <c r="D321" s="6">
        <v>5.0400000000000098</v>
      </c>
      <c r="E321" s="7">
        <f t="shared" si="38"/>
        <v>-6.3406638197488444E-2</v>
      </c>
      <c r="G321">
        <f t="shared" si="39"/>
        <v>7.1990414940240619</v>
      </c>
      <c r="H321" s="10">
        <f t="shared" si="44"/>
        <v>-0.17271968244995853</v>
      </c>
      <c r="I321">
        <f t="shared" si="40"/>
        <v>7.1932494447768089</v>
      </c>
      <c r="J321" s="10">
        <f t="shared" si="41"/>
        <v>-0.17145154968600876</v>
      </c>
      <c r="K321">
        <f t="shared" si="36"/>
        <v>-0.17204562396626605</v>
      </c>
      <c r="L321">
        <f t="shared" si="37"/>
        <v>-0.1821119172458108</v>
      </c>
      <c r="M321" s="13">
        <f t="shared" si="42"/>
        <v>4.5435483943780546E-7</v>
      </c>
      <c r="N321" s="13">
        <f t="shared" si="43"/>
        <v>1.1364343651007975E-4</v>
      </c>
      <c r="O321" s="13">
        <v>1</v>
      </c>
    </row>
    <row r="322" spans="4:15" x14ac:dyDescent="0.4">
      <c r="D322" s="6">
        <v>5.0600000000000103</v>
      </c>
      <c r="E322" s="7">
        <f t="shared" si="38"/>
        <v>-6.256275892089494E-2</v>
      </c>
      <c r="G322">
        <f t="shared" si="39"/>
        <v>7.2141613984846789</v>
      </c>
      <c r="H322" s="10">
        <f t="shared" si="44"/>
        <v>-0.17042095530051782</v>
      </c>
      <c r="I322">
        <f t="shared" si="40"/>
        <v>7.2082336092402084</v>
      </c>
      <c r="J322" s="10">
        <f t="shared" si="41"/>
        <v>-0.16916970012209992</v>
      </c>
      <c r="K322">
        <f t="shared" si="36"/>
        <v>-0.16980487585396262</v>
      </c>
      <c r="L322">
        <f t="shared" si="37"/>
        <v>-0.17978199773206666</v>
      </c>
      <c r="M322" s="13">
        <f t="shared" si="42"/>
        <v>3.7955388446776287E-7</v>
      </c>
      <c r="N322" s="13">
        <f t="shared" si="43"/>
        <v>1.1262086056250571E-4</v>
      </c>
      <c r="O322" s="13">
        <v>1</v>
      </c>
    </row>
    <row r="323" spans="4:15" x14ac:dyDescent="0.4">
      <c r="D323" s="6">
        <v>5.0800000000000098</v>
      </c>
      <c r="E323" s="7">
        <f t="shared" si="38"/>
        <v>-6.1729653354479073E-2</v>
      </c>
      <c r="G323">
        <f t="shared" si="39"/>
        <v>7.229281302945294</v>
      </c>
      <c r="H323" s="10">
        <f t="shared" si="44"/>
        <v>-0.16815157573760101</v>
      </c>
      <c r="I323">
        <f t="shared" si="40"/>
        <v>7.223217773703607</v>
      </c>
      <c r="J323" s="10">
        <f t="shared" si="41"/>
        <v>-0.16691698267051144</v>
      </c>
      <c r="K323">
        <f t="shared" si="36"/>
        <v>-0.16759302888639432</v>
      </c>
      <c r="L323">
        <f t="shared" si="37"/>
        <v>-0.17748157505961534</v>
      </c>
      <c r="M323" s="13">
        <f t="shared" si="42"/>
        <v>3.1197458499289886E-7</v>
      </c>
      <c r="N323" s="13">
        <f t="shared" si="43"/>
        <v>1.1161061234791204E-4</v>
      </c>
      <c r="O323" s="13">
        <v>1</v>
      </c>
    </row>
    <row r="324" spans="4:15" x14ac:dyDescent="0.4">
      <c r="D324" s="6">
        <v>5.0999999999999996</v>
      </c>
      <c r="E324" s="7">
        <f t="shared" si="38"/>
        <v>-6.0907190429207905E-2</v>
      </c>
      <c r="G324">
        <f t="shared" si="39"/>
        <v>7.2444012074059021</v>
      </c>
      <c r="H324" s="10">
        <f t="shared" si="44"/>
        <v>-0.16591118672916236</v>
      </c>
      <c r="I324">
        <f t="shared" si="40"/>
        <v>7.238201938167002</v>
      </c>
      <c r="J324" s="10">
        <f t="shared" si="41"/>
        <v>-0.16469304292057818</v>
      </c>
      <c r="K324">
        <f t="shared" si="36"/>
        <v>-0.16540971881893823</v>
      </c>
      <c r="L324">
        <f t="shared" si="37"/>
        <v>-0.17521028504564654</v>
      </c>
      <c r="M324" s="13">
        <f t="shared" si="42"/>
        <v>2.5147006498454984E-7</v>
      </c>
      <c r="N324" s="13">
        <f t="shared" si="43"/>
        <v>1.1061238191731231E-4</v>
      </c>
      <c r="O324" s="13">
        <v>1</v>
      </c>
    </row>
    <row r="325" spans="4:15" x14ac:dyDescent="0.4">
      <c r="D325" s="6">
        <v>5.1200000000000099</v>
      </c>
      <c r="E325" s="7">
        <f t="shared" si="38"/>
        <v>-6.0095240571097615E-2</v>
      </c>
      <c r="G325">
        <f t="shared" si="39"/>
        <v>7.2595211118665262</v>
      </c>
      <c r="H325" s="10">
        <f t="shared" si="44"/>
        <v>-0.16369943531566991</v>
      </c>
      <c r="I325">
        <f t="shared" si="40"/>
        <v>7.2531861026304085</v>
      </c>
      <c r="J325" s="10">
        <f t="shared" si="41"/>
        <v>-0.16249753050424795</v>
      </c>
      <c r="K325">
        <f t="shared" si="36"/>
        <v>-0.16325458573817225</v>
      </c>
      <c r="L325">
        <f t="shared" si="37"/>
        <v>-0.17296776772661537</v>
      </c>
      <c r="M325" s="13">
        <f t="shared" si="42"/>
        <v>1.9789114659984481E-7</v>
      </c>
      <c r="N325" s="13">
        <f t="shared" si="43"/>
        <v>1.0962586749264829E-4</v>
      </c>
      <c r="O325" s="13">
        <v>1</v>
      </c>
    </row>
    <row r="326" spans="4:15" x14ac:dyDescent="0.4">
      <c r="D326" s="6">
        <v>5.1400000000000103</v>
      </c>
      <c r="E326" s="7">
        <f t="shared" si="38"/>
        <v>-5.9293675686297495E-2</v>
      </c>
      <c r="G326">
        <f t="shared" si="39"/>
        <v>7.2746410163271431</v>
      </c>
      <c r="H326" s="10">
        <f t="shared" si="44"/>
        <v>-0.16151597256947439</v>
      </c>
      <c r="I326">
        <f t="shared" si="40"/>
        <v>7.2681702670938089</v>
      </c>
      <c r="J326" s="10">
        <f t="shared" si="41"/>
        <v>-0.16033009905574844</v>
      </c>
      <c r="K326">
        <f t="shared" si="36"/>
        <v>-0.16112727401846544</v>
      </c>
      <c r="L326">
        <f t="shared" si="37"/>
        <v>-0.1707536673178823</v>
      </c>
      <c r="M326" s="13">
        <f t="shared" si="42"/>
        <v>1.5108656355646008E-7</v>
      </c>
      <c r="N326" s="13">
        <f t="shared" si="43"/>
        <v>1.0865077531536438E-4</v>
      </c>
      <c r="O326" s="13">
        <v>1</v>
      </c>
    </row>
    <row r="327" spans="4:15" x14ac:dyDescent="0.4">
      <c r="D327" s="6">
        <v>5.1600000000000099</v>
      </c>
      <c r="E327" s="7">
        <f t="shared" si="38"/>
        <v>-5.8502369146244626E-2</v>
      </c>
      <c r="G327">
        <f t="shared" si="39"/>
        <v>7.2897609207877583</v>
      </c>
      <c r="H327" s="10">
        <f t="shared" si="44"/>
        <v>-0.15936045355437037</v>
      </c>
      <c r="I327">
        <f t="shared" si="40"/>
        <v>7.2831544315572092</v>
      </c>
      <c r="J327" s="10">
        <f t="shared" si="41"/>
        <v>-0.15819040617144547</v>
      </c>
      <c r="K327">
        <f t="shared" si="36"/>
        <v>-0.15902743227871516</v>
      </c>
      <c r="L327">
        <f t="shared" si="37"/>
        <v>-0.1685676321734442</v>
      </c>
      <c r="M327" s="13">
        <f t="shared" si="42"/>
        <v>1.1090317003902322E-7</v>
      </c>
      <c r="N327" s="13">
        <f t="shared" si="43"/>
        <v>1.0768681949655842E-4</v>
      </c>
      <c r="O327" s="13">
        <v>1</v>
      </c>
    </row>
    <row r="328" spans="4:15" x14ac:dyDescent="0.4">
      <c r="D328" s="6">
        <v>5.1800000000000104</v>
      </c>
      <c r="E328" s="7">
        <f t="shared" si="38"/>
        <v>-5.7721195772905715E-2</v>
      </c>
      <c r="G328">
        <f t="shared" si="39"/>
        <v>7.3048808252483743</v>
      </c>
      <c r="H328" s="10">
        <f t="shared" si="44"/>
        <v>-0.15723253728539519</v>
      </c>
      <c r="I328">
        <f t="shared" si="40"/>
        <v>7.2981385960206095</v>
      </c>
      <c r="J328" s="10">
        <f t="shared" si="41"/>
        <v>-0.15607811336993707</v>
      </c>
      <c r="K328">
        <f t="shared" si="36"/>
        <v>-0.15695471333927763</v>
      </c>
      <c r="L328">
        <f t="shared" si="37"/>
        <v>-0.16640931474579609</v>
      </c>
      <c r="M328" s="13">
        <f t="shared" si="42"/>
        <v>7.7186145036330537E-8</v>
      </c>
      <c r="N328" s="13">
        <f t="shared" si="43"/>
        <v>1.0673372186855137E-4</v>
      </c>
      <c r="O328" s="13">
        <v>1</v>
      </c>
    </row>
    <row r="329" spans="4:15" x14ac:dyDescent="0.4">
      <c r="D329" s="6">
        <v>5.2000000000000099</v>
      </c>
      <c r="E329" s="7">
        <f t="shared" si="38"/>
        <v>-5.6950031824100654E-2</v>
      </c>
      <c r="G329">
        <f t="shared" si="39"/>
        <v>7.3200007297089913</v>
      </c>
      <c r="H329" s="10">
        <f t="shared" si="44"/>
        <v>-0.1551318866888502</v>
      </c>
      <c r="I329">
        <f t="shared" si="40"/>
        <v>7.313122760484009</v>
      </c>
      <c r="J329" s="10">
        <f t="shared" si="41"/>
        <v>-0.15399288605236816</v>
      </c>
      <c r="K329">
        <f t="shared" si="36"/>
        <v>-0.15490877417908158</v>
      </c>
      <c r="L329">
        <f t="shared" si="37"/>
        <v>-0.16427837154591649</v>
      </c>
      <c r="M329" s="13">
        <f t="shared" si="42"/>
        <v>4.9779192015249763E-8</v>
      </c>
      <c r="N329" s="13">
        <f t="shared" si="43"/>
        <v>1.0579121183799302E-4</v>
      </c>
      <c r="O329" s="13">
        <v>1</v>
      </c>
    </row>
    <row r="330" spans="4:15" x14ac:dyDescent="0.4">
      <c r="D330" s="6">
        <v>5.2200000000000104</v>
      </c>
      <c r="E330" s="7">
        <f t="shared" si="38"/>
        <v>-5.6188754978911896E-2</v>
      </c>
      <c r="G330">
        <f t="shared" si="39"/>
        <v>7.3351206341696065</v>
      </c>
      <c r="H330" s="10">
        <f t="shared" si="44"/>
        <v>-0.15305816856255602</v>
      </c>
      <c r="I330">
        <f t="shared" si="40"/>
        <v>7.3281069249474076</v>
      </c>
      <c r="J330" s="10">
        <f t="shared" si="41"/>
        <v>-0.15193439346297777</v>
      </c>
      <c r="K330">
        <f t="shared" si="36"/>
        <v>-0.15288927589293827</v>
      </c>
      <c r="L330">
        <f t="shared" si="37"/>
        <v>-0.16217446310339131</v>
      </c>
      <c r="M330" s="13">
        <f t="shared" si="42"/>
        <v>2.852473385061179E-8</v>
      </c>
      <c r="N330" s="13">
        <f t="shared" si="43"/>
        <v>1.048590262405192E-4</v>
      </c>
      <c r="O330" s="13">
        <v>1</v>
      </c>
    </row>
    <row r="331" spans="4:15" x14ac:dyDescent="0.4">
      <c r="D331" s="6">
        <v>5.24000000000001</v>
      </c>
      <c r="E331" s="7">
        <f t="shared" si="38"/>
        <v>-5.5437244323182561E-2</v>
      </c>
      <c r="G331">
        <f t="shared" si="39"/>
        <v>7.3502405386302216</v>
      </c>
      <c r="H331" s="10">
        <f t="shared" si="44"/>
        <v>-0.1510110535363493</v>
      </c>
      <c r="I331">
        <f t="shared" si="40"/>
        <v>7.3430910894108079</v>
      </c>
      <c r="J331" s="10">
        <f t="shared" si="41"/>
        <v>-0.14990230864988566</v>
      </c>
      <c r="K331">
        <f t="shared" si="36"/>
        <v>-0.1508958836490554</v>
      </c>
      <c r="L331">
        <f t="shared" si="37"/>
        <v>-0.16009725392668583</v>
      </c>
      <c r="M331" s="13">
        <f t="shared" si="42"/>
        <v>1.3264102939290393E-8</v>
      </c>
      <c r="N331" s="13">
        <f t="shared" si="43"/>
        <v>1.0393690919695023E-4</v>
      </c>
      <c r="O331" s="13">
        <v>1</v>
      </c>
    </row>
    <row r="332" spans="4:15" x14ac:dyDescent="0.4">
      <c r="D332" s="6">
        <v>5.2600000000000096</v>
      </c>
      <c r="E332" s="7">
        <f t="shared" si="38"/>
        <v>-5.469538033510412E-2</v>
      </c>
      <c r="G332">
        <f t="shared" si="39"/>
        <v>7.3653604430908386</v>
      </c>
      <c r="H332" s="10">
        <f t="shared" si="44"/>
        <v>-0.14899021603282364</v>
      </c>
      <c r="I332">
        <f t="shared" si="40"/>
        <v>7.3580752538742082</v>
      </c>
      <c r="J332" s="10">
        <f t="shared" si="41"/>
        <v>-0.14789630842612156</v>
      </c>
      <c r="K332">
        <f t="shared" si="36"/>
        <v>-0.14892826664676526</v>
      </c>
      <c r="L332">
        <f t="shared" si="37"/>
        <v>-0.15804641246357387</v>
      </c>
      <c r="M332" s="13">
        <f t="shared" si="42"/>
        <v>3.8377264330108623E-9</v>
      </c>
      <c r="N332" s="13">
        <f t="shared" si="43"/>
        <v>1.0302461197110573E-4</v>
      </c>
      <c r="O332" s="13">
        <v>1</v>
      </c>
    </row>
    <row r="333" spans="4:15" x14ac:dyDescent="0.4">
      <c r="D333" s="6">
        <v>5.28000000000001</v>
      </c>
      <c r="E333" s="7">
        <f t="shared" si="38"/>
        <v>-5.3963044870896419E-2</v>
      </c>
      <c r="G333">
        <f t="shared" si="39"/>
        <v>7.3804803475514547</v>
      </c>
      <c r="H333" s="10">
        <f t="shared" si="44"/>
        <v>-0.14699533422832187</v>
      </c>
      <c r="I333">
        <f t="shared" si="40"/>
        <v>7.3730594183376086</v>
      </c>
      <c r="J333" s="10">
        <f t="shared" si="41"/>
        <v>-0.14591607333090395</v>
      </c>
      <c r="K333">
        <f t="shared" si="36"/>
        <v>-0.14698609807447321</v>
      </c>
      <c r="L333">
        <f t="shared" si="37"/>
        <v>-0.15602161106173001</v>
      </c>
      <c r="M333" s="13">
        <f t="shared" si="42"/>
        <v>8.5306537915966197E-11</v>
      </c>
      <c r="N333" s="13">
        <f t="shared" si="43"/>
        <v>1.021218928291492E-4</v>
      </c>
      <c r="O333" s="13">
        <v>1</v>
      </c>
    </row>
    <row r="334" spans="4:15" x14ac:dyDescent="0.4">
      <c r="D334" s="6">
        <v>5.3000000000000096</v>
      </c>
      <c r="E334" s="7">
        <f t="shared" si="38"/>
        <v>-5.3240121150581486E-2</v>
      </c>
      <c r="G334">
        <f t="shared" si="39"/>
        <v>7.3956002520120689</v>
      </c>
      <c r="H334" s="10">
        <f t="shared" si="44"/>
        <v>-0.14502609001418398</v>
      </c>
      <c r="I334">
        <f t="shared" si="40"/>
        <v>7.388043582801008</v>
      </c>
      <c r="J334" s="10">
        <f t="shared" si="41"/>
        <v>-0.14396128759117233</v>
      </c>
      <c r="K334">
        <f t="shared" si="36"/>
        <v>-0.14506905506783241</v>
      </c>
      <c r="L334">
        <f t="shared" si="37"/>
        <v>-0.15402252592949656</v>
      </c>
      <c r="M334" s="13">
        <f t="shared" si="42"/>
        <v>1.8459958350120346E-9</v>
      </c>
      <c r="N334" s="13">
        <f t="shared" si="43"/>
        <v>1.0122851690056531E-4</v>
      </c>
      <c r="O334" s="13">
        <v>1</v>
      </c>
    </row>
    <row r="335" spans="4:15" x14ac:dyDescent="0.4">
      <c r="D335" s="6">
        <v>5.3200000000000101</v>
      </c>
      <c r="E335" s="7">
        <f t="shared" si="38"/>
        <v>-5.2526493743852209E-2</v>
      </c>
      <c r="G335">
        <f t="shared" si="39"/>
        <v>7.4107201564726859</v>
      </c>
      <c r="H335" s="10">
        <f t="shared" si="44"/>
        <v>-0.14308216895825343</v>
      </c>
      <c r="I335">
        <f t="shared" si="40"/>
        <v>7.4030277472644084</v>
      </c>
      <c r="J335" s="10">
        <f t="shared" si="41"/>
        <v>-0.14203163908337638</v>
      </c>
      <c r="K335">
        <f t="shared" si="36"/>
        <v>-0.1431768186681518</v>
      </c>
      <c r="L335">
        <f t="shared" si="37"/>
        <v>-0.15204883709682923</v>
      </c>
      <c r="M335" s="13">
        <f t="shared" si="42"/>
        <v>8.9585675838445626E-9</v>
      </c>
      <c r="N335" s="13">
        <f t="shared" si="43"/>
        <v>1.0034425604072382E-4</v>
      </c>
      <c r="O335" s="13">
        <v>1</v>
      </c>
    </row>
    <row r="336" spans="4:15" x14ac:dyDescent="0.4">
      <c r="D336" s="6">
        <v>5.3400000000000096</v>
      </c>
      <c r="E336" s="7">
        <f t="shared" si="38"/>
        <v>-5.1822048556038502E-2</v>
      </c>
      <c r="G336">
        <f t="shared" si="39"/>
        <v>7.425840060933302</v>
      </c>
      <c r="H336" s="10">
        <f t="shared" si="44"/>
        <v>-0.14116326026664891</v>
      </c>
      <c r="I336">
        <f t="shared" si="40"/>
        <v>7.4180119117278078</v>
      </c>
      <c r="J336" s="10">
        <f t="shared" si="41"/>
        <v>-0.14012681929552814</v>
      </c>
      <c r="K336">
        <f t="shared" si="36"/>
        <v>-0.14130907378104832</v>
      </c>
      <c r="L336">
        <f t="shared" si="37"/>
        <v>-0.15010022837643347</v>
      </c>
      <c r="M336" s="13">
        <f t="shared" si="42"/>
        <v>2.1261580981505956E-8</v>
      </c>
      <c r="N336" s="13">
        <f t="shared" si="43"/>
        <v>9.9468888695084838E-5</v>
      </c>
      <c r="O336" s="13">
        <v>1</v>
      </c>
    </row>
    <row r="337" spans="4:15" x14ac:dyDescent="0.4">
      <c r="D337" s="6">
        <v>5.3600000000000101</v>
      </c>
      <c r="E337" s="7">
        <f t="shared" si="38"/>
        <v>-5.1126672814171069E-2</v>
      </c>
      <c r="G337">
        <f t="shared" si="39"/>
        <v>7.4409599653939189</v>
      </c>
      <c r="H337" s="10">
        <f t="shared" si="44"/>
        <v>-0.13926905674580201</v>
      </c>
      <c r="I337">
        <f t="shared" si="40"/>
        <v>7.4329960761912082</v>
      </c>
      <c r="J337" s="10">
        <f t="shared" si="41"/>
        <v>-0.13824652328951859</v>
      </c>
      <c r="K337">
        <f t="shared" si="36"/>
        <v>-0.13946550913534153</v>
      </c>
      <c r="L337">
        <f t="shared" si="37"/>
        <v>-0.14817638732509195</v>
      </c>
      <c r="M337" s="13">
        <f t="shared" si="42"/>
        <v>3.8593541355789417E-8</v>
      </c>
      <c r="N337" s="13">
        <f t="shared" si="43"/>
        <v>9.8602199764973256E-5</v>
      </c>
      <c r="O337" s="13">
        <v>1</v>
      </c>
    </row>
    <row r="338" spans="4:15" x14ac:dyDescent="0.4">
      <c r="D338" s="6">
        <v>5.3800000000000097</v>
      </c>
      <c r="E338" s="7">
        <f t="shared" si="38"/>
        <v>-5.0440255053145186E-2</v>
      </c>
      <c r="G338">
        <f t="shared" si="39"/>
        <v>7.4560798698545323</v>
      </c>
      <c r="H338" s="10">
        <f t="shared" si="44"/>
        <v>-0.1373992547647675</v>
      </c>
      <c r="I338">
        <f t="shared" si="40"/>
        <v>7.4479802406546085</v>
      </c>
      <c r="J338" s="10">
        <f t="shared" si="41"/>
        <v>-0.13639044966370459</v>
      </c>
      <c r="K338">
        <f t="shared" si="36"/>
        <v>-0.13764581724220232</v>
      </c>
      <c r="L338">
        <f t="shared" si="37"/>
        <v>-0.14627700520519654</v>
      </c>
      <c r="M338" s="13">
        <f t="shared" si="42"/>
        <v>6.079305527879594E-8</v>
      </c>
      <c r="N338" s="13">
        <f t="shared" si="43"/>
        <v>9.7743980475005252E-5</v>
      </c>
      <c r="O338" s="13">
        <v>1</v>
      </c>
    </row>
    <row r="339" spans="4:15" x14ac:dyDescent="0.4">
      <c r="D339" s="6">
        <v>5.4000000000000101</v>
      </c>
      <c r="E339" s="7">
        <f t="shared" si="38"/>
        <v>-4.9762685101984706E-2</v>
      </c>
      <c r="G339">
        <f t="shared" si="39"/>
        <v>7.4711997743151493</v>
      </c>
      <c r="H339" s="10">
        <f t="shared" si="44"/>
        <v>-0.13555355421780635</v>
      </c>
      <c r="I339">
        <f t="shared" si="40"/>
        <v>7.4629644051180088</v>
      </c>
      <c r="J339" s="10">
        <f t="shared" si="41"/>
        <v>-0.13455830051576664</v>
      </c>
      <c r="K339">
        <f t="shared" ref="K339:K402" si="45">$E$6*$O$6*EXP(-$O$15*(G339/$E$4-1))-SQRT($E$6)*$O$5*EXP(-$O$4*(G339/$E$4-1))</f>
        <v>-0.13584969435455743</v>
      </c>
      <c r="L339">
        <f t="shared" ref="L339:L402" si="46">$K$6*$O$6*EXP(-$O$15*(I339/$K$4-1))-SQRT($K$6)*$O$5*EXP(-$O$4*(I339/$K$4-1))</f>
        <v>-0.14440177694648548</v>
      </c>
      <c r="M339" s="13">
        <f t="shared" si="42"/>
        <v>8.7698980594950122E-8</v>
      </c>
      <c r="N339" s="13">
        <f t="shared" si="43"/>
        <v>9.6894028242117301E-5</v>
      </c>
      <c r="O339" s="13">
        <v>1</v>
      </c>
    </row>
    <row r="340" spans="4:15" x14ac:dyDescent="0.4">
      <c r="D340" s="6">
        <v>5.4200000000000097</v>
      </c>
      <c r="E340" s="7">
        <f t="shared" ref="E340:E403" si="47">-(1+D340+$E$5*D340^3)*EXP(-D340)</f>
        <v>-4.9093854070208207E-2</v>
      </c>
      <c r="G340">
        <f t="shared" ref="G340:G403" si="48">$E$11*(D340/$E$12+1)</f>
        <v>7.4863196787757662</v>
      </c>
      <c r="H340" s="10">
        <f t="shared" si="44"/>
        <v>-0.13373165848724716</v>
      </c>
      <c r="I340">
        <f t="shared" ref="I340:I403" si="49">$K$11*(D340/$K$12+1)</f>
        <v>7.4779485695814074</v>
      </c>
      <c r="J340" s="10">
        <f t="shared" ref="J340:J403" si="50">-(-$H$4)*(1+D340+$K$5*D340^3)*EXP(-D340)</f>
        <v>-0.13274978140584301</v>
      </c>
      <c r="K340">
        <f t="shared" si="45"/>
        <v>-0.13407684042675938</v>
      </c>
      <c r="L340">
        <f t="shared" si="46"/>
        <v>-0.14255040110799461</v>
      </c>
      <c r="M340" s="13">
        <f t="shared" ref="M340:M403" si="51">(K340-H340)^2*O340</f>
        <v>1.1915057136541651E-7</v>
      </c>
      <c r="N340" s="13">
        <f t="shared" ref="N340:N403" si="52">(L340-J340)^2*O340</f>
        <v>9.6052146546202061E-5</v>
      </c>
      <c r="O340" s="13">
        <v>1</v>
      </c>
    </row>
    <row r="341" spans="4:15" x14ac:dyDescent="0.4">
      <c r="D341" s="6">
        <v>5.4400000000000102</v>
      </c>
      <c r="E341" s="7">
        <f t="shared" si="47"/>
        <v>-4.8433654334297423E-2</v>
      </c>
      <c r="G341">
        <f t="shared" si="48"/>
        <v>7.5014395832363823</v>
      </c>
      <c r="H341" s="10">
        <f t="shared" ref="H341:H404" si="53">-(-$B$4)*(1+D341+$E$5*D341^3)*EXP(-D341)</f>
        <v>-0.13193327440662619</v>
      </c>
      <c r="I341">
        <f t="shared" si="49"/>
        <v>7.4929327340448086</v>
      </c>
      <c r="J341" s="10">
        <f t="shared" si="50"/>
        <v>-0.13096460131994023</v>
      </c>
      <c r="K341">
        <f t="shared" si="45"/>
        <v>-0.1323269590745193</v>
      </c>
      <c r="L341">
        <f t="shared" si="46"/>
        <v>-0.14072257984022662</v>
      </c>
      <c r="M341" s="13">
        <f t="shared" si="51"/>
        <v>1.5498761773410609E-7</v>
      </c>
      <c r="N341" s="13">
        <f t="shared" si="52"/>
        <v>9.5218144802370719E-5</v>
      </c>
      <c r="O341" s="13">
        <v>1</v>
      </c>
    </row>
    <row r="342" spans="4:15" x14ac:dyDescent="0.4">
      <c r="D342" s="6">
        <v>5.4600000000000097</v>
      </c>
      <c r="E342" s="7">
        <f t="shared" si="47"/>
        <v>-4.778197952426981E-2</v>
      </c>
      <c r="G342">
        <f t="shared" si="48"/>
        <v>7.5165594876969974</v>
      </c>
      <c r="H342" s="10">
        <f t="shared" si="53"/>
        <v>-0.13015811222411097</v>
      </c>
      <c r="I342">
        <f t="shared" si="49"/>
        <v>7.5079168985082072</v>
      </c>
      <c r="J342" s="10">
        <f t="shared" si="50"/>
        <v>-0.12920247263362555</v>
      </c>
      <c r="K342">
        <f t="shared" si="45"/>
        <v>-0.13059975753511452</v>
      </c>
      <c r="L342">
        <f t="shared" si="46"/>
        <v>-0.13891801884754557</v>
      </c>
      <c r="M342" s="13">
        <f t="shared" si="51"/>
        <v>1.9505058073141954E-7</v>
      </c>
      <c r="N342" s="13">
        <f t="shared" si="52"/>
        <v>9.4391838234815487E-5</v>
      </c>
      <c r="O342" s="13">
        <v>1</v>
      </c>
    </row>
    <row r="343" spans="4:15" x14ac:dyDescent="0.4">
      <c r="D343" s="6">
        <v>5.4800000000000102</v>
      </c>
      <c r="E343" s="7">
        <f t="shared" si="47"/>
        <v>-4.7138724510354821E-2</v>
      </c>
      <c r="G343">
        <f t="shared" si="48"/>
        <v>7.5316793921576126</v>
      </c>
      <c r="H343" s="10">
        <f t="shared" si="53"/>
        <v>-0.12840588556620655</v>
      </c>
      <c r="I343">
        <f t="shared" si="49"/>
        <v>7.5229010629716075</v>
      </c>
      <c r="J343" s="10">
        <f t="shared" si="50"/>
        <v>-0.12746311107599945</v>
      </c>
      <c r="K343">
        <f t="shared" si="45"/>
        <v>-0.12889494662786874</v>
      </c>
      <c r="L343">
        <f t="shared" si="46"/>
        <v>-0.13713642735079817</v>
      </c>
      <c r="M343" s="13">
        <f t="shared" si="51"/>
        <v>2.3918072203414668E-7</v>
      </c>
      <c r="N343" s="13">
        <f t="shared" si="52"/>
        <v>9.3573047752285911E-5</v>
      </c>
      <c r="O343" s="13">
        <v>1</v>
      </c>
    </row>
    <row r="344" spans="4:15" x14ac:dyDescent="0.4">
      <c r="D344" s="6">
        <v>5.5000000000000098</v>
      </c>
      <c r="E344" s="7">
        <f t="shared" si="47"/>
        <v>-4.6503785389776051E-2</v>
      </c>
      <c r="G344">
        <f t="shared" si="48"/>
        <v>7.5467992966182296</v>
      </c>
      <c r="H344" s="10">
        <f t="shared" si="53"/>
        <v>-0.12667631140174998</v>
      </c>
      <c r="I344">
        <f t="shared" si="49"/>
        <v>7.5378852274350079</v>
      </c>
      <c r="J344" s="10">
        <f t="shared" si="50"/>
        <v>-0.12574623569395446</v>
      </c>
      <c r="K344">
        <f t="shared" si="45"/>
        <v>-0.12721224071491313</v>
      </c>
      <c r="L344">
        <f t="shared" si="46"/>
        <v>-0.13537751805017023</v>
      </c>
      <c r="M344" s="13">
        <f t="shared" si="51"/>
        <v>2.8722022870752851E-7</v>
      </c>
      <c r="N344" s="13">
        <f t="shared" si="52"/>
        <v>9.2761599825153199E-5</v>
      </c>
      <c r="O344" s="13">
        <v>1</v>
      </c>
    </row>
    <row r="345" spans="4:15" x14ac:dyDescent="0.4">
      <c r="D345" s="6">
        <v>5.5200000000000102</v>
      </c>
      <c r="E345" s="7">
        <f t="shared" si="47"/>
        <v>-4.5877059473638487E-2</v>
      </c>
      <c r="G345">
        <f t="shared" si="48"/>
        <v>7.5619192010788465</v>
      </c>
      <c r="H345" s="10">
        <f t="shared" si="53"/>
        <v>-0.12496911000619125</v>
      </c>
      <c r="I345">
        <f t="shared" si="49"/>
        <v>7.5528693918984091</v>
      </c>
      <c r="J345" s="10">
        <f t="shared" si="50"/>
        <v>-0.12405156881671847</v>
      </c>
      <c r="K345">
        <f t="shared" si="45"/>
        <v>-0.12555135766223022</v>
      </c>
      <c r="L345">
        <f t="shared" si="46"/>
        <v>-0.13364100708827958</v>
      </c>
      <c r="M345" s="13">
        <f t="shared" si="51"/>
        <v>3.3901233296287148E-7</v>
      </c>
      <c r="N345" s="13">
        <f t="shared" si="52"/>
        <v>9.1957326364080984E-5</v>
      </c>
      <c r="O345" s="13">
        <v>1</v>
      </c>
    </row>
    <row r="346" spans="4:15" x14ac:dyDescent="0.4">
      <c r="D346" s="6">
        <v>5.5400000000000098</v>
      </c>
      <c r="E346" s="7">
        <f t="shared" si="47"/>
        <v>-4.5258445273922462E-2</v>
      </c>
      <c r="G346">
        <f t="shared" si="48"/>
        <v>7.5770391055394617</v>
      </c>
      <c r="H346" s="10">
        <f t="shared" si="53"/>
        <v>-0.1232840049261648</v>
      </c>
      <c r="I346">
        <f t="shared" si="49"/>
        <v>7.5678535563618095</v>
      </c>
      <c r="J346" s="10">
        <f t="shared" si="50"/>
        <v>-0.12237883602068635</v>
      </c>
      <c r="K346">
        <f t="shared" si="45"/>
        <v>-0.12391201880098217</v>
      </c>
      <c r="L346">
        <f t="shared" si="46"/>
        <v>-0.1319266140135108</v>
      </c>
      <c r="M346" s="13">
        <f t="shared" si="51"/>
        <v>3.9440142696312482E-7</v>
      </c>
      <c r="N346" s="13">
        <f t="shared" si="52"/>
        <v>9.1160064600262979E-5</v>
      </c>
      <c r="O346" s="13">
        <v>1</v>
      </c>
    </row>
    <row r="347" spans="4:15" x14ac:dyDescent="0.4">
      <c r="D347" s="6">
        <v>5.5600000000000103</v>
      </c>
      <c r="E347" s="7">
        <f t="shared" si="47"/>
        <v>-4.4647842490584212E-2</v>
      </c>
      <c r="G347">
        <f t="shared" si="48"/>
        <v>7.5921590100000769</v>
      </c>
      <c r="H347" s="10">
        <f t="shared" si="53"/>
        <v>-0.1216207229443514</v>
      </c>
      <c r="I347">
        <f t="shared" si="49"/>
        <v>7.5828377208252098</v>
      </c>
      <c r="J347" s="10">
        <f t="shared" si="50"/>
        <v>-0.12072776609453971</v>
      </c>
      <c r="K347">
        <f t="shared" si="45"/>
        <v>-0.12229394888912841</v>
      </c>
      <c r="L347">
        <f t="shared" si="46"/>
        <v>-0.13023406174359597</v>
      </c>
      <c r="M347" s="13">
        <f t="shared" si="51"/>
        <v>4.5323317272089254E-7</v>
      </c>
      <c r="N347" s="13">
        <f t="shared" si="52"/>
        <v>9.0369656967266072E-5</v>
      </c>
      <c r="O347" s="13">
        <v>1</v>
      </c>
    </row>
    <row r="348" spans="4:15" x14ac:dyDescent="0.4">
      <c r="D348" s="6">
        <v>5.5800000000000098</v>
      </c>
      <c r="E348" s="7">
        <f t="shared" si="47"/>
        <v>-4.404515199876375E-2</v>
      </c>
      <c r="G348">
        <f t="shared" si="48"/>
        <v>7.6072789144606938</v>
      </c>
      <c r="H348" s="10">
        <f t="shared" si="53"/>
        <v>-0.11997899404463246</v>
      </c>
      <c r="I348">
        <f t="shared" si="49"/>
        <v>7.5978218852886075</v>
      </c>
      <c r="J348" s="10">
        <f t="shared" si="50"/>
        <v>-0.11909809100465718</v>
      </c>
      <c r="K348">
        <f t="shared" si="45"/>
        <v>-0.12069687607333576</v>
      </c>
      <c r="L348">
        <f t="shared" si="46"/>
        <v>-0.12856307652944413</v>
      </c>
      <c r="M348" s="13">
        <f t="shared" si="51"/>
        <v>5.1535460713517518E-7</v>
      </c>
      <c r="N348" s="13">
        <f t="shared" si="52"/>
        <v>8.958595098442641E-5</v>
      </c>
      <c r="O348" s="13">
        <v>1</v>
      </c>
    </row>
    <row r="349" spans="4:15" x14ac:dyDescent="0.4">
      <c r="D349" s="6">
        <v>5.6000000000000103</v>
      </c>
      <c r="E349" s="7">
        <f t="shared" si="47"/>
        <v>-4.3450275836100095E-2</v>
      </c>
      <c r="G349">
        <f t="shared" si="48"/>
        <v>7.6223988189213099</v>
      </c>
      <c r="H349" s="10">
        <f t="shared" si="53"/>
        <v>-0.11835855137753667</v>
      </c>
      <c r="I349">
        <f t="shared" si="49"/>
        <v>7.6128060497520078</v>
      </c>
      <c r="J349" s="10">
        <f t="shared" si="50"/>
        <v>-0.11748954586081466</v>
      </c>
      <c r="K349">
        <f t="shared" si="45"/>
        <v>-0.11912053185118217</v>
      </c>
      <c r="L349">
        <f t="shared" si="46"/>
        <v>-0.12691338791922138</v>
      </c>
      <c r="M349" s="13">
        <f t="shared" si="51"/>
        <v>5.8061424221701026E-7</v>
      </c>
      <c r="N349" s="13">
        <f t="shared" si="52"/>
        <v>8.8808799141795511E-5</v>
      </c>
      <c r="O349" s="13">
        <v>1</v>
      </c>
    </row>
    <row r="350" spans="4:15" x14ac:dyDescent="0.4">
      <c r="D350" s="6">
        <v>5.6200000000000099</v>
      </c>
      <c r="E350" s="7">
        <f t="shared" si="47"/>
        <v>-4.2863117190154704E-2</v>
      </c>
      <c r="G350">
        <f t="shared" si="48"/>
        <v>7.6375187233819251</v>
      </c>
      <c r="H350" s="10">
        <f t="shared" si="53"/>
        <v>-0.1167591312259814</v>
      </c>
      <c r="I350">
        <f t="shared" si="49"/>
        <v>7.6277902142154081</v>
      </c>
      <c r="J350" s="10">
        <f t="shared" si="50"/>
        <v>-0.11590186888217832</v>
      </c>
      <c r="K350">
        <f t="shared" si="45"/>
        <v>-0.11756465103365631</v>
      </c>
      <c r="L350">
        <f t="shared" si="46"/>
        <v>-0.12528472872269011</v>
      </c>
      <c r="M350" s="13">
        <f t="shared" si="51"/>
        <v>6.4886216055661383E-7</v>
      </c>
      <c r="N350" s="13">
        <f t="shared" si="52"/>
        <v>8.8038058786688977E-5</v>
      </c>
      <c r="O350" s="13">
        <v>1</v>
      </c>
    </row>
    <row r="351" spans="4:15" x14ac:dyDescent="0.4">
      <c r="D351" s="6">
        <v>5.6400000000000103</v>
      </c>
      <c r="E351" s="7">
        <f t="shared" si="47"/>
        <v>-4.2283580385942481E-2</v>
      </c>
      <c r="G351">
        <f t="shared" si="48"/>
        <v>7.6526386278425402</v>
      </c>
      <c r="H351" s="10">
        <f t="shared" si="53"/>
        <v>-0.11518047297130733</v>
      </c>
      <c r="I351">
        <f t="shared" si="49"/>
        <v>7.6427743786788085</v>
      </c>
      <c r="J351" s="10">
        <f t="shared" si="50"/>
        <v>-0.11433480136358848</v>
      </c>
      <c r="K351">
        <f t="shared" si="45"/>
        <v>-0.11602897170795612</v>
      </c>
      <c r="L351">
        <f t="shared" si="46"/>
        <v>-0.12367683497580238</v>
      </c>
      <c r="M351" s="13">
        <f t="shared" si="51"/>
        <v>7.1995010609458716E-7</v>
      </c>
      <c r="N351" s="13">
        <f t="shared" si="52"/>
        <v>8.727359201173437E-5</v>
      </c>
      <c r="O351" s="13">
        <v>1</v>
      </c>
    </row>
    <row r="352" spans="4:15" x14ac:dyDescent="0.4">
      <c r="D352" s="6">
        <v>5.6600000000000099</v>
      </c>
      <c r="E352" s="7">
        <f t="shared" si="47"/>
        <v>-4.171157087357151E-2</v>
      </c>
      <c r="G352">
        <f t="shared" si="48"/>
        <v>7.6677585323031572</v>
      </c>
      <c r="H352" s="10">
        <f t="shared" si="53"/>
        <v>-0.1136223190596088</v>
      </c>
      <c r="I352">
        <f t="shared" si="49"/>
        <v>7.6577585431422088</v>
      </c>
      <c r="J352" s="10">
        <f t="shared" si="50"/>
        <v>-0.11278808764213737</v>
      </c>
      <c r="K352">
        <f t="shared" si="45"/>
        <v>-0.11451323520058784</v>
      </c>
      <c r="L352">
        <f t="shared" si="46"/>
        <v>-0.12208944590555613</v>
      </c>
      <c r="M352" s="13">
        <f t="shared" si="51"/>
        <v>7.9373157025698374E-7</v>
      </c>
      <c r="N352" s="13">
        <f t="shared" si="52"/>
        <v>8.651526554446861E-5</v>
      </c>
      <c r="O352" s="13">
        <v>1</v>
      </c>
    </row>
    <row r="353" spans="4:15" x14ac:dyDescent="0.4">
      <c r="D353" s="6">
        <v>5.6800000000000104</v>
      </c>
      <c r="E353" s="7">
        <f t="shared" si="47"/>
        <v>-4.1146995215990669E-2</v>
      </c>
      <c r="G353">
        <f t="shared" si="48"/>
        <v>7.6828784367637741</v>
      </c>
      <c r="H353" s="10">
        <f t="shared" si="53"/>
        <v>-0.11208441496835859</v>
      </c>
      <c r="I353">
        <f t="shared" si="49"/>
        <v>7.6727427076056092</v>
      </c>
      <c r="J353" s="10">
        <f t="shared" si="50"/>
        <v>-0.11126147506403877</v>
      </c>
      <c r="K353">
        <f t="shared" si="45"/>
        <v>-0.11301718604076719</v>
      </c>
      <c r="L353">
        <f t="shared" si="46"/>
        <v>-0.12052230389511383</v>
      </c>
      <c r="M353" s="13">
        <f t="shared" si="51"/>
        <v>8.700618735222746E-7</v>
      </c>
      <c r="N353" s="13">
        <f t="shared" si="52"/>
        <v>8.5762950638470961E-5</v>
      </c>
      <c r="O353" s="13">
        <v>1</v>
      </c>
    </row>
    <row r="354" spans="4:15" x14ac:dyDescent="0.4">
      <c r="D354" s="6">
        <v>5.7000000000000099</v>
      </c>
      <c r="E354" s="7">
        <f t="shared" si="47"/>
        <v>-4.0589761076846032E-2</v>
      </c>
      <c r="G354">
        <f t="shared" si="48"/>
        <v>7.6979983412243893</v>
      </c>
      <c r="H354" s="10">
        <f t="shared" si="53"/>
        <v>-0.11056650917332861</v>
      </c>
      <c r="I354">
        <f t="shared" si="49"/>
        <v>7.6877268720690086</v>
      </c>
      <c r="J354" s="10">
        <f t="shared" si="50"/>
        <v>-0.10975471395179168</v>
      </c>
      <c r="K354">
        <f t="shared" si="45"/>
        <v>-0.11154057192412374</v>
      </c>
      <c r="L354">
        <f t="shared" si="46"/>
        <v>-0.11897515444918712</v>
      </c>
      <c r="M354" s="13">
        <f t="shared" si="51"/>
        <v>9.4879824248657977E-7</v>
      </c>
      <c r="N354" s="13">
        <f t="shared" si="52"/>
        <v>8.501652296600988E-5</v>
      </c>
      <c r="O354" s="13">
        <v>1</v>
      </c>
    </row>
    <row r="355" spans="4:15" x14ac:dyDescent="0.4">
      <c r="D355" s="6">
        <v>5.7200000000000104</v>
      </c>
      <c r="E355" s="7">
        <f t="shared" si="47"/>
        <v>-4.0039777208445336E-2</v>
      </c>
      <c r="G355">
        <f t="shared" si="48"/>
        <v>7.7131182456850054</v>
      </c>
      <c r="H355" s="10">
        <f t="shared" si="53"/>
        <v>-0.10906835311580509</v>
      </c>
      <c r="I355">
        <f t="shared" si="49"/>
        <v>7.702711036532409</v>
      </c>
      <c r="J355" s="10">
        <f t="shared" si="50"/>
        <v>-0.1082675575716362</v>
      </c>
      <c r="K355">
        <f t="shared" si="45"/>
        <v>-0.11008314367670975</v>
      </c>
      <c r="L355">
        <f t="shared" si="46"/>
        <v>-0.11744774615968737</v>
      </c>
      <c r="M355" s="13">
        <f t="shared" si="51"/>
        <v>1.0297998825011895E-6</v>
      </c>
      <c r="N355" s="13">
        <f t="shared" si="52"/>
        <v>8.4275862512184913E-5</v>
      </c>
      <c r="O355" s="13">
        <v>1</v>
      </c>
    </row>
    <row r="356" spans="4:15" x14ac:dyDescent="0.4">
      <c r="D356" s="6">
        <v>5.74000000000001</v>
      </c>
      <c r="E356" s="7">
        <f t="shared" si="47"/>
        <v>-3.9496953439831117E-2</v>
      </c>
      <c r="G356">
        <f t="shared" si="48"/>
        <v>7.7282381501456205</v>
      </c>
      <c r="H356" s="10">
        <f t="shared" si="53"/>
        <v>-0.10758970117009996</v>
      </c>
      <c r="I356">
        <f t="shared" si="49"/>
        <v>7.7176952009958084</v>
      </c>
      <c r="J356" s="10">
        <f t="shared" si="50"/>
        <v>-0.10679976210130335</v>
      </c>
      <c r="K356">
        <f t="shared" si="45"/>
        <v>-0.10864465521931632</v>
      </c>
      <c r="L356">
        <f t="shared" si="46"/>
        <v>-0.1159398306716477</v>
      </c>
      <c r="M356" s="13">
        <f t="shared" si="51"/>
        <v>1.1129280459580025E-6</v>
      </c>
      <c r="N356" s="13">
        <f t="shared" si="52"/>
        <v>8.354085347059673E-5</v>
      </c>
      <c r="O356" s="13">
        <v>1</v>
      </c>
    </row>
    <row r="357" spans="4:15" x14ac:dyDescent="0.4">
      <c r="D357" s="6">
        <v>5.7600000000000096</v>
      </c>
      <c r="E357" s="7">
        <f t="shared" si="47"/>
        <v>-3.8961200664961802E-2</v>
      </c>
      <c r="G357">
        <f t="shared" si="48"/>
        <v>7.7433580546062375</v>
      </c>
      <c r="H357" s="10">
        <f t="shared" si="53"/>
        <v>-0.10613031061135596</v>
      </c>
      <c r="I357">
        <f t="shared" si="49"/>
        <v>7.7326793654592088</v>
      </c>
      <c r="J357" s="10">
        <f t="shared" si="50"/>
        <v>-0.10535108659805671</v>
      </c>
      <c r="K357">
        <f t="shared" si="45"/>
        <v>-0.10722486353209475</v>
      </c>
      <c r="L357">
        <f t="shared" si="46"/>
        <v>-0.11445116264941303</v>
      </c>
      <c r="M357" s="13">
        <f t="shared" si="51"/>
        <v>1.1980460962978146E-6</v>
      </c>
      <c r="N357" s="13">
        <f t="shared" si="52"/>
        <v>8.2811384140468841E-5</v>
      </c>
      <c r="O357" s="13">
        <v>1</v>
      </c>
    </row>
    <row r="358" spans="4:15" x14ac:dyDescent="0.4">
      <c r="D358" s="6">
        <v>5.78000000000001</v>
      </c>
      <c r="E358" s="7">
        <f t="shared" si="47"/>
        <v>-3.8432430831001174E-2</v>
      </c>
      <c r="G358">
        <f t="shared" si="48"/>
        <v>7.7584779590668527</v>
      </c>
      <c r="H358" s="10">
        <f t="shared" si="53"/>
        <v>-0.10468994158364719</v>
      </c>
      <c r="I358">
        <f t="shared" si="49"/>
        <v>7.7476635299226091</v>
      </c>
      <c r="J358" s="10">
        <f t="shared" si="50"/>
        <v>-0.10392129296702718</v>
      </c>
      <c r="K358">
        <f t="shared" si="45"/>
        <v>-0.10582352861948742</v>
      </c>
      <c r="L358">
        <f t="shared" si="46"/>
        <v>-0.1129814997431049</v>
      </c>
      <c r="M358" s="13">
        <f t="shared" si="51"/>
        <v>1.2850195678250276E-6</v>
      </c>
      <c r="N358" s="13">
        <f t="shared" si="52"/>
        <v>8.2087346825284585E-5</v>
      </c>
      <c r="O358" s="13">
        <v>1</v>
      </c>
    </row>
    <row r="359" spans="4:15" x14ac:dyDescent="0.4">
      <c r="D359" s="6">
        <v>5.8000000000000096</v>
      </c>
      <c r="E359" s="7">
        <f t="shared" si="47"/>
        <v>-3.7910556926715827E-2</v>
      </c>
      <c r="G359">
        <f t="shared" si="48"/>
        <v>7.7735978635274678</v>
      </c>
      <c r="H359" s="10">
        <f t="shared" si="53"/>
        <v>-0.10326835706837391</v>
      </c>
      <c r="I359">
        <f t="shared" si="49"/>
        <v>7.7626476943860077</v>
      </c>
      <c r="J359" s="10">
        <f t="shared" si="50"/>
        <v>-0.10251014592983959</v>
      </c>
      <c r="K359">
        <f t="shared" si="45"/>
        <v>-0.10444041347546514</v>
      </c>
      <c r="L359">
        <f t="shared" si="46"/>
        <v>-0.11153060255535835</v>
      </c>
      <c r="M359" s="13">
        <f t="shared" si="51"/>
        <v>1.3737162214035948E-6</v>
      </c>
      <c r="N359" s="13">
        <f t="shared" si="52"/>
        <v>8.1368637732865252E-5</v>
      </c>
      <c r="O359" s="13">
        <v>1</v>
      </c>
    </row>
    <row r="360" spans="4:15" x14ac:dyDescent="0.4">
      <c r="D360" s="6">
        <v>5.8200000000000101</v>
      </c>
      <c r="E360" s="7">
        <f t="shared" si="47"/>
        <v>-3.7395492970980077E-2</v>
      </c>
      <c r="G360">
        <f t="shared" si="48"/>
        <v>7.7887177679880848</v>
      </c>
      <c r="H360" s="10">
        <f t="shared" si="53"/>
        <v>-0.10186532285294973</v>
      </c>
      <c r="I360">
        <f t="shared" si="49"/>
        <v>7.777631858849408</v>
      </c>
      <c r="J360" s="10">
        <f t="shared" si="50"/>
        <v>-0.10111741299353012</v>
      </c>
      <c r="K360">
        <f t="shared" si="45"/>
        <v>-0.10307528404907486</v>
      </c>
      <c r="L360">
        <f t="shared" si="46"/>
        <v>-0.11009823460833341</v>
      </c>
      <c r="M360" s="13">
        <f t="shared" si="51"/>
        <v>1.4640060961285444E-6</v>
      </c>
      <c r="N360" s="13">
        <f t="shared" si="52"/>
        <v>8.0655156876917997E-5</v>
      </c>
      <c r="O360" s="13">
        <v>1</v>
      </c>
    </row>
    <row r="361" spans="4:15" x14ac:dyDescent="0.4">
      <c r="D361" s="6">
        <v>5.8400000000000096</v>
      </c>
      <c r="E361" s="7">
        <f t="shared" si="47"/>
        <v>-3.6887154001388804E-2</v>
      </c>
      <c r="G361">
        <f t="shared" si="48"/>
        <v>7.8038376724487017</v>
      </c>
      <c r="H361" s="10">
        <f t="shared" si="53"/>
        <v>-0.10048060749978312</v>
      </c>
      <c r="I361">
        <f t="shared" si="49"/>
        <v>7.7926160233128074</v>
      </c>
      <c r="J361" s="10">
        <f t="shared" si="50"/>
        <v>-9.9742864419755342E-2</v>
      </c>
      <c r="K361">
        <f t="shared" si="45"/>
        <v>-0.1017279092102964</v>
      </c>
      <c r="L361">
        <f t="shared" si="46"/>
        <v>-0.10868416231100406</v>
      </c>
      <c r="M361" s="13">
        <f t="shared" si="51"/>
        <v>1.5557615570493528E-6</v>
      </c>
      <c r="N361" s="13">
        <f t="shared" si="52"/>
        <v>7.9946807980048708E-5</v>
      </c>
      <c r="O361" s="13">
        <v>1</v>
      </c>
    </row>
    <row r="362" spans="4:15" x14ac:dyDescent="0.4">
      <c r="D362" s="6">
        <v>5.8600000000000101</v>
      </c>
      <c r="E362" s="7">
        <f t="shared" si="47"/>
        <v>-3.6385456062977127E-2</v>
      </c>
      <c r="G362">
        <f t="shared" si="48"/>
        <v>7.8189575769093169</v>
      </c>
      <c r="H362" s="10">
        <f t="shared" si="53"/>
        <v>-9.9113982315549701E-2</v>
      </c>
      <c r="I362">
        <f t="shared" si="49"/>
        <v>7.8076001877762078</v>
      </c>
      <c r="J362" s="10">
        <f t="shared" si="50"/>
        <v>-9.8386273194290164E-2</v>
      </c>
      <c r="K362">
        <f t="shared" si="45"/>
        <v>-0.10039806071620776</v>
      </c>
      <c r="L362">
        <f t="shared" si="46"/>
        <v>-0.10728815492672093</v>
      </c>
      <c r="M362" s="13">
        <f t="shared" si="51"/>
        <v>1.648857339036552E-6</v>
      </c>
      <c r="N362" s="13">
        <f t="shared" si="52"/>
        <v>7.9243498378184628E-5</v>
      </c>
      <c r="O362" s="13">
        <v>1</v>
      </c>
    </row>
    <row r="363" spans="4:15" x14ac:dyDescent="0.4">
      <c r="D363" s="6">
        <v>5.8800000000000097</v>
      </c>
      <c r="E363" s="7">
        <f t="shared" si="47"/>
        <v>-3.5890316197047342E-2</v>
      </c>
      <c r="G363">
        <f t="shared" si="48"/>
        <v>7.8340774813699321</v>
      </c>
      <c r="H363" s="10">
        <f t="shared" si="53"/>
        <v>-9.7765221320756962E-2</v>
      </c>
      <c r="I363">
        <f t="shared" si="49"/>
        <v>7.8225843522396081</v>
      </c>
      <c r="J363" s="10">
        <f t="shared" si="50"/>
        <v>-9.7047414996816003E-2</v>
      </c>
      <c r="K363">
        <f t="shared" si="45"/>
        <v>-9.9085513177460574E-2</v>
      </c>
      <c r="L363">
        <f t="shared" si="46"/>
        <v>-0.10590998454105441</v>
      </c>
      <c r="M363" s="13">
        <f t="shared" si="51"/>
        <v>1.7431705868778712E-6</v>
      </c>
      <c r="N363" s="13">
        <f t="shared" si="52"/>
        <v>7.8545138926462132E-5</v>
      </c>
      <c r="O363" s="13">
        <v>1</v>
      </c>
    </row>
    <row r="364" spans="4:15" x14ac:dyDescent="0.4">
      <c r="D364" s="6">
        <v>5.9000000000000101</v>
      </c>
      <c r="E364" s="7">
        <f t="shared" si="47"/>
        <v>-3.5401652430102036E-2</v>
      </c>
      <c r="G364">
        <f t="shared" si="48"/>
        <v>7.8491973858305482</v>
      </c>
      <c r="H364" s="10">
        <f t="shared" si="53"/>
        <v>-9.6434101219597945E-2</v>
      </c>
      <c r="I364">
        <f t="shared" si="49"/>
        <v>7.8375685167030085</v>
      </c>
      <c r="J364" s="10">
        <f t="shared" si="50"/>
        <v>-9.5726068170995923E-2</v>
      </c>
      <c r="K364">
        <f t="shared" si="45"/>
        <v>-9.7790044025065068E-2</v>
      </c>
      <c r="L364">
        <f t="shared" si="46"/>
        <v>-0.10454942602991291</v>
      </c>
      <c r="M364" s="13">
        <f t="shared" si="51"/>
        <v>1.8385808916980505E-6</v>
      </c>
      <c r="N364" s="13">
        <f t="shared" si="52"/>
        <v>7.7851643906512092E-5</v>
      </c>
      <c r="O364" s="13">
        <v>1</v>
      </c>
    </row>
    <row r="365" spans="4:15" x14ac:dyDescent="0.4">
      <c r="D365" s="6">
        <v>5.9200000000000097</v>
      </c>
      <c r="E365" s="7">
        <f t="shared" si="47"/>
        <v>-3.491938376288381E-2</v>
      </c>
      <c r="G365">
        <f t="shared" si="48"/>
        <v>7.8643172902911651</v>
      </c>
      <c r="H365" s="10">
        <f t="shared" si="53"/>
        <v>-9.5120401370095503E-2</v>
      </c>
      <c r="I365">
        <f t="shared" si="49"/>
        <v>7.8525526811664097</v>
      </c>
      <c r="J365" s="10">
        <f t="shared" si="50"/>
        <v>-9.4422013694837839E-2</v>
      </c>
      <c r="K365">
        <f t="shared" si="45"/>
        <v>-9.6511433477484393E-2</v>
      </c>
      <c r="L365">
        <f t="shared" si="46"/>
        <v>-0.1032062570279412</v>
      </c>
      <c r="M365" s="13">
        <f t="shared" si="51"/>
        <v>1.934970323786776E-6</v>
      </c>
      <c r="N365" s="13">
        <f t="shared" si="52"/>
        <v>7.7162930935170847E-5</v>
      </c>
      <c r="O365" s="13">
        <v>1</v>
      </c>
    </row>
    <row r="366" spans="4:15" x14ac:dyDescent="0.4">
      <c r="D366" s="6">
        <v>5.9400000000000102</v>
      </c>
      <c r="E366" s="7">
        <f t="shared" si="47"/>
        <v>-3.4443430159520352E-2</v>
      </c>
      <c r="G366">
        <f t="shared" si="48"/>
        <v>7.8794371947517803</v>
      </c>
      <c r="H366" s="10">
        <f t="shared" si="53"/>
        <v>-9.382390375453345E-2</v>
      </c>
      <c r="I366">
        <f t="shared" si="49"/>
        <v>7.8675368456298083</v>
      </c>
      <c r="J366" s="10">
        <f t="shared" si="50"/>
        <v>-9.313503515134304E-2</v>
      </c>
      <c r="K366">
        <f t="shared" si="45"/>
        <v>-9.5249464508037868E-2</v>
      </c>
      <c r="L366">
        <f t="shared" si="46"/>
        <v>-0.10188025789719639</v>
      </c>
      <c r="M366" s="13">
        <f t="shared" si="51"/>
        <v>2.0322234619320836E-6</v>
      </c>
      <c r="N366" s="13">
        <f t="shared" si="52"/>
        <v>7.647892087459077E-5</v>
      </c>
      <c r="O366" s="13">
        <v>1</v>
      </c>
    </row>
    <row r="367" spans="4:15" x14ac:dyDescent="0.4">
      <c r="D367" s="6">
        <v>5.9600000000000097</v>
      </c>
      <c r="E367" s="7">
        <f t="shared" si="47"/>
        <v>-3.3973712536775225E-2</v>
      </c>
      <c r="G367">
        <f t="shared" si="48"/>
        <v>7.8945570992123955</v>
      </c>
      <c r="H367" s="10">
        <f t="shared" si="53"/>
        <v>-9.2544392950175705E-2</v>
      </c>
      <c r="I367">
        <f t="shared" si="49"/>
        <v>7.8825210100932068</v>
      </c>
      <c r="J367" s="10">
        <f t="shared" si="50"/>
        <v>-9.1864918699440204E-2</v>
      </c>
      <c r="K367">
        <f t="shared" si="45"/>
        <v>-9.400392281261255E-2</v>
      </c>
      <c r="L367">
        <f t="shared" si="46"/>
        <v>-0.10057121169610289</v>
      </c>
      <c r="M367" s="13">
        <f t="shared" si="51"/>
        <v>2.1302274193449165E-6</v>
      </c>
      <c r="N367" s="13">
        <f t="shared" si="52"/>
        <v>7.579953774373776E-5</v>
      </c>
      <c r="O367" s="13">
        <v>1</v>
      </c>
    </row>
    <row r="368" spans="4:15" x14ac:dyDescent="0.4">
      <c r="D368" s="6">
        <v>5.9800000000000102</v>
      </c>
      <c r="E368" s="7">
        <f t="shared" si="47"/>
        <v>-3.3510152753403175E-2</v>
      </c>
      <c r="G368">
        <f t="shared" si="48"/>
        <v>7.9096770036730124</v>
      </c>
      <c r="H368" s="10">
        <f t="shared" si="53"/>
        <v>-9.1281656100270253E-2</v>
      </c>
      <c r="I368">
        <f t="shared" si="49"/>
        <v>7.8975051745566081</v>
      </c>
      <c r="J368" s="10">
        <f t="shared" si="50"/>
        <v>-9.0611453045202198E-2</v>
      </c>
      <c r="K368">
        <f t="shared" si="45"/>
        <v>-9.2774596777683349E-2</v>
      </c>
      <c r="L368">
        <f t="shared" si="46"/>
        <v>-9.9278904148686703E-2</v>
      </c>
      <c r="M368" s="13">
        <f t="shared" si="51"/>
        <v>2.2288718662746739E-6</v>
      </c>
      <c r="N368" s="13">
        <f t="shared" si="52"/>
        <v>7.5124708631294765E-5</v>
      </c>
      <c r="O368" s="13">
        <v>1</v>
      </c>
    </row>
    <row r="369" spans="4:15" x14ac:dyDescent="0.4">
      <c r="D369" s="6">
        <v>6.0000000000000098</v>
      </c>
      <c r="E369" s="7">
        <f t="shared" si="47"/>
        <v>-3.3052673599610172E-2</v>
      </c>
      <c r="G369">
        <f t="shared" si="48"/>
        <v>7.9247969081336294</v>
      </c>
      <c r="H369" s="10">
        <f t="shared" si="53"/>
        <v>-9.0035482885338108E-2</v>
      </c>
      <c r="I369">
        <f t="shared" si="49"/>
        <v>7.9124893390200084</v>
      </c>
      <c r="J369" s="10">
        <f t="shared" si="50"/>
        <v>-8.9374429413345904E-2</v>
      </c>
      <c r="K369">
        <f t="shared" si="45"/>
        <v>-9.1561277448641329E-2</v>
      </c>
      <c r="L369">
        <f t="shared" si="46"/>
        <v>-9.8003123614088195E-2</v>
      </c>
      <c r="M369" s="13">
        <f t="shared" si="51"/>
        <v>2.3280490494056652E-6</v>
      </c>
      <c r="N369" s="13">
        <f t="shared" si="52"/>
        <v>7.4454363609923626E-5</v>
      </c>
      <c r="O369" s="13">
        <v>1</v>
      </c>
    </row>
    <row r="370" spans="4:15" x14ac:dyDescent="0.4">
      <c r="D370" s="6">
        <v>6.0200000000000102</v>
      </c>
      <c r="E370" s="7">
        <f t="shared" si="47"/>
        <v>-3.260119878661704E-2</v>
      </c>
      <c r="G370">
        <f t="shared" si="48"/>
        <v>7.9399168125942454</v>
      </c>
      <c r="H370" s="10">
        <f t="shared" si="53"/>
        <v>-8.880566549474482E-2</v>
      </c>
      <c r="I370">
        <f t="shared" si="49"/>
        <v>7.9274735034834087</v>
      </c>
      <c r="J370" s="10">
        <f t="shared" si="50"/>
        <v>-8.8153641519012491E-2</v>
      </c>
      <c r="K370">
        <f t="shared" si="45"/>
        <v>-9.036375849842776E-2</v>
      </c>
      <c r="L370">
        <f t="shared" si="46"/>
        <v>-9.6743661056353694E-2</v>
      </c>
      <c r="M370" s="13">
        <f t="shared" si="51"/>
        <v>2.427653808125724E-6</v>
      </c>
      <c r="N370" s="13">
        <f t="shared" si="52"/>
        <v>7.3788435651903582E-5</v>
      </c>
      <c r="O370" s="13">
        <v>1</v>
      </c>
    </row>
    <row r="371" spans="4:15" x14ac:dyDescent="0.4">
      <c r="D371" s="6">
        <v>6.0400000000000098</v>
      </c>
      <c r="E371" s="7">
        <f t="shared" si="47"/>
        <v>-3.215565293632671E-2</v>
      </c>
      <c r="G371">
        <f t="shared" si="48"/>
        <v>7.9550367170548597</v>
      </c>
      <c r="H371" s="10">
        <f t="shared" si="53"/>
        <v>-8.7591998598553961E-2</v>
      </c>
      <c r="I371">
        <f t="shared" si="49"/>
        <v>7.9424576679468091</v>
      </c>
      <c r="J371" s="10">
        <f t="shared" si="50"/>
        <v>-8.6948885539827436E-2</v>
      </c>
      <c r="K371">
        <f t="shared" si="45"/>
        <v>-8.9181836196475031E-2</v>
      </c>
      <c r="L371">
        <f t="shared" si="46"/>
        <v>-9.550031001450543E-2</v>
      </c>
      <c r="M371" s="13">
        <f t="shared" si="51"/>
        <v>2.5275835877634393E-6</v>
      </c>
      <c r="N371" s="13">
        <f t="shared" si="52"/>
        <v>7.3126860546121792E-5</v>
      </c>
      <c r="O371" s="13">
        <v>1</v>
      </c>
    </row>
    <row r="372" spans="4:15" x14ac:dyDescent="0.4">
      <c r="D372" s="6">
        <v>6.0600000000000103</v>
      </c>
      <c r="E372" s="7">
        <f t="shared" si="47"/>
        <v>-3.1715961571093972E-2</v>
      </c>
      <c r="G372">
        <f t="shared" si="48"/>
        <v>7.9701566215154758</v>
      </c>
      <c r="H372" s="10">
        <f t="shared" si="53"/>
        <v>-8.6394279319659983E-2</v>
      </c>
      <c r="I372">
        <f t="shared" si="49"/>
        <v>7.9574418324102094</v>
      </c>
      <c r="J372" s="10">
        <f t="shared" si="50"/>
        <v>-8.5759960088238121E-2</v>
      </c>
      <c r="K372">
        <f t="shared" si="45"/>
        <v>-8.8015309377952072E-2</v>
      </c>
      <c r="L372">
        <f t="shared" si="46"/>
        <v>-9.4272866572890079E-2</v>
      </c>
      <c r="M372" s="13">
        <f t="shared" si="51"/>
        <v>2.6277384498864533E-6</v>
      </c>
      <c r="N372" s="13">
        <f t="shared" si="52"/>
        <v>7.2469576816429365E-5</v>
      </c>
      <c r="O372" s="13">
        <v>1</v>
      </c>
    </row>
    <row r="373" spans="4:15" x14ac:dyDescent="0.4">
      <c r="D373" s="6">
        <v>6.0800000000000098</v>
      </c>
      <c r="E373" s="7">
        <f t="shared" si="47"/>
        <v>-3.1282051103597844E-2</v>
      </c>
      <c r="G373">
        <f t="shared" si="48"/>
        <v>7.9852765259760927</v>
      </c>
      <c r="H373" s="10">
        <f t="shared" si="53"/>
        <v>-8.521230720620053E-2</v>
      </c>
      <c r="I373">
        <f t="shared" si="49"/>
        <v>7.9724259968736089</v>
      </c>
      <c r="J373" s="10">
        <f t="shared" si="50"/>
        <v>-8.4586666184128578E-2</v>
      </c>
      <c r="K373">
        <f t="shared" si="45"/>
        <v>-8.6863979413315848E-2</v>
      </c>
      <c r="L373">
        <f t="shared" si="46"/>
        <v>-9.306112933180466E-2</v>
      </c>
      <c r="M373" s="13">
        <f t="shared" si="51"/>
        <v>2.7280210797571855E-6</v>
      </c>
      <c r="N373" s="13">
        <f t="shared" si="52"/>
        <v>7.1816525641319999E-5</v>
      </c>
      <c r="O373" s="13">
        <v>1</v>
      </c>
    </row>
    <row r="374" spans="4:15" x14ac:dyDescent="0.4">
      <c r="D374" s="6">
        <v>6.1000000000000103</v>
      </c>
      <c r="E374" s="7">
        <f t="shared" si="47"/>
        <v>-3.0853848826815196E-2</v>
      </c>
      <c r="G374">
        <f t="shared" si="48"/>
        <v>8.0003964304367088</v>
      </c>
      <c r="H374" s="10">
        <f t="shared" si="53"/>
        <v>-8.4045884204244609E-2</v>
      </c>
      <c r="I374">
        <f t="shared" si="49"/>
        <v>7.9874101613370092</v>
      </c>
      <c r="J374" s="10">
        <f t="shared" si="50"/>
        <v>-8.342880722770829E-2</v>
      </c>
      <c r="K374">
        <f t="shared" si="45"/>
        <v>-8.572765017816418E-2</v>
      </c>
      <c r="L374">
        <f t="shared" si="46"/>
        <v>-9.18648993783997E-2</v>
      </c>
      <c r="M374" s="13">
        <f t="shared" si="51"/>
        <v>2.8283367910336457E-6</v>
      </c>
      <c r="N374" s="13">
        <f t="shared" si="52"/>
        <v>7.1167650774957216E-5</v>
      </c>
      <c r="O374" s="13">
        <v>1</v>
      </c>
    </row>
    <row r="375" spans="4:15" x14ac:dyDescent="0.4">
      <c r="D375" s="6">
        <v>6.1200000000000099</v>
      </c>
      <c r="E375" s="7">
        <f t="shared" si="47"/>
        <v>-3.043128290409582E-2</v>
      </c>
      <c r="G375">
        <f t="shared" si="48"/>
        <v>8.015516334897324</v>
      </c>
      <c r="H375" s="10">
        <f t="shared" si="53"/>
        <v>-8.2894814630757027E-2</v>
      </c>
      <c r="I375">
        <f t="shared" si="49"/>
        <v>8.0023943258004078</v>
      </c>
      <c r="J375" s="10">
        <f t="shared" si="50"/>
        <v>-8.2286188972675089E-2</v>
      </c>
      <c r="K375">
        <f t="shared" si="45"/>
        <v>-8.4606128023391583E-2</v>
      </c>
      <c r="L375">
        <f t="shared" si="46"/>
        <v>-9.0683980257859745E-2</v>
      </c>
      <c r="M375" s="13">
        <f t="shared" si="51"/>
        <v>2.9285935278103934E-6</v>
      </c>
      <c r="N375" s="13">
        <f t="shared" si="52"/>
        <v>7.0522898469523349E-5</v>
      </c>
      <c r="O375" s="13">
        <v>1</v>
      </c>
    </row>
    <row r="376" spans="4:15" x14ac:dyDescent="0.4">
      <c r="D376" s="6">
        <v>6.1400000000000103</v>
      </c>
      <c r="E376" s="7">
        <f t="shared" si="47"/>
        <v>-3.0014282359337577E-2</v>
      </c>
      <c r="G376">
        <f t="shared" si="48"/>
        <v>8.0306362393579391</v>
      </c>
      <c r="H376" s="10">
        <f t="shared" si="53"/>
        <v>-8.1758905146835564E-2</v>
      </c>
      <c r="I376">
        <f t="shared" si="49"/>
        <v>8.017378490263809</v>
      </c>
      <c r="J376" s="10">
        <f t="shared" si="50"/>
        <v>-8.115861949964881E-2</v>
      </c>
      <c r="K376">
        <f t="shared" si="45"/>
        <v>-8.3499221745646432E-2</v>
      </c>
      <c r="L376">
        <f t="shared" si="46"/>
        <v>-8.9518177944858779E-2</v>
      </c>
      <c r="M376" s="13">
        <f t="shared" si="51"/>
        <v>3.0287018640966264E-6</v>
      </c>
      <c r="N376" s="13">
        <f t="shared" si="52"/>
        <v>6.988221739888132E-5</v>
      </c>
      <c r="O376" s="13">
        <v>1</v>
      </c>
    </row>
    <row r="377" spans="4:15" x14ac:dyDescent="0.4">
      <c r="D377" s="6">
        <v>6.1600000000000099</v>
      </c>
      <c r="E377" s="7">
        <f t="shared" si="47"/>
        <v>-2.9602777067261686E-2</v>
      </c>
      <c r="G377">
        <f t="shared" si="48"/>
        <v>8.0457561438185561</v>
      </c>
      <c r="H377" s="10">
        <f t="shared" si="53"/>
        <v>-8.063796473122084E-2</v>
      </c>
      <c r="I377">
        <f t="shared" si="49"/>
        <v>8.0323626547272085</v>
      </c>
      <c r="J377" s="10">
        <f t="shared" si="50"/>
        <v>-8.0045909189875614E-2</v>
      </c>
      <c r="K377">
        <f t="shared" si="45"/>
        <v>-8.2406742558087193E-2</v>
      </c>
      <c r="L377">
        <f t="shared" si="46"/>
        <v>-8.8367300815291969E-2</v>
      </c>
      <c r="M377" s="13">
        <f t="shared" si="51"/>
        <v>3.1285750008140558E-6</v>
      </c>
      <c r="N377" s="13">
        <f t="shared" si="52"/>
        <v>6.9245558583549442E-5</v>
      </c>
      <c r="O377" s="13">
        <v>1</v>
      </c>
    </row>
    <row r="378" spans="4:15" x14ac:dyDescent="0.4">
      <c r="D378" s="6">
        <v>6.1800000000000104</v>
      </c>
      <c r="E378" s="7">
        <f t="shared" si="47"/>
        <v>-2.9196697743786835E-2</v>
      </c>
      <c r="G378">
        <f t="shared" si="48"/>
        <v>8.060876048279173</v>
      </c>
      <c r="H378" s="10">
        <f t="shared" si="53"/>
        <v>-7.9531804654075333E-2</v>
      </c>
      <c r="I378">
        <f t="shared" si="49"/>
        <v>8.0473468191906097</v>
      </c>
      <c r="J378" s="10">
        <f t="shared" si="50"/>
        <v>-7.8947870699199604E-2</v>
      </c>
      <c r="K378">
        <f t="shared" si="45"/>
        <v>-8.1328504061438156E-2</v>
      </c>
      <c r="L378">
        <f t="shared" si="46"/>
        <v>-8.723115961828129E-2</v>
      </c>
      <c r="M378" s="13">
        <f t="shared" si="51"/>
        <v>3.2281287604179191E-6</v>
      </c>
      <c r="N378" s="13">
        <f t="shared" si="52"/>
        <v>6.861287531698144E-5</v>
      </c>
      <c r="O378" s="13">
        <v>1</v>
      </c>
    </row>
    <row r="379" spans="4:15" x14ac:dyDescent="0.4">
      <c r="D379" s="6">
        <v>6.2000000000000099</v>
      </c>
      <c r="E379" s="7">
        <f t="shared" si="47"/>
        <v>-2.879597593650212E-2</v>
      </c>
      <c r="G379">
        <f t="shared" si="48"/>
        <v>8.0759959527397864</v>
      </c>
      <c r="H379" s="10">
        <f t="shared" si="53"/>
        <v>-7.8440238451031791E-2</v>
      </c>
      <c r="I379">
        <f t="shared" si="49"/>
        <v>8.0623309836540091</v>
      </c>
      <c r="J379" s="10">
        <f t="shared" si="50"/>
        <v>-7.7864318932301751E-2</v>
      </c>
      <c r="K379">
        <f t="shared" si="45"/>
        <v>-8.0264322215341494E-2</v>
      </c>
      <c r="L379">
        <f t="shared" si="46"/>
        <v>-8.6109567448454771E-2</v>
      </c>
      <c r="M379" s="13">
        <f t="shared" si="51"/>
        <v>3.3272815792182559E-6</v>
      </c>
      <c r="N379" s="13">
        <f t="shared" si="52"/>
        <v>6.7984123093123576E-5</v>
      </c>
      <c r="O379" s="13">
        <v>1</v>
      </c>
    </row>
    <row r="380" spans="4:15" x14ac:dyDescent="0.4">
      <c r="D380" s="6">
        <v>6.2200000000000104</v>
      </c>
      <c r="E380" s="7">
        <f t="shared" si="47"/>
        <v>-2.8400544015237589E-2</v>
      </c>
      <c r="G380">
        <f t="shared" si="48"/>
        <v>8.0911158572004034</v>
      </c>
      <c r="H380" s="10">
        <f t="shared" si="53"/>
        <v>-7.7363081897507208E-2</v>
      </c>
      <c r="I380">
        <f t="shared" si="49"/>
        <v>8.0773151481174086</v>
      </c>
      <c r="J380" s="10">
        <f t="shared" si="50"/>
        <v>-7.679507101720244E-2</v>
      </c>
      <c r="K380">
        <f t="shared" si="45"/>
        <v>-7.9214015310004451E-2</v>
      </c>
      <c r="L380">
        <f t="shared" si="46"/>
        <v>-8.5002339718498104E-2</v>
      </c>
      <c r="M380" s="13">
        <f t="shared" si="51"/>
        <v>3.4259544974986918E-6</v>
      </c>
      <c r="N380" s="13">
        <f t="shared" si="52"/>
        <v>6.7359259535267413E-5</v>
      </c>
      <c r="O380" s="13">
        <v>1</v>
      </c>
    </row>
    <row r="381" spans="4:15" x14ac:dyDescent="0.4">
      <c r="D381" s="6">
        <v>6.24000000000001</v>
      </c>
      <c r="E381" s="7">
        <f t="shared" si="47"/>
        <v>-2.8010335162732103E-2</v>
      </c>
      <c r="G381">
        <f t="shared" si="48"/>
        <v>8.1062357616610203</v>
      </c>
      <c r="H381" s="10">
        <f t="shared" si="53"/>
        <v>-7.6300152983282257E-2</v>
      </c>
      <c r="I381">
        <f t="shared" si="49"/>
        <v>8.092299312580808</v>
      </c>
      <c r="J381" s="10">
        <f t="shared" si="50"/>
        <v>-7.5739946280027615E-2</v>
      </c>
      <c r="K381">
        <f t="shared" si="45"/>
        <v>-7.8177403938142584E-2</v>
      </c>
      <c r="L381">
        <f t="shared" si="46"/>
        <v>-8.3909294131978646E-2</v>
      </c>
      <c r="M381" s="13">
        <f t="shared" si="51"/>
        <v>3.5240711475240084E-6</v>
      </c>
      <c r="N381" s="13">
        <f t="shared" si="52"/>
        <v>6.6738244326176922E-5</v>
      </c>
      <c r="O381" s="13">
        <v>1</v>
      </c>
    </row>
    <row r="382" spans="4:15" x14ac:dyDescent="0.4">
      <c r="D382" s="6">
        <v>6.2600000000000096</v>
      </c>
      <c r="E382" s="7">
        <f t="shared" si="47"/>
        <v>-2.7625283365397487E-2</v>
      </c>
      <c r="G382">
        <f t="shared" si="48"/>
        <v>8.1213556661216355</v>
      </c>
      <c r="H382" s="10">
        <f t="shared" si="53"/>
        <v>-7.5251271887342763E-2</v>
      </c>
      <c r="I382">
        <f t="shared" si="49"/>
        <v>8.1072834770442093</v>
      </c>
      <c r="J382" s="10">
        <f t="shared" si="50"/>
        <v>-7.4698766220034823E-2</v>
      </c>
      <c r="K382">
        <f t="shared" si="45"/>
        <v>-7.7154310967214257E-2</v>
      </c>
      <c r="L382">
        <f t="shared" si="46"/>
        <v>-8.283025065643887E-2</v>
      </c>
      <c r="M382" s="13">
        <f t="shared" si="51"/>
        <v>3.6215577395181409E-6</v>
      </c>
      <c r="N382" s="13">
        <f t="shared" si="52"/>
        <v>6.6121039139481233E-5</v>
      </c>
      <c r="O382" s="13">
        <v>1</v>
      </c>
    </row>
    <row r="383" spans="4:15" x14ac:dyDescent="0.4">
      <c r="D383" s="6">
        <v>6.28000000000001</v>
      </c>
      <c r="E383" s="7">
        <f t="shared" si="47"/>
        <v>-2.7245323404178633E-2</v>
      </c>
      <c r="G383">
        <f t="shared" si="48"/>
        <v>8.1364755705822525</v>
      </c>
      <c r="H383" s="10">
        <f t="shared" si="53"/>
        <v>-7.4216260952982616E-2</v>
      </c>
      <c r="I383">
        <f t="shared" si="49"/>
        <v>8.1222676415076087</v>
      </c>
      <c r="J383" s="10">
        <f t="shared" si="50"/>
        <v>-7.3671354484899032E-2</v>
      </c>
      <c r="K383">
        <f t="shared" si="45"/>
        <v>-7.6144561511946221E-2</v>
      </c>
      <c r="L383">
        <f t="shared" si="46"/>
        <v>-8.176503149676044E-2</v>
      </c>
      <c r="M383" s="13">
        <f t="shared" si="51"/>
        <v>3.718343045699353E-6</v>
      </c>
      <c r="N383" s="13">
        <f t="shared" si="52"/>
        <v>6.5507607572333815E-5</v>
      </c>
      <c r="O383" s="13">
        <v>1</v>
      </c>
    </row>
    <row r="384" spans="4:15" x14ac:dyDescent="0.4">
      <c r="D384" s="6">
        <v>6.3000000000000096</v>
      </c>
      <c r="E384" s="7">
        <f t="shared" si="47"/>
        <v>-2.6870390845508612E-2</v>
      </c>
      <c r="G384">
        <f t="shared" si="48"/>
        <v>8.1515954750428676</v>
      </c>
      <c r="H384" s="10">
        <f t="shared" si="53"/>
        <v>-7.3194944663165465E-2</v>
      </c>
      <c r="I384">
        <f t="shared" si="49"/>
        <v>8.1372518059710099</v>
      </c>
      <c r="J384" s="10">
        <f t="shared" si="50"/>
        <v>-7.2657536846255283E-2</v>
      </c>
      <c r="K384">
        <f t="shared" si="45"/>
        <v>-7.5147982907149399E-2</v>
      </c>
      <c r="L384">
        <f t="shared" si="46"/>
        <v>-8.0713461068794776E-2</v>
      </c>
      <c r="M384" s="13">
        <f t="shared" si="51"/>
        <v>3.8143583824638504E-6</v>
      </c>
      <c r="N384" s="13">
        <f t="shared" si="52"/>
        <v>6.4897915079298535E-5</v>
      </c>
      <c r="O384" s="13">
        <v>1</v>
      </c>
    </row>
    <row r="385" spans="4:15" x14ac:dyDescent="0.4">
      <c r="D385" s="6">
        <v>6.3200000000000101</v>
      </c>
      <c r="E385" s="7">
        <f t="shared" si="47"/>
        <v>-2.6500422032358025E-2</v>
      </c>
      <c r="G385">
        <f t="shared" si="48"/>
        <v>8.1667153795034846</v>
      </c>
      <c r="H385" s="10">
        <f t="shared" si="53"/>
        <v>-7.2187149616143267E-2</v>
      </c>
      <c r="I385">
        <f t="shared" si="49"/>
        <v>8.1522359704344076</v>
      </c>
      <c r="J385" s="10">
        <f t="shared" si="50"/>
        <v>-7.1657141175496111E-2</v>
      </c>
      <c r="K385">
        <f t="shared" si="45"/>
        <v>-7.4164404680821916E-2</v>
      </c>
      <c r="L385">
        <f t="shared" si="46"/>
        <v>-7.9675365973262427E-2</v>
      </c>
      <c r="M385" s="13">
        <f t="shared" si="51"/>
        <v>3.909537590797367E-6</v>
      </c>
      <c r="N385" s="13">
        <f t="shared" si="52"/>
        <v>6.4291928907514668E-5</v>
      </c>
      <c r="O385" s="13">
        <v>1</v>
      </c>
    </row>
    <row r="386" spans="4:15" x14ac:dyDescent="0.4">
      <c r="D386" s="6">
        <v>6.3400000000000096</v>
      </c>
      <c r="E386" s="7">
        <f t="shared" si="47"/>
        <v>-2.6135354075378175E-2</v>
      </c>
      <c r="G386">
        <f t="shared" si="48"/>
        <v>8.1818352839640998</v>
      </c>
      <c r="H386" s="10">
        <f t="shared" si="53"/>
        <v>-7.1192704501330153E-2</v>
      </c>
      <c r="I386">
        <f t="shared" si="49"/>
        <v>8.1672201348978071</v>
      </c>
      <c r="J386" s="10">
        <f t="shared" si="50"/>
        <v>-7.0669997419822578E-2</v>
      </c>
      <c r="K386">
        <f t="shared" si="45"/>
        <v>-7.319365852753873E-2</v>
      </c>
      <c r="L386">
        <f t="shared" si="46"/>
        <v>-7.8650574969916565E-2</v>
      </c>
      <c r="M386" s="13">
        <f t="shared" si="51"/>
        <v>4.0038170150003118E-6</v>
      </c>
      <c r="N386" s="13">
        <f t="shared" si="52"/>
        <v>6.3689618033064145E-5</v>
      </c>
      <c r="O386" s="13">
        <v>1</v>
      </c>
    </row>
    <row r="387" spans="4:15" x14ac:dyDescent="0.4">
      <c r="D387" s="6">
        <v>6.3600000000000101</v>
      </c>
      <c r="E387" s="7">
        <f t="shared" si="47"/>
        <v>-2.5775124844136951E-2</v>
      </c>
      <c r="G387">
        <f t="shared" si="48"/>
        <v>8.1969551884247167</v>
      </c>
      <c r="H387" s="10">
        <f t="shared" si="53"/>
        <v>-7.0211440075429066E-2</v>
      </c>
      <c r="I387">
        <f t="shared" si="49"/>
        <v>8.1822042993612083</v>
      </c>
      <c r="J387" s="10">
        <f t="shared" si="50"/>
        <v>-6.9695937578546321E-2</v>
      </c>
      <c r="K387">
        <f t="shared" si="45"/>
        <v>-7.2235578282124471E-2</v>
      </c>
      <c r="L387">
        <f t="shared" si="46"/>
        <v>-7.7638918951971669E-2</v>
      </c>
      <c r="M387" s="13">
        <f t="shared" si="51"/>
        <v>4.0971354798040924E-6</v>
      </c>
      <c r="N387" s="13">
        <f t="shared" si="52"/>
        <v>6.3090953098582025E-5</v>
      </c>
      <c r="O387" s="13">
        <v>1</v>
      </c>
    </row>
    <row r="388" spans="4:15" x14ac:dyDescent="0.4">
      <c r="D388" s="6">
        <v>6.3800000000000097</v>
      </c>
      <c r="E388" s="7">
        <f t="shared" si="47"/>
        <v>-2.5419672958447066E-2</v>
      </c>
      <c r="G388">
        <f t="shared" si="48"/>
        <v>8.2120750928853319</v>
      </c>
      <c r="H388" s="10">
        <f t="shared" si="53"/>
        <v>-6.9243189138809808E-2</v>
      </c>
      <c r="I388">
        <f t="shared" si="49"/>
        <v>8.1971884638246078</v>
      </c>
      <c r="J388" s="10">
        <f t="shared" si="50"/>
        <v>-6.8734795679640859E-2</v>
      </c>
      <c r="K388">
        <f t="shared" si="45"/>
        <v>-7.1289999893610803E-2</v>
      </c>
      <c r="L388">
        <f t="shared" si="46"/>
        <v>-7.6640230920794875E-2</v>
      </c>
      <c r="M388" s="13">
        <f t="shared" si="51"/>
        <v>4.1894342659690211E-6</v>
      </c>
      <c r="N388" s="13">
        <f t="shared" si="52"/>
        <v>6.2495906352079845E-5</v>
      </c>
      <c r="O388" s="13">
        <v>1</v>
      </c>
    </row>
    <row r="389" spans="4:15" x14ac:dyDescent="0.4">
      <c r="D389" s="6">
        <v>6.4000000000000101</v>
      </c>
      <c r="E389" s="7">
        <f t="shared" si="47"/>
        <v>-2.5068937779785538E-2</v>
      </c>
      <c r="G389">
        <f t="shared" si="48"/>
        <v>8.2271949973459471</v>
      </c>
      <c r="H389" s="10">
        <f t="shared" si="53"/>
        <v>-6.8287786512135795E-2</v>
      </c>
      <c r="I389">
        <f t="shared" si="49"/>
        <v>8.212172628288009</v>
      </c>
      <c r="J389" s="10">
        <f t="shared" si="50"/>
        <v>-6.7786407756540087E-2</v>
      </c>
      <c r="K389">
        <f t="shared" si="45"/>
        <v>-7.0356761399472195E-2</v>
      </c>
      <c r="L389">
        <f t="shared" si="46"/>
        <v>-7.5654345960859001E-2</v>
      </c>
      <c r="M389" s="13">
        <f t="shared" si="51"/>
        <v>4.2806570844286691E-6</v>
      </c>
      <c r="N389" s="13">
        <f t="shared" si="52"/>
        <v>6.190445158698113E-5</v>
      </c>
      <c r="O389" s="13">
        <v>1</v>
      </c>
    </row>
    <row r="390" spans="4:15" x14ac:dyDescent="0.4">
      <c r="D390" s="6">
        <v>6.4200000000000097</v>
      </c>
      <c r="E390" s="7">
        <f t="shared" si="47"/>
        <v>-2.4722859402804068E-2</v>
      </c>
      <c r="G390">
        <f t="shared" si="48"/>
        <v>8.2423149018065622</v>
      </c>
      <c r="H390" s="10">
        <f t="shared" si="53"/>
        <v>-6.7345069013238279E-2</v>
      </c>
      <c r="I390">
        <f t="shared" si="49"/>
        <v>8.2271567927514084</v>
      </c>
      <c r="J390" s="10">
        <f t="shared" si="50"/>
        <v>-6.6850611825182191E-2</v>
      </c>
      <c r="K390">
        <f t="shared" si="45"/>
        <v>-6.9435702900142102E-2</v>
      </c>
      <c r="L390">
        <f t="shared" si="46"/>
        <v>-7.4681101214955067E-2</v>
      </c>
      <c r="M390" s="13">
        <f t="shared" si="51"/>
        <v>4.3707500490705859E-6</v>
      </c>
      <c r="N390" s="13">
        <f t="shared" si="52"/>
        <v>6.1316564083345592E-5</v>
      </c>
      <c r="O390" s="13">
        <v>1</v>
      </c>
    </row>
    <row r="391" spans="4:15" x14ac:dyDescent="0.4">
      <c r="D391" s="6">
        <v>6.4400000000000102</v>
      </c>
      <c r="E391" s="7">
        <f t="shared" si="47"/>
        <v>-2.4381378646929151E-2</v>
      </c>
      <c r="G391">
        <f t="shared" si="48"/>
        <v>8.2574348062671792</v>
      </c>
      <c r="H391" s="10">
        <f t="shared" si="53"/>
        <v>-6.6414875434235007E-2</v>
      </c>
      <c r="I391">
        <f t="shared" si="49"/>
        <v>8.2421409572148097</v>
      </c>
      <c r="J391" s="10">
        <f t="shared" si="50"/>
        <v>-6.5927247861296431E-2</v>
      </c>
      <c r="K391">
        <f t="shared" si="45"/>
        <v>-6.8526666533805611E-2</v>
      </c>
      <c r="L391">
        <f t="shared" si="46"/>
        <v>-7.3720335859663713E-2</v>
      </c>
      <c r="M391" s="13">
        <f t="shared" si="51"/>
        <v>4.4596616482256187E-6</v>
      </c>
      <c r="N391" s="13">
        <f t="shared" si="52"/>
        <v>6.0732220550296166E-5</v>
      </c>
      <c r="O391" s="13">
        <v>1</v>
      </c>
    </row>
    <row r="392" spans="4:15" x14ac:dyDescent="0.4">
      <c r="D392" s="6">
        <v>6.4600000000000097</v>
      </c>
      <c r="E392" s="7">
        <f t="shared" si="47"/>
        <v>-2.4044437048051624E-2</v>
      </c>
      <c r="G392">
        <f t="shared" si="48"/>
        <v>8.2725547107277944</v>
      </c>
      <c r="H392" s="10">
        <f t="shared" si="53"/>
        <v>-6.5497046518892627E-2</v>
      </c>
      <c r="I392">
        <f t="shared" si="49"/>
        <v>8.2571251216782091</v>
      </c>
      <c r="J392" s="10">
        <f t="shared" si="50"/>
        <v>-6.5016157777931599E-2</v>
      </c>
      <c r="K392">
        <f t="shared" si="45"/>
        <v>-6.7629496451467597E-2</v>
      </c>
      <c r="L392">
        <f t="shared" si="46"/>
        <v>-7.2771891081084283E-2</v>
      </c>
      <c r="M392" s="13">
        <f t="shared" si="51"/>
        <v>4.5473427149389947E-6</v>
      </c>
      <c r="N392" s="13">
        <f t="shared" si="52"/>
        <v>6.015139906963165E-5</v>
      </c>
      <c r="O392" s="13">
        <v>1</v>
      </c>
    </row>
    <row r="393" spans="4:15" x14ac:dyDescent="0.4">
      <c r="D393" s="6">
        <v>6.4800000000000102</v>
      </c>
      <c r="E393" s="7">
        <f t="shared" si="47"/>
        <v>-2.3711976850304378E-2</v>
      </c>
      <c r="G393">
        <f t="shared" si="48"/>
        <v>8.2876746151884113</v>
      </c>
      <c r="H393" s="10">
        <f t="shared" si="53"/>
        <v>-6.4591424940229139E-2</v>
      </c>
      <c r="I393">
        <f t="shared" si="49"/>
        <v>8.2721092861416068</v>
      </c>
      <c r="J393" s="10">
        <f t="shared" si="50"/>
        <v>-6.4117185403223045E-2</v>
      </c>
      <c r="K393">
        <f t="shared" si="45"/>
        <v>-6.6744038792292723E-2</v>
      </c>
      <c r="L393">
        <f t="shared" si="46"/>
        <v>-7.1835610050817969E-2</v>
      </c>
      <c r="M393" s="13">
        <f t="shared" si="51"/>
        <v>4.6337463960960217E-6</v>
      </c>
      <c r="N393" s="13">
        <f t="shared" si="52"/>
        <v>5.9574079040600822E-5</v>
      </c>
      <c r="O393" s="13">
        <v>1</v>
      </c>
    </row>
    <row r="394" spans="4:15" x14ac:dyDescent="0.4">
      <c r="D394" s="6">
        <v>6.5000000000000098</v>
      </c>
      <c r="E394" s="7">
        <f t="shared" si="47"/>
        <v>-2.3383940997928093E-2</v>
      </c>
      <c r="G394">
        <f t="shared" si="48"/>
        <v>8.3027945196490283</v>
      </c>
      <c r="H394" s="10">
        <f t="shared" si="53"/>
        <v>-6.3697855278356127E-2</v>
      </c>
      <c r="I394">
        <f t="shared" si="49"/>
        <v>8.287093450605008</v>
      </c>
      <c r="J394" s="10">
        <f t="shared" si="50"/>
        <v>-6.3230176458397569E-2</v>
      </c>
      <c r="K394">
        <f t="shared" si="45"/>
        <v>-6.5870141659218284E-2</v>
      </c>
      <c r="L394">
        <f t="shared" si="46"/>
        <v>-7.0911337902205301E-2</v>
      </c>
      <c r="M394" s="13">
        <f t="shared" si="51"/>
        <v>4.7188281204792072E-6</v>
      </c>
      <c r="N394" s="13">
        <f t="shared" si="52"/>
        <v>5.9000241125838491E-5</v>
      </c>
      <c r="O394" s="13">
        <v>1</v>
      </c>
    </row>
    <row r="395" spans="4:15" x14ac:dyDescent="0.4">
      <c r="D395" s="6">
        <v>6.5200000000000102</v>
      </c>
      <c r="E395" s="7">
        <f t="shared" si="47"/>
        <v>-2.3060273127223564E-2</v>
      </c>
      <c r="G395">
        <f t="shared" si="48"/>
        <v>8.3179144241096434</v>
      </c>
      <c r="H395" s="10">
        <f t="shared" si="53"/>
        <v>-6.2816183998556985E-2</v>
      </c>
      <c r="I395">
        <f t="shared" si="49"/>
        <v>8.3020776150684092</v>
      </c>
      <c r="J395" s="10">
        <f t="shared" si="50"/>
        <v>-6.2354978536012517E-2</v>
      </c>
      <c r="K395">
        <f t="shared" si="45"/>
        <v>-6.5007655094835054E-2</v>
      </c>
      <c r="L395">
        <f t="shared" si="46"/>
        <v>-6.9998921706817374E-2</v>
      </c>
      <c r="M395" s="13">
        <f t="shared" si="51"/>
        <v>4.8025455658222024E-6</v>
      </c>
      <c r="N395" s="13">
        <f t="shared" si="52"/>
        <v>5.8429867198494207E-5</v>
      </c>
      <c r="O395" s="13">
        <v>1</v>
      </c>
    </row>
    <row r="396" spans="4:15" x14ac:dyDescent="0.4">
      <c r="D396" s="6">
        <v>6.5400000000000098</v>
      </c>
      <c r="E396" s="7">
        <f t="shared" si="47"/>
        <v>-2.2740917558590555E-2</v>
      </c>
      <c r="G396">
        <f t="shared" si="48"/>
        <v>8.3330343285702586</v>
      </c>
      <c r="H396" s="10">
        <f t="shared" si="53"/>
        <v>-6.1946259429600678E-2</v>
      </c>
      <c r="I396">
        <f t="shared" si="49"/>
        <v>8.3170617795318087</v>
      </c>
      <c r="J396" s="10">
        <f t="shared" si="50"/>
        <v>-6.1491441078428861E-2</v>
      </c>
      <c r="K396">
        <f t="shared" si="45"/>
        <v>-6.4156431057535282E-2</v>
      </c>
      <c r="L396">
        <f t="shared" si="46"/>
        <v>-6.909821045119488E-2</v>
      </c>
      <c r="M396" s="13">
        <f t="shared" si="51"/>
        <v>4.8848586249270973E-6</v>
      </c>
      <c r="N396" s="13">
        <f t="shared" si="52"/>
        <v>5.7862940290451129E-5</v>
      </c>
      <c r="O396" s="13">
        <v>1</v>
      </c>
    </row>
    <row r="397" spans="4:15" x14ac:dyDescent="0.4">
      <c r="D397" s="6">
        <v>6.5600000000000103</v>
      </c>
      <c r="E397" s="7">
        <f t="shared" si="47"/>
        <v>-2.2425819288651751E-2</v>
      </c>
      <c r="G397">
        <f t="shared" si="48"/>
        <v>8.3481542330308756</v>
      </c>
      <c r="H397" s="10">
        <f t="shared" si="53"/>
        <v>-6.1087931742287382E-2</v>
      </c>
      <c r="I397">
        <f t="shared" si="49"/>
        <v>8.3320459439952099</v>
      </c>
      <c r="J397" s="10">
        <f t="shared" si="50"/>
        <v>-6.0639415356514348E-2</v>
      </c>
      <c r="K397">
        <f t="shared" si="45"/>
        <v>-6.3316323397926519E-2</v>
      </c>
      <c r="L397">
        <f t="shared" si="46"/>
        <v>-6.8209055013838199E-2</v>
      </c>
      <c r="M397" s="13">
        <f t="shared" si="51"/>
        <v>4.9657293709221319E-6</v>
      </c>
      <c r="N397" s="13">
        <f t="shared" si="52"/>
        <v>5.7299444541729953E-5</v>
      </c>
      <c r="O397" s="13">
        <v>1</v>
      </c>
    </row>
    <row r="398" spans="4:15" x14ac:dyDescent="0.4">
      <c r="D398" s="6">
        <v>6.5800000000000098</v>
      </c>
      <c r="E398" s="7">
        <f t="shared" si="47"/>
        <v>-2.2114923982461697E-2</v>
      </c>
      <c r="G398">
        <f t="shared" si="48"/>
        <v>8.3632741374914925</v>
      </c>
      <c r="H398" s="10">
        <f t="shared" si="53"/>
        <v>-6.0241052928225666E-2</v>
      </c>
      <c r="I398">
        <f t="shared" si="49"/>
        <v>8.3470301084586094</v>
      </c>
      <c r="J398" s="10">
        <f t="shared" si="50"/>
        <v>-5.9798754448576436E-2</v>
      </c>
      <c r="K398">
        <f t="shared" si="45"/>
        <v>-6.2487187835508093E-2</v>
      </c>
      <c r="L398">
        <f t="shared" si="46"/>
        <v>-6.7331308142443466E-2</v>
      </c>
      <c r="M398" s="13">
        <f t="shared" si="51"/>
        <v>5.0451220217126354E-6</v>
      </c>
      <c r="N398" s="13">
        <f t="shared" si="52"/>
        <v>5.6739365150989849E-5</v>
      </c>
      <c r="O398" s="13">
        <v>1</v>
      </c>
    </row>
    <row r="399" spans="4:15" x14ac:dyDescent="0.4">
      <c r="D399" s="6">
        <v>6.6000000000000103</v>
      </c>
      <c r="E399" s="7">
        <f t="shared" si="47"/>
        <v>-2.1808177965799338E-2</v>
      </c>
      <c r="G399">
        <f t="shared" si="48"/>
        <v>8.3783940419521077</v>
      </c>
      <c r="H399" s="10">
        <f t="shared" si="53"/>
        <v>-5.9405476778837396E-2</v>
      </c>
      <c r="I399">
        <f t="shared" si="49"/>
        <v>8.3620142729220088</v>
      </c>
      <c r="J399" s="10">
        <f t="shared" si="50"/>
        <v>-5.8969313219521403E-2</v>
      </c>
      <c r="K399">
        <f t="shared" si="45"/>
        <v>-6.1668881935608336E-2</v>
      </c>
      <c r="L399">
        <f t="shared" si="46"/>
        <v>-6.6464824431384795E-2</v>
      </c>
      <c r="M399" s="13">
        <f t="shared" si="51"/>
        <v>5.1230029036972817E-6</v>
      </c>
      <c r="N399" s="13">
        <f t="shared" si="52"/>
        <v>5.6182688327169804E-5</v>
      </c>
      <c r="O399" s="13">
        <v>1</v>
      </c>
    </row>
    <row r="400" spans="4:15" x14ac:dyDescent="0.4">
      <c r="D400" s="6">
        <v>6.6200000000000099</v>
      </c>
      <c r="E400" s="7">
        <f t="shared" si="47"/>
        <v>-2.1505528217543979E-2</v>
      </c>
      <c r="G400">
        <f t="shared" si="48"/>
        <v>8.3935139464127229</v>
      </c>
      <c r="H400" s="10">
        <f t="shared" si="53"/>
        <v>-5.8581058864589801E-2</v>
      </c>
      <c r="I400">
        <f t="shared" si="49"/>
        <v>8.3769984373854083</v>
      </c>
      <c r="J400" s="10">
        <f t="shared" si="50"/>
        <v>-5.8150948300238918E-2</v>
      </c>
      <c r="K400">
        <f t="shared" si="45"/>
        <v>-6.086126508658124E-2</v>
      </c>
      <c r="L400">
        <f t="shared" si="46"/>
        <v>-6.5609460299439551E-2</v>
      </c>
      <c r="M400" s="13">
        <f t="shared" si="51"/>
        <v>5.1993404148084715E-6</v>
      </c>
      <c r="N400" s="13">
        <f t="shared" si="52"/>
        <v>5.5629401242219821E-5</v>
      </c>
      <c r="O400" s="13">
        <v>1</v>
      </c>
    </row>
    <row r="401" spans="4:15" x14ac:dyDescent="0.4">
      <c r="D401" s="6">
        <v>6.6400000000000103</v>
      </c>
      <c r="E401" s="7">
        <f t="shared" si="47"/>
        <v>-2.1206922362133441E-2</v>
      </c>
      <c r="G401">
        <f t="shared" si="48"/>
        <v>8.4086338508733398</v>
      </c>
      <c r="H401" s="10">
        <f t="shared" si="53"/>
        <v>-5.7767656514451496E-2</v>
      </c>
      <c r="I401">
        <f t="shared" si="49"/>
        <v>8.3919826018488077</v>
      </c>
      <c r="J401" s="10">
        <f t="shared" si="50"/>
        <v>-5.7343518067208825E-2</v>
      </c>
      <c r="K401">
        <f t="shared" si="45"/>
        <v>-6.0064198477259405E-2</v>
      </c>
      <c r="L401">
        <f t="shared" si="46"/>
        <v>-6.4765073967756021E-2</v>
      </c>
      <c r="M401" s="13">
        <f t="shared" si="51"/>
        <v>5.2741049869376029E-6</v>
      </c>
      <c r="N401" s="13">
        <f t="shared" si="52"/>
        <v>5.5079491984946895E-5</v>
      </c>
      <c r="O401" s="13">
        <v>1</v>
      </c>
    </row>
    <row r="402" spans="4:15" x14ac:dyDescent="0.4">
      <c r="D402" s="6">
        <v>6.6600000000000099</v>
      </c>
      <c r="E402" s="7">
        <f t="shared" si="47"/>
        <v>-2.0912308662104029E-2</v>
      </c>
      <c r="G402">
        <f t="shared" si="48"/>
        <v>8.423753755333955</v>
      </c>
      <c r="H402" s="10">
        <f t="shared" si="53"/>
        <v>-5.6965128795571369E-2</v>
      </c>
      <c r="I402">
        <f t="shared" si="49"/>
        <v>8.406966766312209</v>
      </c>
      <c r="J402" s="10">
        <f t="shared" si="50"/>
        <v>-5.6546882622329299E-2</v>
      </c>
      <c r="K402">
        <f t="shared" si="45"/>
        <v>-5.9277545074662583E-2</v>
      </c>
      <c r="L402">
        <f t="shared" si="46"/>
        <v>-6.393152543806109E-2</v>
      </c>
      <c r="M402" s="13">
        <f t="shared" si="51"/>
        <v>5.3472690478060515E-6</v>
      </c>
      <c r="N402" s="13">
        <f t="shared" si="52"/>
        <v>5.4532949515939161E-5</v>
      </c>
      <c r="O402" s="13">
        <v>1</v>
      </c>
    </row>
    <row r="403" spans="4:15" x14ac:dyDescent="0.4">
      <c r="D403" s="6">
        <v>6.6800000000000104</v>
      </c>
      <c r="E403" s="7">
        <f t="shared" si="47"/>
        <v>-2.0621636010711177E-2</v>
      </c>
      <c r="G403">
        <f t="shared" si="48"/>
        <v>8.4388736597945702</v>
      </c>
      <c r="H403" s="10">
        <f t="shared" si="53"/>
        <v>-5.6173336493177253E-2</v>
      </c>
      <c r="I403">
        <f t="shared" si="49"/>
        <v>8.4219509307756102</v>
      </c>
      <c r="J403" s="10">
        <f t="shared" si="50"/>
        <v>-5.5760903772963034E-2</v>
      </c>
      <c r="K403">
        <f t="shared" ref="K403:K469" si="54">$E$6*$O$6*EXP(-$O$15*(G403/$E$4-1))-SQRT($E$6)*$O$5*EXP(-$O$4*(G403/$E$4-1))</f>
        <v>-5.8501169601957601E-2</v>
      </c>
      <c r="L403">
        <f t="shared" ref="L403:L469" si="55">$K$6*$O$6*EXP(-$O$15*(I403/$K$4-1))-SQRT($K$6)*$O$5*EXP(-$O$4*(I403/$K$4-1))</f>
        <v>-6.3108676471105962E-2</v>
      </c>
      <c r="M403" s="13">
        <f t="shared" si="51"/>
        <v>5.4188069823339756E-6</v>
      </c>
      <c r="N403" s="13">
        <f t="shared" si="52"/>
        <v>5.3989763623574598E-5</v>
      </c>
      <c r="O403" s="13">
        <v>1</v>
      </c>
    </row>
    <row r="404" spans="4:15" x14ac:dyDescent="0.4">
      <c r="D404" s="6">
        <v>6.7000000000000099</v>
      </c>
      <c r="E404" s="7">
        <f t="shared" ref="E404:E467" si="56">-(1+D404+$E$5*D404^3)*EXP(-D404)</f>
        <v>-2.033485392463049E-2</v>
      </c>
      <c r="G404">
        <f t="shared" ref="G404:G469" si="57">$E$11*(D404/$E$12+1)</f>
        <v>8.4539935642551853</v>
      </c>
      <c r="H404" s="10">
        <f t="shared" si="53"/>
        <v>-5.5392142090693465E-2</v>
      </c>
      <c r="I404">
        <f t="shared" ref="I404:I467" si="58">$K$11*(D404/$K$12+1)</f>
        <v>8.4369350952390079</v>
      </c>
      <c r="J404" s="10">
        <f t="shared" ref="J404:J467" si="59">-(-$H$4)*(1+D404+$K$5*D404^3)*EXP(-D404)</f>
        <v>-5.4985445012200845E-2</v>
      </c>
      <c r="K404">
        <f t="shared" si="54"/>
        <v>-5.7734938516670081E-2</v>
      </c>
      <c r="L404">
        <f t="shared" si="55"/>
        <v>-6.2296390565349261E-2</v>
      </c>
      <c r="M404" s="13">
        <f t="shared" ref="M404:M467" si="60">(K404-H404)^2*O404</f>
        <v>5.4886950935688067E-6</v>
      </c>
      <c r="N404" s="13">
        <f t="shared" ref="N404:N467" si="61">(L404-J404)^2*O404</f>
        <v>5.3449924881100589E-5</v>
      </c>
      <c r="O404" s="13">
        <v>1</v>
      </c>
    </row>
    <row r="405" spans="4:15" x14ac:dyDescent="0.4">
      <c r="D405" s="6">
        <v>6.7200000000000104</v>
      </c>
      <c r="E405" s="7">
        <f t="shared" si="56"/>
        <v>-2.0051912536737881E-2</v>
      </c>
      <c r="G405">
        <f t="shared" si="57"/>
        <v>8.4691134687158023</v>
      </c>
      <c r="H405" s="10">
        <f t="shared" ref="H405:H469" si="62">-(-$B$4)*(1+D405+$E$5*D405^3)*EXP(-D405)</f>
        <v>-5.4621409750073992E-2</v>
      </c>
      <c r="I405">
        <f t="shared" si="58"/>
        <v>8.4519192597024091</v>
      </c>
      <c r="J405" s="10">
        <f t="shared" si="59"/>
        <v>-5.4220371499339233E-2</v>
      </c>
      <c r="K405">
        <f t="shared" si="54"/>
        <v>-5.6978719989143334E-2</v>
      </c>
      <c r="L405">
        <f t="shared" si="55"/>
        <v>-6.1494532935872731E-2</v>
      </c>
      <c r="M405" s="13">
        <f t="shared" si="60"/>
        <v>5.5569115632211584E-6</v>
      </c>
      <c r="N405" s="13">
        <f t="shared" si="61"/>
        <v>5.2913424604751085E-5</v>
      </c>
      <c r="O405" s="13">
        <v>1</v>
      </c>
    </row>
    <row r="406" spans="4:15" x14ac:dyDescent="0.4">
      <c r="D406" s="6">
        <v>6.74000000000001</v>
      </c>
      <c r="E406" s="7">
        <f t="shared" si="56"/>
        <v>-1.9772762588968595E-2</v>
      </c>
      <c r="G406">
        <f t="shared" si="57"/>
        <v>8.4842333731764192</v>
      </c>
      <c r="H406" s="10">
        <f t="shared" si="62"/>
        <v>-5.386100529235046E-2</v>
      </c>
      <c r="I406">
        <f t="shared" si="58"/>
        <v>8.4669034241658085</v>
      </c>
      <c r="J406" s="10">
        <f t="shared" si="59"/>
        <v>-5.3465550040571089E-2</v>
      </c>
      <c r="K406">
        <f t="shared" si="54"/>
        <v>-5.6232383881244845E-2</v>
      </c>
      <c r="L406">
        <f t="shared" si="55"/>
        <v>-6.0702970493533015E-2</v>
      </c>
      <c r="M406" s="13">
        <f t="shared" si="60"/>
        <v>5.6234364118667251E-6</v>
      </c>
      <c r="N406" s="13">
        <f t="shared" si="61"/>
        <v>5.2380254812951612E-5</v>
      </c>
      <c r="O406" s="13">
        <v>1</v>
      </c>
    </row>
    <row r="407" spans="4:15" x14ac:dyDescent="0.4">
      <c r="D407" s="6">
        <v>6.7600000000000096</v>
      </c>
      <c r="E407" s="7">
        <f t="shared" si="56"/>
        <v>-1.9497355425253923E-2</v>
      </c>
      <c r="G407">
        <f t="shared" si="57"/>
        <v>8.4993532776370344</v>
      </c>
      <c r="H407" s="10">
        <f t="shared" si="62"/>
        <v>-5.3110796178391692E-2</v>
      </c>
      <c r="I407">
        <f t="shared" si="58"/>
        <v>8.481887588629208</v>
      </c>
      <c r="J407" s="10">
        <f t="shared" si="59"/>
        <v>-5.2720849069886618E-2</v>
      </c>
      <c r="K407">
        <f t="shared" si="54"/>
        <v>-5.5495801725315458E-2</v>
      </c>
      <c r="L407">
        <f t="shared" si="55"/>
        <v>-5.9921571824341033E-2</v>
      </c>
      <c r="M407" s="13">
        <f t="shared" si="60"/>
        <v>5.6882514588571314E-6</v>
      </c>
      <c r="N407" s="13">
        <f t="shared" si="61"/>
        <v>5.1850408186517579E-5</v>
      </c>
      <c r="O407" s="13">
        <v>1</v>
      </c>
    </row>
    <row r="408" spans="4:15" x14ac:dyDescent="0.4">
      <c r="D408" s="6">
        <v>6.78000000000001</v>
      </c>
      <c r="E408" s="7">
        <f t="shared" si="56"/>
        <v>-1.9225642984535156E-2</v>
      </c>
      <c r="G408">
        <f t="shared" si="57"/>
        <v>8.5144731820976496</v>
      </c>
      <c r="H408" s="10">
        <f t="shared" si="62"/>
        <v>-5.2370651489873778E-2</v>
      </c>
      <c r="I408">
        <f t="shared" si="58"/>
        <v>8.4968717530926092</v>
      </c>
      <c r="J408" s="10">
        <f t="shared" si="59"/>
        <v>-5.1986138630183067E-2</v>
      </c>
      <c r="K408">
        <f t="shared" si="54"/>
        <v>-5.4768846703361178E-2</v>
      </c>
      <c r="L408">
        <f t="shared" si="55"/>
        <v>-5.9150207169073252E-2</v>
      </c>
      <c r="M408" s="13">
        <f t="shared" si="60"/>
        <v>5.7513402819938765E-6</v>
      </c>
      <c r="N408" s="13">
        <f t="shared" si="61"/>
        <v>5.1323878029916152E-5</v>
      </c>
      <c r="O408" s="13">
        <v>1</v>
      </c>
    </row>
    <row r="409" spans="4:15" x14ac:dyDescent="0.4">
      <c r="D409" s="6">
        <v>6.8000000000000096</v>
      </c>
      <c r="E409" s="7">
        <f t="shared" si="56"/>
        <v>-1.8957577793853968E-2</v>
      </c>
      <c r="G409">
        <f t="shared" si="57"/>
        <v>8.5295930865582665</v>
      </c>
      <c r="H409" s="10">
        <f t="shared" si="62"/>
        <v>-5.1640441910458218E-2</v>
      </c>
      <c r="I409">
        <f t="shared" si="58"/>
        <v>8.5118559175560087</v>
      </c>
      <c r="J409" s="10">
        <f t="shared" si="59"/>
        <v>-5.1261290354581129E-2</v>
      </c>
      <c r="K409">
        <f t="shared" si="54"/>
        <v>-5.4051393626485013E-2</v>
      </c>
      <c r="L409">
        <f t="shared" si="55"/>
        <v>-5.8388748403108183E-2</v>
      </c>
      <c r="M409" s="13">
        <f t="shared" si="60"/>
        <v>5.8126881770125471E-6</v>
      </c>
      <c r="N409" s="13">
        <f t="shared" si="61"/>
        <v>5.0800658233513073E-5</v>
      </c>
      <c r="O409" s="13">
        <v>1</v>
      </c>
    </row>
    <row r="410" spans="4:15" x14ac:dyDescent="0.4">
      <c r="D410" s="6">
        <v>6.8200000000000101</v>
      </c>
      <c r="E410" s="7">
        <f t="shared" si="56"/>
        <v>-1.8693112961518307E-2</v>
      </c>
      <c r="G410">
        <f t="shared" si="57"/>
        <v>8.5447129910188835</v>
      </c>
      <c r="H410" s="10">
        <f t="shared" si="62"/>
        <v>-5.0920039707175874E-2</v>
      </c>
      <c r="I410">
        <f t="shared" si="58"/>
        <v>8.5268400820194099</v>
      </c>
      <c r="J410" s="10">
        <f t="shared" si="59"/>
        <v>-5.0546177447945505E-2</v>
      </c>
      <c r="K410">
        <f t="shared" si="54"/>
        <v>-5.3343318914556175E-2</v>
      </c>
      <c r="L410">
        <f t="shared" si="55"/>
        <v>-5.7637069016489378E-2</v>
      </c>
      <c r="M410" s="13">
        <f t="shared" si="60"/>
        <v>5.8722821169216993E-6</v>
      </c>
      <c r="N410" s="13">
        <f t="shared" si="61"/>
        <v>5.0280743236846599E-5</v>
      </c>
      <c r="O410" s="13">
        <v>1</v>
      </c>
    </row>
    <row r="411" spans="4:15" x14ac:dyDescent="0.4">
      <c r="D411" s="6">
        <v>6.8400000000000096</v>
      </c>
      <c r="E411" s="7">
        <f t="shared" si="56"/>
        <v>-1.8432202170343418E-2</v>
      </c>
      <c r="G411">
        <f t="shared" si="57"/>
        <v>8.5598328954794987</v>
      </c>
      <c r="H411" s="10">
        <f t="shared" si="62"/>
        <v>-5.0209318712015477E-2</v>
      </c>
      <c r="I411">
        <f t="shared" si="58"/>
        <v>8.5418242464828076</v>
      </c>
      <c r="J411" s="10">
        <f t="shared" si="59"/>
        <v>-4.9840674668608614E-2</v>
      </c>
      <c r="K411">
        <f t="shared" si="54"/>
        <v>-5.2644500576114486E-2</v>
      </c>
      <c r="L411">
        <f t="shared" si="55"/>
        <v>-5.6895044094211866E-2</v>
      </c>
      <c r="M411" s="13">
        <f t="shared" si="60"/>
        <v>5.9301107112367251E-6</v>
      </c>
      <c r="N411" s="13">
        <f t="shared" si="61"/>
        <v>4.9764127992885957E-5</v>
      </c>
      <c r="O411" s="13">
        <v>1</v>
      </c>
    </row>
    <row r="412" spans="4:15" x14ac:dyDescent="0.4">
      <c r="D412" s="6">
        <v>6.8600000000000101</v>
      </c>
      <c r="E412" s="7">
        <f t="shared" si="56"/>
        <v>-1.8174799670966843E-2</v>
      </c>
      <c r="G412">
        <f t="shared" si="57"/>
        <v>8.5749527999401138</v>
      </c>
      <c r="H412" s="10">
        <f t="shared" si="62"/>
        <v>-4.9508154303713678E-2</v>
      </c>
      <c r="I412">
        <f t="shared" si="58"/>
        <v>8.556808410946207</v>
      </c>
      <c r="J412" s="10">
        <f t="shared" si="59"/>
        <v>-4.914465831029434E-2</v>
      </c>
      <c r="K412">
        <f t="shared" si="54"/>
        <v>-5.1954818188508743E-2</v>
      </c>
      <c r="L412">
        <f t="shared" si="55"/>
        <v>-5.6162550296728946E-2</v>
      </c>
      <c r="M412" s="13">
        <f t="shared" si="60"/>
        <v>5.9861641651604804E-6</v>
      </c>
      <c r="N412" s="13">
        <f t="shared" si="61"/>
        <v>4.9250807933263062E-5</v>
      </c>
      <c r="O412" s="13">
        <v>1</v>
      </c>
    </row>
    <row r="413" spans="4:15" x14ac:dyDescent="0.4">
      <c r="D413" s="6">
        <v>6.8800000000000097</v>
      </c>
      <c r="E413" s="7">
        <f t="shared" si="56"/>
        <v>-1.7920860275237076E-2</v>
      </c>
      <c r="G413">
        <f t="shared" si="57"/>
        <v>8.5900727044007308</v>
      </c>
      <c r="H413" s="10">
        <f t="shared" si="62"/>
        <v>-4.8816423389745803E-2</v>
      </c>
      <c r="I413">
        <f t="shared" si="58"/>
        <v>8.5717925754096083</v>
      </c>
      <c r="J413" s="10">
        <f t="shared" si="59"/>
        <v>-4.8458006184241058E-2</v>
      </c>
      <c r="K413">
        <f t="shared" si="54"/>
        <v>-5.1274152878265561E-2</v>
      </c>
      <c r="L413">
        <f t="shared" si="55"/>
        <v>-5.5439465840680817E-2</v>
      </c>
      <c r="M413" s="13">
        <f t="shared" si="60"/>
        <v>6.0404342387395916E-6</v>
      </c>
      <c r="N413" s="13">
        <f t="shared" si="61"/>
        <v>4.8740778934495956E-5</v>
      </c>
      <c r="O413" s="13">
        <v>1</v>
      </c>
    </row>
    <row r="414" spans="4:15" x14ac:dyDescent="0.4">
      <c r="D414" s="6">
        <v>6.9000000000000101</v>
      </c>
      <c r="E414" s="7">
        <f t="shared" si="56"/>
        <v>-1.7670339349674817E-2</v>
      </c>
      <c r="G414">
        <f t="shared" si="57"/>
        <v>8.6051926088613477</v>
      </c>
      <c r="H414" s="10">
        <f t="shared" si="62"/>
        <v>-4.8134004388514201E-2</v>
      </c>
      <c r="I414">
        <f t="shared" si="58"/>
        <v>8.5867767398730095</v>
      </c>
      <c r="J414" s="10">
        <f t="shared" si="59"/>
        <v>-4.7780597601520702E-2</v>
      </c>
      <c r="K414">
        <f t="shared" si="54"/>
        <v>-5.0602387301688125E-2</v>
      </c>
      <c r="L414">
        <f t="shared" si="55"/>
        <v>-5.472567047983895E-2</v>
      </c>
      <c r="M414" s="13">
        <f t="shared" si="60"/>
        <v>6.0929142060489854E-6</v>
      </c>
      <c r="N414" s="13">
        <f t="shared" si="61"/>
        <v>4.8234037285151718E-5</v>
      </c>
      <c r="O414" s="13">
        <v>1</v>
      </c>
    </row>
    <row r="415" spans="4:15" x14ac:dyDescent="0.4">
      <c r="D415" s="6">
        <v>6.9200000000000097</v>
      </c>
      <c r="E415" s="7">
        <f t="shared" si="56"/>
        <v>-1.7423192809006324E-2</v>
      </c>
      <c r="G415">
        <f t="shared" si="57"/>
        <v>8.6203125133219629</v>
      </c>
      <c r="H415" s="10">
        <f t="shared" si="62"/>
        <v>-4.7460777211733231E-2</v>
      </c>
      <c r="I415">
        <f t="shared" si="58"/>
        <v>8.6017609043364089</v>
      </c>
      <c r="J415" s="10">
        <f t="shared" si="59"/>
        <v>-4.7112313355553104E-2</v>
      </c>
      <c r="K415">
        <f t="shared" si="54"/>
        <v>-4.9939405625681055E-2</v>
      </c>
      <c r="L415">
        <f t="shared" si="55"/>
        <v>-5.4021045486267849E-2</v>
      </c>
      <c r="M415" s="13">
        <f t="shared" si="60"/>
        <v>6.1435988144295059E-6</v>
      </c>
      <c r="N415" s="13">
        <f t="shared" si="61"/>
        <v>4.7730579653970302E-5</v>
      </c>
      <c r="O415" s="13">
        <v>1</v>
      </c>
    </row>
    <row r="416" spans="4:15" x14ac:dyDescent="0.4">
      <c r="D416" s="6">
        <v>6.9400000000000102</v>
      </c>
      <c r="E416" s="7">
        <f t="shared" si="56"/>
        <v>-1.7179377109767989E-2</v>
      </c>
      <c r="G416">
        <f t="shared" si="57"/>
        <v>8.6354324177825781</v>
      </c>
      <c r="H416" s="10">
        <f t="shared" si="62"/>
        <v>-4.6796623247008014E-2</v>
      </c>
      <c r="I416">
        <f t="shared" si="58"/>
        <v>8.6167450687998102</v>
      </c>
      <c r="J416" s="10">
        <f t="shared" si="59"/>
        <v>-4.6453035704812649E-2</v>
      </c>
      <c r="K416">
        <f t="shared" si="54"/>
        <v>-4.9285093508800108E-2</v>
      </c>
      <c r="L416">
        <f t="shared" si="55"/>
        <v>-5.3325473631699351E-2</v>
      </c>
      <c r="M416" s="13">
        <f t="shared" si="60"/>
        <v>6.1924842438236152E-6</v>
      </c>
      <c r="N416" s="13">
        <f t="shared" si="61"/>
        <v>4.7230403058910785E-5</v>
      </c>
      <c r="O416" s="13">
        <v>1</v>
      </c>
    </row>
    <row r="417" spans="4:15" x14ac:dyDescent="0.4">
      <c r="D417" s="6">
        <v>6.9600000000000097</v>
      </c>
      <c r="E417" s="7">
        <f t="shared" si="56"/>
        <v>-1.6938849243981639E-2</v>
      </c>
      <c r="G417">
        <f t="shared" si="57"/>
        <v>8.650552322243195</v>
      </c>
      <c r="H417" s="10">
        <f t="shared" si="62"/>
        <v>-4.6141425340605988E-2</v>
      </c>
      <c r="I417">
        <f t="shared" si="58"/>
        <v>8.6317292332632078</v>
      </c>
      <c r="J417" s="10">
        <f t="shared" si="59"/>
        <v>-4.5802648355726359E-2</v>
      </c>
      <c r="K417">
        <f t="shared" si="54"/>
        <v>-4.8639338082524776E-2</v>
      </c>
      <c r="L417">
        <f t="shared" si="55"/>
        <v>-5.2638839169120488E-2</v>
      </c>
      <c r="M417" s="13">
        <f t="shared" si="60"/>
        <v>6.2395680662402392E-6</v>
      </c>
      <c r="N417" s="13">
        <f t="shared" si="61"/>
        <v>4.6733504837134283E-5</v>
      </c>
      <c r="O417" s="13">
        <v>1</v>
      </c>
    </row>
    <row r="418" spans="4:15" x14ac:dyDescent="0.4">
      <c r="D418" s="6">
        <v>6.9800000000000102</v>
      </c>
      <c r="E418" s="7">
        <f t="shared" si="56"/>
        <v>-1.6701566732899516E-2</v>
      </c>
      <c r="G418">
        <f t="shared" si="57"/>
        <v>8.6656722267038102</v>
      </c>
      <c r="H418" s="10">
        <f t="shared" si="62"/>
        <v>-4.5495067780418286E-2</v>
      </c>
      <c r="I418">
        <f t="shared" si="58"/>
        <v>8.6467133977266091</v>
      </c>
      <c r="J418" s="10">
        <f t="shared" si="59"/>
        <v>-4.5161036445760291E-2</v>
      </c>
      <c r="K418">
        <f t="shared" si="54"/>
        <v>-4.8002027932751698E-2</v>
      </c>
      <c r="L418">
        <f t="shared" si="55"/>
        <v>-5.1961027814570362E-2</v>
      </c>
      <c r="M418" s="13">
        <f t="shared" si="60"/>
        <v>6.2848492053875659E-6</v>
      </c>
      <c r="N418" s="13">
        <f t="shared" si="61"/>
        <v>4.6239882615891461E-5</v>
      </c>
      <c r="O418" s="13">
        <v>1</v>
      </c>
    </row>
    <row r="419" spans="4:15" x14ac:dyDescent="0.4">
      <c r="D419" s="6">
        <v>7.0000000000000098</v>
      </c>
      <c r="E419" s="7">
        <f t="shared" si="56"/>
        <v>-1.6467487620818629E-2</v>
      </c>
      <c r="G419">
        <f t="shared" si="57"/>
        <v>8.6807921311644254</v>
      </c>
      <c r="H419" s="10">
        <f t="shared" si="62"/>
        <v>-4.4857436279109944E-2</v>
      </c>
      <c r="I419">
        <f t="shared" si="58"/>
        <v>8.6616975621900085</v>
      </c>
      <c r="J419" s="10">
        <f t="shared" si="59"/>
        <v>-4.4528086526693565E-2</v>
      </c>
      <c r="K419">
        <f t="shared" si="54"/>
        <v>-4.7373053081504919E-2</v>
      </c>
      <c r="L419">
        <f t="shared" si="55"/>
        <v>-5.1291926729146051E-2</v>
      </c>
      <c r="M419" s="13">
        <f t="shared" si="60"/>
        <v>6.3283278964919191E-6</v>
      </c>
      <c r="N419" s="13">
        <f t="shared" si="61"/>
        <v>4.5749534284312476E-5</v>
      </c>
      <c r="O419" s="13">
        <v>1</v>
      </c>
    </row>
    <row r="420" spans="4:15" x14ac:dyDescent="0.4">
      <c r="D420" s="6">
        <v>7.0200000000000102</v>
      </c>
      <c r="E420" s="7">
        <f t="shared" si="56"/>
        <v>-1.6236570468963426E-2</v>
      </c>
      <c r="G420">
        <f t="shared" si="57"/>
        <v>8.6959120356250406</v>
      </c>
      <c r="H420" s="10">
        <f t="shared" si="62"/>
        <v>-4.4228417957456377E-2</v>
      </c>
      <c r="I420">
        <f t="shared" si="58"/>
        <v>8.676681726653408</v>
      </c>
      <c r="J420" s="10">
        <f t="shared" si="59"/>
        <v>-4.3903686548077102E-2</v>
      </c>
      <c r="K420">
        <f t="shared" si="54"/>
        <v>-4.6752304968863942E-2</v>
      </c>
      <c r="L420">
        <f t="shared" si="55"/>
        <v>-5.0631424501214231E-2</v>
      </c>
      <c r="M420" s="13">
        <f t="shared" si="60"/>
        <v>6.3700056463518096E-6</v>
      </c>
      <c r="N420" s="13">
        <f t="shared" si="61"/>
        <v>4.5262457966081773E-5</v>
      </c>
      <c r="O420" s="13">
        <v>1</v>
      </c>
    </row>
    <row r="421" spans="4:15" x14ac:dyDescent="0.4">
      <c r="D421" s="6">
        <v>7.0400000000000098</v>
      </c>
      <c r="E421" s="7">
        <f t="shared" si="56"/>
        <v>-1.6008774349436379E-2</v>
      </c>
      <c r="G421">
        <f t="shared" si="57"/>
        <v>8.7110319400856575</v>
      </c>
      <c r="H421" s="10">
        <f t="shared" si="62"/>
        <v>-4.3607901327864705E-2</v>
      </c>
      <c r="I421">
        <f t="shared" si="58"/>
        <v>8.6916658911168092</v>
      </c>
      <c r="J421" s="10">
        <f t="shared" si="59"/>
        <v>-4.3287725840875972E-2</v>
      </c>
      <c r="K421">
        <f t="shared" si="54"/>
        <v>-4.6139676435105033E-2</v>
      </c>
      <c r="L421">
        <f t="shared" si="55"/>
        <v>-4.9979411128827776E-2</v>
      </c>
      <c r="M421" s="13">
        <f t="shared" si="60"/>
        <v>6.4098851936417734E-6</v>
      </c>
      <c r="N421" s="13">
        <f t="shared" si="61"/>
        <v>4.477865199299062E-5</v>
      </c>
      <c r="O421" s="13">
        <v>1</v>
      </c>
    </row>
    <row r="422" spans="4:15" x14ac:dyDescent="0.4">
      <c r="D422" s="6">
        <v>7.0600000000000103</v>
      </c>
      <c r="E422" s="7">
        <f t="shared" si="56"/>
        <v>-1.5784058839235511E-2</v>
      </c>
      <c r="G422">
        <f t="shared" si="57"/>
        <v>8.7261518445462745</v>
      </c>
      <c r="H422" s="10">
        <f t="shared" si="62"/>
        <v>-4.299577627807754E-2</v>
      </c>
      <c r="I422">
        <f t="shared" si="58"/>
        <v>8.7066500555802087</v>
      </c>
      <c r="J422" s="10">
        <f t="shared" si="59"/>
        <v>-4.268009510129283E-2</v>
      </c>
      <c r="K422">
        <f t="shared" si="54"/>
        <v>-4.5535061703054686E-2</v>
      </c>
      <c r="L422">
        <f t="shared" si="55"/>
        <v>-4.9335778002344809E-2</v>
      </c>
      <c r="M422" s="13">
        <f t="shared" si="60"/>
        <v>6.447970469501365E-6</v>
      </c>
      <c r="N422" s="13">
        <f t="shared" si="61"/>
        <v>4.4298114879355691E-5</v>
      </c>
      <c r="O422" s="13">
        <v>1</v>
      </c>
    </row>
    <row r="423" spans="4:15" x14ac:dyDescent="0.4">
      <c r="D423" s="6">
        <v>7.0800000000000098</v>
      </c>
      <c r="E423" s="7">
        <f t="shared" si="56"/>
        <v>-1.5562384014338494E-2</v>
      </c>
      <c r="G423">
        <f t="shared" si="57"/>
        <v>8.7412717490068896</v>
      </c>
      <c r="H423" s="10">
        <f t="shared" si="62"/>
        <v>-4.2391934055058055E-2</v>
      </c>
      <c r="I423">
        <f t="shared" si="58"/>
        <v>8.7216342200436081</v>
      </c>
      <c r="J423" s="10">
        <f t="shared" si="59"/>
        <v>-4.2080686374771289E-2</v>
      </c>
      <c r="K423">
        <f t="shared" si="54"/>
        <v>-4.4938356360652666E-2</v>
      </c>
      <c r="L423">
        <f t="shared" si="55"/>
        <v>-4.8700417887247612E-2</v>
      </c>
      <c r="M423" s="13">
        <f t="shared" si="60"/>
        <v>6.4842665584297777E-6</v>
      </c>
      <c r="N423" s="13">
        <f t="shared" si="61"/>
        <v>4.3820845297272056E-5</v>
      </c>
      <c r="O423" s="13">
        <v>1</v>
      </c>
    </row>
    <row r="424" spans="4:15" x14ac:dyDescent="0.4">
      <c r="D424" s="6">
        <v>7.1000000000000103</v>
      </c>
      <c r="E424" s="7">
        <f t="shared" si="56"/>
        <v>-1.5343710443852297E-2</v>
      </c>
      <c r="G424">
        <f t="shared" si="57"/>
        <v>8.7563916534675066</v>
      </c>
      <c r="H424" s="10">
        <f t="shared" si="62"/>
        <v>-4.1796267249053665E-2</v>
      </c>
      <c r="I424">
        <f t="shared" si="58"/>
        <v>8.7366183845070093</v>
      </c>
      <c r="J424" s="10">
        <f t="shared" si="59"/>
        <v>-4.1489393040176611E-2</v>
      </c>
      <c r="K424">
        <f t="shared" si="54"/>
        <v>-4.4349457343723073E-2</v>
      </c>
      <c r="L424">
        <f t="shared" si="55"/>
        <v>-4.8073224907161829E-2</v>
      </c>
      <c r="M424" s="13">
        <f t="shared" si="60"/>
        <v>6.5187796595179812E-6</v>
      </c>
      <c r="N424" s="13">
        <f t="shared" si="61"/>
        <v>4.3346842052730062E-5</v>
      </c>
      <c r="O424" s="13">
        <v>1</v>
      </c>
    </row>
    <row r="425" spans="4:15" x14ac:dyDescent="0.4">
      <c r="D425" s="6">
        <v>7.1200000000000099</v>
      </c>
      <c r="E425" s="7">
        <f t="shared" si="56"/>
        <v>-1.5127999184228049E-2</v>
      </c>
      <c r="G425">
        <f t="shared" si="57"/>
        <v>8.7715115579281218</v>
      </c>
      <c r="H425" s="10">
        <f t="shared" si="62"/>
        <v>-4.1208669777837215E-2</v>
      </c>
      <c r="I425">
        <f t="shared" si="58"/>
        <v>8.751602548970407</v>
      </c>
      <c r="J425" s="10">
        <f t="shared" si="59"/>
        <v>-4.0906109794152649E-2</v>
      </c>
      <c r="K425">
        <f t="shared" si="54"/>
        <v>-4.3768262918950862E-2</v>
      </c>
      <c r="L425">
        <f t="shared" si="55"/>
        <v>-4.7454094527071125E-2</v>
      </c>
      <c r="M425" s="13">
        <f t="shared" si="60"/>
        <v>6.5515170480360284E-6</v>
      </c>
      <c r="N425" s="13">
        <f t="shared" si="61"/>
        <v>4.2876104062533439E-5</v>
      </c>
      <c r="O425" s="13">
        <v>1</v>
      </c>
    </row>
    <row r="426" spans="4:15" x14ac:dyDescent="0.4">
      <c r="D426" s="6">
        <v>7.1400000000000103</v>
      </c>
      <c r="E426" s="7">
        <f t="shared" si="56"/>
        <v>-1.491521177354012E-2</v>
      </c>
      <c r="G426">
        <f t="shared" si="57"/>
        <v>8.7866314623887387</v>
      </c>
      <c r="H426" s="10">
        <f t="shared" si="62"/>
        <v>-4.0629036871123292E-2</v>
      </c>
      <c r="I426">
        <f t="shared" si="58"/>
        <v>8.7665867134338082</v>
      </c>
      <c r="J426" s="10">
        <f t="shared" si="59"/>
        <v>-4.033073263565249E-2</v>
      </c>
      <c r="K426">
        <f t="shared" si="54"/>
        <v>-4.3194672667061972E-2</v>
      </c>
      <c r="L426">
        <f t="shared" si="55"/>
        <v>-4.6842923536726963E-2</v>
      </c>
      <c r="M426" s="13">
        <f t="shared" si="60"/>
        <v>6.5824870374019023E-6</v>
      </c>
      <c r="N426" s="13">
        <f t="shared" si="61"/>
        <v>4.2408630332037154E-5</v>
      </c>
      <c r="O426" s="13">
        <v>1</v>
      </c>
    </row>
    <row r="427" spans="4:15" x14ac:dyDescent="0.4">
      <c r="D427" s="6">
        <v>7.1600000000000099</v>
      </c>
      <c r="E427" s="7">
        <f t="shared" si="56"/>
        <v>-1.4705310225829065E-2</v>
      </c>
      <c r="G427">
        <f t="shared" si="57"/>
        <v>8.8017513668493539</v>
      </c>
      <c r="H427" s="10">
        <f t="shared" si="62"/>
        <v>-4.0057265055158373E-2</v>
      </c>
      <c r="I427">
        <f t="shared" si="58"/>
        <v>8.7815708778972095</v>
      </c>
      <c r="J427" s="10">
        <f t="shared" si="59"/>
        <v>-3.9763158850641793E-2</v>
      </c>
      <c r="K427">
        <f t="shared" si="54"/>
        <v>-4.262858746620507E-2</v>
      </c>
      <c r="L427">
        <f t="shared" si="55"/>
        <v>-4.623961003425292E-2</v>
      </c>
      <c r="M427" s="13">
        <f t="shared" si="60"/>
        <v>6.6116989415510017E-6</v>
      </c>
      <c r="N427" s="13">
        <f t="shared" si="61"/>
        <v>4.1944419933697973E-5</v>
      </c>
      <c r="O427" s="13">
        <v>1</v>
      </c>
    </row>
    <row r="428" spans="4:15" x14ac:dyDescent="0.4">
      <c r="D428" s="6">
        <v>7.1800000000000104</v>
      </c>
      <c r="E428" s="7">
        <f t="shared" si="56"/>
        <v>-1.4498257025507461E-2</v>
      </c>
      <c r="G428">
        <f t="shared" si="57"/>
        <v>8.8168712713099708</v>
      </c>
      <c r="H428" s="10">
        <f t="shared" si="62"/>
        <v>-3.9493252137482331E-2</v>
      </c>
      <c r="I428">
        <f t="shared" si="58"/>
        <v>8.7965550423606089</v>
      </c>
      <c r="J428" s="10">
        <f t="shared" si="59"/>
        <v>-3.9203286996972175E-2</v>
      </c>
      <c r="K428">
        <f t="shared" si="54"/>
        <v>-4.2069909475532068E-2</v>
      </c>
      <c r="L428">
        <f t="shared" si="55"/>
        <v>-4.564405340993806E-2</v>
      </c>
      <c r="M428" s="13">
        <f t="shared" si="60"/>
        <v>6.6391630377255569E-6</v>
      </c>
      <c r="N428" s="13">
        <f t="shared" si="61"/>
        <v>4.1483471986389421E-5</v>
      </c>
      <c r="O428" s="13">
        <v>1</v>
      </c>
    </row>
    <row r="429" spans="4:15" x14ac:dyDescent="0.4">
      <c r="D429" s="6">
        <v>7.2000000000000099</v>
      </c>
      <c r="E429" s="7">
        <f t="shared" si="56"/>
        <v>-1.4294015121828315E-2</v>
      </c>
      <c r="G429">
        <f t="shared" si="57"/>
        <v>8.831991175770586</v>
      </c>
      <c r="H429" s="10">
        <f t="shared" si="62"/>
        <v>-3.8936897191860331E-2</v>
      </c>
      <c r="I429">
        <f t="shared" si="58"/>
        <v>8.8115392068240084</v>
      </c>
      <c r="J429" s="10">
        <f t="shared" si="59"/>
        <v>-3.8651016889423767E-2</v>
      </c>
      <c r="K429">
        <f t="shared" si="54"/>
        <v>-4.1518542118977056E-2</v>
      </c>
      <c r="L429">
        <f t="shared" si="55"/>
        <v>-4.5056154330221386E-2</v>
      </c>
      <c r="M429" s="13">
        <f t="shared" si="60"/>
        <v>6.6648905297075183E-6</v>
      </c>
      <c r="N429" s="13">
        <f t="shared" si="61"/>
        <v>4.102578563550747E-5</v>
      </c>
      <c r="O429" s="13">
        <v>1</v>
      </c>
    </row>
    <row r="430" spans="4:15" x14ac:dyDescent="0.4">
      <c r="D430" s="6">
        <v>7.2200000000000104</v>
      </c>
      <c r="E430" s="7">
        <f t="shared" si="56"/>
        <v>-1.4092547923415025E-2</v>
      </c>
      <c r="G430">
        <f t="shared" si="57"/>
        <v>8.847111080231203</v>
      </c>
      <c r="H430" s="10">
        <f t="shared" si="62"/>
        <v>-3.8388100543382535E-2</v>
      </c>
      <c r="I430">
        <f t="shared" si="58"/>
        <v>8.8265233712874096</v>
      </c>
      <c r="J430" s="10">
        <f t="shared" si="59"/>
        <v>-3.810624958491423E-2</v>
      </c>
      <c r="K430">
        <f t="shared" si="54"/>
        <v>-4.0974390069229275E-2</v>
      </c>
      <c r="L430">
        <f t="shared" si="55"/>
        <v>-4.4475814721862406E-2</v>
      </c>
      <c r="M430" s="13">
        <f t="shared" si="60"/>
        <v>6.6888935115045541E-6</v>
      </c>
      <c r="N430" s="13">
        <f t="shared" si="61"/>
        <v>4.057136003382563E-5</v>
      </c>
      <c r="O430" s="13">
        <v>1</v>
      </c>
    </row>
    <row r="431" spans="4:15" x14ac:dyDescent="0.4">
      <c r="D431" s="6">
        <v>7.24000000000001</v>
      </c>
      <c r="E431" s="7">
        <f t="shared" si="56"/>
        <v>-1.3893819292852633E-2</v>
      </c>
      <c r="G431">
        <f t="shared" si="57"/>
        <v>8.8622309846918181</v>
      </c>
      <c r="H431" s="10">
        <f t="shared" si="62"/>
        <v>-3.7846763753730576E-2</v>
      </c>
      <c r="I431">
        <f t="shared" si="58"/>
        <v>8.8415075357508073</v>
      </c>
      <c r="J431" s="10">
        <f t="shared" si="59"/>
        <v>-3.7568887367873526E-2</v>
      </c>
      <c r="K431">
        <f t="shared" si="54"/>
        <v>-4.0437359231900588E-2</v>
      </c>
      <c r="L431">
        <f t="shared" si="55"/>
        <v>-4.3902937756299096E-2</v>
      </c>
      <c r="M431" s="13">
        <f t="shared" si="60"/>
        <v>6.7111849315149112E-6</v>
      </c>
      <c r="N431" s="13">
        <f t="shared" si="61"/>
        <v>4.0120194323114121E-5</v>
      </c>
      <c r="O431" s="13">
        <v>1</v>
      </c>
    </row>
    <row r="432" spans="4:15" x14ac:dyDescent="0.4">
      <c r="D432" s="6">
        <v>7.2600000000000096</v>
      </c>
      <c r="E432" s="7">
        <f t="shared" si="56"/>
        <v>-1.3697793541339372E-2</v>
      </c>
      <c r="G432">
        <f t="shared" si="57"/>
        <v>8.8773508891524333</v>
      </c>
      <c r="H432" s="10">
        <f t="shared" si="62"/>
        <v>-3.7312789606608457E-2</v>
      </c>
      <c r="I432">
        <f t="shared" si="58"/>
        <v>8.8564917002142085</v>
      </c>
      <c r="J432" s="10">
        <f t="shared" si="59"/>
        <v>-3.7038833735781665E-2</v>
      </c>
      <c r="K432">
        <f t="shared" si="54"/>
        <v>-3.9907356729883117E-2</v>
      </c>
      <c r="L432">
        <f t="shared" si="55"/>
        <v>-4.3337427834187182E-2</v>
      </c>
      <c r="M432" s="13">
        <f t="shared" si="60"/>
        <v>6.7317785571777462E-6</v>
      </c>
      <c r="N432" s="13">
        <f t="shared" si="61"/>
        <v>3.9672287616468811E-5</v>
      </c>
      <c r="O432" s="13">
        <v>1</v>
      </c>
    </row>
    <row r="433" spans="4:15" x14ac:dyDescent="0.4">
      <c r="D433" s="6">
        <v>7.28000000000001</v>
      </c>
      <c r="E433" s="7">
        <f t="shared" si="56"/>
        <v>-1.3504435423398126E-2</v>
      </c>
      <c r="G433">
        <f t="shared" si="57"/>
        <v>8.8924707936130485</v>
      </c>
      <c r="H433" s="10">
        <f t="shared" si="62"/>
        <v>-3.6786082093336496E-2</v>
      </c>
      <c r="I433">
        <f t="shared" si="58"/>
        <v>8.871475864677608</v>
      </c>
      <c r="J433" s="10">
        <f t="shared" si="59"/>
        <v>-3.6515993384868536E-2</v>
      </c>
      <c r="K433">
        <f t="shared" si="54"/>
        <v>-3.9384290887896647E-2</v>
      </c>
      <c r="L433">
        <f t="shared" si="55"/>
        <v>-4.2779190570123943E-2</v>
      </c>
      <c r="M433" s="13">
        <f t="shared" si="60"/>
        <v>6.7506889401297152E-6</v>
      </c>
      <c r="N433" s="13">
        <f t="shared" si="61"/>
        <v>3.9227638981391246E-5</v>
      </c>
      <c r="O433" s="13">
        <v>1</v>
      </c>
    </row>
    <row r="434" spans="4:15" x14ac:dyDescent="0.4">
      <c r="D434" s="6">
        <v>7.3000000000000096</v>
      </c>
      <c r="E434" s="7">
        <f t="shared" si="56"/>
        <v>-1.3313710131647127E-2</v>
      </c>
      <c r="G434">
        <f t="shared" si="57"/>
        <v>8.9075906980736654</v>
      </c>
      <c r="H434" s="10">
        <f t="shared" si="62"/>
        <v>-3.6266546398606769E-2</v>
      </c>
      <c r="I434">
        <f t="shared" si="58"/>
        <v>8.8864600291410092</v>
      </c>
      <c r="J434" s="10">
        <f t="shared" si="59"/>
        <v>-3.6000272195973827E-2</v>
      </c>
      <c r="K434">
        <f t="shared" si="54"/>
        <v>-3.8868071217223146E-2</v>
      </c>
      <c r="L434">
        <f t="shared" si="55"/>
        <v>-4.2228132777550186E-2</v>
      </c>
      <c r="M434" s="13">
        <f t="shared" si="60"/>
        <v>6.7679313818769733E-6</v>
      </c>
      <c r="N434" s="13">
        <f t="shared" si="61"/>
        <v>3.8786247423552618E-5</v>
      </c>
      <c r="O434" s="13">
        <v>1</v>
      </c>
    </row>
    <row r="435" spans="4:15" x14ac:dyDescent="0.4">
      <c r="D435" s="6">
        <v>7.3200000000000101</v>
      </c>
      <c r="E435" s="7">
        <f t="shared" si="56"/>
        <v>-1.3125583291629085E-2</v>
      </c>
      <c r="G435">
        <f t="shared" si="57"/>
        <v>8.9227106025342824</v>
      </c>
      <c r="H435" s="10">
        <f t="shared" si="62"/>
        <v>-3.5754088886397625E-2</v>
      </c>
      <c r="I435">
        <f t="shared" si="58"/>
        <v>8.9014441936044104</v>
      </c>
      <c r="J435" s="10">
        <f t="shared" si="59"/>
        <v>-3.5491577220565049E-2</v>
      </c>
      <c r="K435">
        <f t="shared" si="54"/>
        <v>-3.8358608400626673E-2</v>
      </c>
      <c r="L435">
        <f t="shared" si="55"/>
        <v>-4.1684162453831407E-2</v>
      </c>
      <c r="M435" s="13">
        <f t="shared" si="60"/>
        <v>6.7835218999999151E-6</v>
      </c>
      <c r="N435" s="13">
        <f t="shared" si="61"/>
        <v>3.8348111871268555E-5</v>
      </c>
      <c r="O435" s="13">
        <v>1</v>
      </c>
    </row>
    <row r="436" spans="4:15" x14ac:dyDescent="0.4">
      <c r="D436" s="6">
        <v>7.3400000000000096</v>
      </c>
      <c r="E436" s="7">
        <f t="shared" si="56"/>
        <v>-1.2940020956698444E-2</v>
      </c>
      <c r="G436">
        <f t="shared" si="57"/>
        <v>8.9378305069948958</v>
      </c>
      <c r="H436" s="10">
        <f t="shared" si="62"/>
        <v>-3.5248617086046562E-2</v>
      </c>
      <c r="I436">
        <f t="shared" si="58"/>
        <v>8.9164283580678081</v>
      </c>
      <c r="J436" s="10">
        <f t="shared" si="59"/>
        <v>-3.4989816666912602E-2</v>
      </c>
      <c r="K436">
        <f t="shared" si="54"/>
        <v>-3.785581427745624E-2</v>
      </c>
      <c r="L436">
        <f t="shared" si="55"/>
        <v>-4.1147188765515187E-2</v>
      </c>
      <c r="M436" s="13">
        <f t="shared" si="60"/>
        <v>6.7974771948945149E-6</v>
      </c>
      <c r="N436" s="13">
        <f t="shared" si="61"/>
        <v>3.791323116064961E-5</v>
      </c>
      <c r="O436" s="13">
        <v>1</v>
      </c>
    </row>
    <row r="437" spans="4:15" x14ac:dyDescent="0.4">
      <c r="D437" s="6">
        <v>7.3600000000000101</v>
      </c>
      <c r="E437" s="7">
        <f t="shared" si="56"/>
        <v>-1.2756989602965828E-2</v>
      </c>
      <c r="G437">
        <f t="shared" si="57"/>
        <v>8.9529504114555127</v>
      </c>
      <c r="H437" s="10">
        <f t="shared" si="62"/>
        <v>-3.4750039678478915E-2</v>
      </c>
      <c r="I437">
        <f t="shared" si="58"/>
        <v>8.9314125225312093</v>
      </c>
      <c r="J437" s="10">
        <f t="shared" si="59"/>
        <v>-3.44948998864196E-2</v>
      </c>
      <c r="K437">
        <f t="shared" si="54"/>
        <v>-3.7359601828929681E-2</v>
      </c>
      <c r="L437">
        <f t="shared" si="55"/>
        <v>-4.0617122033763157E-2</v>
      </c>
      <c r="M437" s="13">
        <f t="shared" si="60"/>
        <v>6.8098146170652245E-6</v>
      </c>
      <c r="N437" s="13">
        <f t="shared" si="61"/>
        <v>3.7481604021423958E-5</v>
      </c>
      <c r="O437" s="13">
        <v>1</v>
      </c>
    </row>
    <row r="438" spans="4:15" x14ac:dyDescent="0.4">
      <c r="D438" s="6">
        <v>7.3800000000000097</v>
      </c>
      <c r="E438" s="7">
        <f t="shared" si="56"/>
        <v>-1.2576456124299345E-2</v>
      </c>
      <c r="G438">
        <f t="shared" si="57"/>
        <v>8.9680703159161297</v>
      </c>
      <c r="H438" s="10">
        <f t="shared" si="62"/>
        <v>-3.4258266482591421E-2</v>
      </c>
      <c r="I438">
        <f t="shared" si="58"/>
        <v>8.9463966869946088</v>
      </c>
      <c r="J438" s="10">
        <f t="shared" si="59"/>
        <v>-3.4006737360105434E-2</v>
      </c>
      <c r="K438">
        <f t="shared" si="54"/>
        <v>-3.6869885163597862E-2</v>
      </c>
      <c r="L438">
        <f t="shared" si="55"/>
        <v>-4.0093873719956118E-2</v>
      </c>
      <c r="M438" s="13">
        <f t="shared" si="60"/>
        <v>6.820552134981827E-6</v>
      </c>
      <c r="N438" s="13">
        <f t="shared" si="61"/>
        <v>3.7053229063416238E-5</v>
      </c>
      <c r="O438" s="13">
        <v>1</v>
      </c>
    </row>
    <row r="439" spans="4:15" x14ac:dyDescent="0.4">
      <c r="D439" s="6">
        <v>7.4000000000000101</v>
      </c>
      <c r="E439" s="7">
        <f t="shared" si="56"/>
        <v>-1.2398387827381925E-2</v>
      </c>
      <c r="G439">
        <f t="shared" si="57"/>
        <v>8.9831902203767466</v>
      </c>
      <c r="H439" s="10">
        <f t="shared" si="62"/>
        <v>-3.3773208441788362E-2</v>
      </c>
      <c r="I439">
        <f t="shared" si="58"/>
        <v>8.9613808514580082</v>
      </c>
      <c r="J439" s="10">
        <f t="shared" si="59"/>
        <v>-3.352524068524073E-2</v>
      </c>
      <c r="K439">
        <f t="shared" si="54"/>
        <v>-3.6386579502985218E-2</v>
      </c>
      <c r="L439">
        <f t="shared" si="55"/>
        <v>-3.9577356411469693E-2</v>
      </c>
      <c r="M439" s="13">
        <f t="shared" si="60"/>
        <v>6.8297083035011828E-6</v>
      </c>
      <c r="N439" s="13">
        <f t="shared" si="61"/>
        <v>3.6628104763667924E-5</v>
      </c>
      <c r="O439" s="13">
        <v>1</v>
      </c>
    </row>
    <row r="440" spans="4:15" x14ac:dyDescent="0.4">
      <c r="D440" s="6">
        <v>7.4200000000000097</v>
      </c>
      <c r="E440" s="7">
        <f t="shared" si="56"/>
        <v>-1.2222752426824293E-2</v>
      </c>
      <c r="G440">
        <f t="shared" si="57"/>
        <v>8.99831012483736</v>
      </c>
      <c r="H440" s="10">
        <f t="shared" si="62"/>
        <v>-3.3294777610669374E-2</v>
      </c>
      <c r="I440">
        <f t="shared" si="58"/>
        <v>8.9763650159214095</v>
      </c>
      <c r="J440" s="10">
        <f t="shared" si="59"/>
        <v>-3.3050322562132889E-2</v>
      </c>
      <c r="K440">
        <f t="shared" si="54"/>
        <v>-3.5909601167406262E-2</v>
      </c>
      <c r="L440">
        <f t="shared" si="55"/>
        <v>-3.9067483807619999E-2</v>
      </c>
      <c r="M440" s="13">
        <f t="shared" si="60"/>
        <v>6.837302232866149E-6</v>
      </c>
      <c r="N440" s="13">
        <f t="shared" si="61"/>
        <v>3.6206229454191987E-5</v>
      </c>
      <c r="O440" s="13">
        <v>1</v>
      </c>
    </row>
    <row r="441" spans="4:15" x14ac:dyDescent="0.4">
      <c r="D441" s="6">
        <v>7.4400000000000102</v>
      </c>
      <c r="E441" s="7">
        <f t="shared" si="56"/>
        <v>-1.2049518040332772E-2</v>
      </c>
      <c r="G441">
        <f t="shared" si="57"/>
        <v>9.013430029297977</v>
      </c>
      <c r="H441" s="10">
        <f t="shared" si="62"/>
        <v>-3.2822887141866472E-2</v>
      </c>
      <c r="I441">
        <f t="shared" si="58"/>
        <v>8.9913491803848089</v>
      </c>
      <c r="J441" s="10">
        <f t="shared" si="59"/>
        <v>-3.258189678105982E-2</v>
      </c>
      <c r="K441">
        <f t="shared" si="54"/>
        <v>-3.5438867561955245E-2</v>
      </c>
      <c r="L441">
        <f t="shared" si="55"/>
        <v>-3.8564170705776078E-2</v>
      </c>
      <c r="M441" s="13">
        <f t="shared" si="60"/>
        <v>6.8433535582878344E-6</v>
      </c>
      <c r="N441" s="13">
        <f t="shared" si="61"/>
        <v>3.5787601310340063E-5</v>
      </c>
      <c r="O441" s="13">
        <v>1</v>
      </c>
    </row>
    <row r="442" spans="4:15" x14ac:dyDescent="0.4">
      <c r="D442" s="6">
        <v>7.4600000000000097</v>
      </c>
      <c r="E442" s="7">
        <f t="shared" si="56"/>
        <v>-1.1878653183931588E-2</v>
      </c>
      <c r="G442">
        <f t="shared" si="57"/>
        <v>9.0285499337585939</v>
      </c>
      <c r="H442" s="10">
        <f t="shared" si="62"/>
        <v>-3.235745127302965E-2</v>
      </c>
      <c r="I442">
        <f t="shared" si="58"/>
        <v>9.0063333448482084</v>
      </c>
      <c r="J442" s="10">
        <f t="shared" si="59"/>
        <v>-3.211987820935102E-2</v>
      </c>
      <c r="K442">
        <f t="shared" si="54"/>
        <v>-3.4974297162668241E-2</v>
      </c>
      <c r="L442">
        <f t="shared" si="55"/>
        <v>-3.8067332987638661E-2</v>
      </c>
      <c r="M442" s="13">
        <f t="shared" si="60"/>
        <v>6.847882410118392E-6</v>
      </c>
      <c r="N442" s="13">
        <f t="shared" si="61"/>
        <v>3.5372218339776488E-5</v>
      </c>
      <c r="O442" s="13">
        <v>1</v>
      </c>
    </row>
    <row r="443" spans="4:15" x14ac:dyDescent="0.4">
      <c r="D443" s="6">
        <v>7.4800000000000102</v>
      </c>
      <c r="E443" s="7">
        <f t="shared" si="56"/>
        <v>-1.1710126767238802E-2</v>
      </c>
      <c r="G443">
        <f t="shared" si="57"/>
        <v>9.0436698382192109</v>
      </c>
      <c r="H443" s="10">
        <f t="shared" si="62"/>
        <v>-3.1898385313958499E-2</v>
      </c>
      <c r="I443">
        <f t="shared" si="58"/>
        <v>9.0213175093116096</v>
      </c>
      <c r="J443" s="10">
        <f t="shared" si="59"/>
        <v>-3.1664182778613721E-2</v>
      </c>
      <c r="K443">
        <f t="shared" si="54"/>
        <v>-3.4515809502854031E-2</v>
      </c>
      <c r="L443">
        <f t="shared" si="55"/>
        <v>-3.7576887605682535E-2</v>
      </c>
      <c r="M443" s="13">
        <f t="shared" si="60"/>
        <v>6.8509093846154297E-6</v>
      </c>
      <c r="N443" s="13">
        <f t="shared" si="61"/>
        <v>3.4960078372042855E-5</v>
      </c>
      <c r="O443" s="13">
        <v>1</v>
      </c>
    </row>
    <row r="444" spans="4:15" x14ac:dyDescent="0.4">
      <c r="D444" s="6">
        <v>7.5000000000000098</v>
      </c>
      <c r="E444" s="7">
        <f t="shared" si="56"/>
        <v>-1.1543908088795591E-2</v>
      </c>
      <c r="G444">
        <f t="shared" si="57"/>
        <v>9.0587897426798243</v>
      </c>
      <c r="H444" s="10">
        <f t="shared" si="62"/>
        <v>-3.1445605633879194E-2</v>
      </c>
      <c r="I444">
        <f t="shared" si="58"/>
        <v>9.0363016737750073</v>
      </c>
      <c r="J444" s="10">
        <f t="shared" si="59"/>
        <v>-3.1214727472103278E-2</v>
      </c>
      <c r="K444">
        <f t="shared" si="54"/>
        <v>-3.406332515959367E-2</v>
      </c>
      <c r="L444">
        <f t="shared" si="55"/>
        <v>-3.7092752569761703E-2</v>
      </c>
      <c r="M444" s="13">
        <f t="shared" si="60"/>
        <v>6.852455515306823E-6</v>
      </c>
      <c r="N444" s="13">
        <f t="shared" si="61"/>
        <v>3.4551179048702339E-5</v>
      </c>
      <c r="O444" s="13">
        <v>1</v>
      </c>
    </row>
    <row r="445" spans="4:15" x14ac:dyDescent="0.4">
      <c r="D445" s="6">
        <v>7.5200000000000102</v>
      </c>
      <c r="E445" s="7">
        <f t="shared" si="56"/>
        <v>-1.1379966831448039E-2</v>
      </c>
      <c r="G445">
        <f t="shared" si="57"/>
        <v>9.0739096471404412</v>
      </c>
      <c r="H445" s="10">
        <f t="shared" si="62"/>
        <v>-3.099902964886446E-2</v>
      </c>
      <c r="I445">
        <f t="shared" si="58"/>
        <v>9.0512858382384085</v>
      </c>
      <c r="J445" s="10">
        <f t="shared" si="59"/>
        <v>-3.0771430312235497E-2</v>
      </c>
      <c r="K445">
        <f t="shared" si="54"/>
        <v>-3.3616765740405008E-2</v>
      </c>
      <c r="L445">
        <f t="shared" si="55"/>
        <v>-3.6614846933874491E-2</v>
      </c>
      <c r="M445" s="13">
        <f t="shared" si="60"/>
        <v>6.8525422449539865E-6</v>
      </c>
      <c r="N445" s="13">
        <f t="shared" si="61"/>
        <v>3.4145517814046876E-5</v>
      </c>
      <c r="O445" s="13">
        <v>1</v>
      </c>
    </row>
    <row r="446" spans="4:15" x14ac:dyDescent="0.4">
      <c r="D446" s="6">
        <v>7.5400000000000098</v>
      </c>
      <c r="E446" s="7">
        <f t="shared" si="56"/>
        <v>-1.1218273057781124E-2</v>
      </c>
      <c r="G446">
        <f t="shared" si="57"/>
        <v>9.0890295516010564</v>
      </c>
      <c r="H446" s="10">
        <f t="shared" si="62"/>
        <v>-3.0558575809395784E-2</v>
      </c>
      <c r="I446">
        <f t="shared" si="58"/>
        <v>9.0662700027018097</v>
      </c>
      <c r="J446" s="10">
        <f t="shared" si="59"/>
        <v>-3.0334210348240159E-2</v>
      </c>
      <c r="K446">
        <f t="shared" si="54"/>
        <v>-3.3176053870072851E-2</v>
      </c>
      <c r="L446">
        <f t="shared" si="55"/>
        <v>-3.6143090783087986E-2</v>
      </c>
      <c r="M446" s="13">
        <f t="shared" si="60"/>
        <v>6.8511913981257794E-6</v>
      </c>
      <c r="N446" s="13">
        <f t="shared" si="61"/>
        <v>3.3743091906357875E-5</v>
      </c>
      <c r="O446" s="13">
        <v>1</v>
      </c>
    </row>
    <row r="447" spans="4:15" x14ac:dyDescent="0.4">
      <c r="D447" s="6">
        <v>7.5600000000000103</v>
      </c>
      <c r="E447" s="7">
        <f t="shared" si="56"/>
        <v>-1.105879720560409E-2</v>
      </c>
      <c r="G447">
        <f t="shared" si="57"/>
        <v>9.1041494560616734</v>
      </c>
      <c r="H447" s="10">
        <f t="shared" si="62"/>
        <v>-3.0124163588065543E-2</v>
      </c>
      <c r="I447">
        <f t="shared" si="58"/>
        <v>9.0812541671652092</v>
      </c>
      <c r="J447" s="10">
        <f t="shared" si="59"/>
        <v>-2.9902987643953459E-2</v>
      </c>
      <c r="K447">
        <f t="shared" si="54"/>
        <v>-3.2741113177640183E-2</v>
      </c>
      <c r="L447">
        <f t="shared" si="55"/>
        <v>-3.5677405220619622E-2</v>
      </c>
      <c r="M447" s="13">
        <f t="shared" si="60"/>
        <v>6.8484251543748738E-6</v>
      </c>
      <c r="N447" s="13">
        <f t="shared" si="61"/>
        <v>3.3343898349711124E-5</v>
      </c>
      <c r="O447" s="13">
        <v>1</v>
      </c>
    </row>
    <row r="448" spans="4:15" x14ac:dyDescent="0.4">
      <c r="D448" s="6">
        <v>7.5800000000000098</v>
      </c>
      <c r="E448" s="7">
        <f t="shared" si="56"/>
        <v>-1.0901510083486908E-2</v>
      </c>
      <c r="G448">
        <f t="shared" si="57"/>
        <v>9.1192693605222885</v>
      </c>
      <c r="H448" s="10">
        <f t="shared" si="62"/>
        <v>-2.9695713467418339E-2</v>
      </c>
      <c r="I448">
        <f t="shared" si="58"/>
        <v>9.0962383316286086</v>
      </c>
      <c r="J448" s="10">
        <f t="shared" si="59"/>
        <v>-2.9477683265748601E-2</v>
      </c>
      <c r="K448">
        <f t="shared" si="54"/>
        <v>-3.2311868283560793E-2</v>
      </c>
      <c r="L448">
        <f t="shared" si="55"/>
        <v>-3.5217712355073615E-2</v>
      </c>
      <c r="M448" s="13">
        <f t="shared" si="60"/>
        <v>6.8442660220253606E-6</v>
      </c>
      <c r="N448" s="13">
        <f t="shared" si="61"/>
        <v>3.2947933946297342E-5</v>
      </c>
      <c r="O448" s="13">
        <v>1</v>
      </c>
    </row>
    <row r="449" spans="4:15" x14ac:dyDescent="0.4">
      <c r="D449" s="6">
        <v>7.6000000000000103</v>
      </c>
      <c r="E449" s="7">
        <f t="shared" si="56"/>
        <v>-1.0746382866347019E-2</v>
      </c>
      <c r="G449">
        <f t="shared" si="57"/>
        <v>9.1343892649829037</v>
      </c>
      <c r="H449" s="10">
        <f t="shared" si="62"/>
        <v>-2.9273146927929282E-2</v>
      </c>
      <c r="I449">
        <f t="shared" si="58"/>
        <v>9.1112224960920081</v>
      </c>
      <c r="J449" s="10">
        <f t="shared" si="59"/>
        <v>-2.9058219270602342E-2</v>
      </c>
      <c r="K449">
        <f t="shared" si="54"/>
        <v>-3.1888244787009697E-2</v>
      </c>
      <c r="L449">
        <f t="shared" si="55"/>
        <v>-3.4763935287831962E-2</v>
      </c>
      <c r="M449" s="13">
        <f t="shared" si="60"/>
        <v>6.8387368125669687E-6</v>
      </c>
      <c r="N449" s="13">
        <f t="shared" si="61"/>
        <v>3.2555195269270638E-5</v>
      </c>
      <c r="O449" s="13">
        <v>1</v>
      </c>
    </row>
    <row r="450" spans="4:15" x14ac:dyDescent="0.4">
      <c r="D450" s="6">
        <v>7.6200000000000099</v>
      </c>
      <c r="E450" s="7">
        <f t="shared" si="56"/>
        <v>-1.0593387091086096E-2</v>
      </c>
      <c r="G450">
        <f t="shared" si="57"/>
        <v>9.1495091694435207</v>
      </c>
      <c r="H450" s="10">
        <f t="shared" si="62"/>
        <v>-2.8856386436118528E-2</v>
      </c>
      <c r="I450">
        <f t="shared" si="58"/>
        <v>9.1262066605554075</v>
      </c>
      <c r="J450" s="10">
        <f t="shared" si="59"/>
        <v>-2.8644518694296805E-2</v>
      </c>
      <c r="K450">
        <f t="shared" si="54"/>
        <v>-3.1470169253351485E-2</v>
      </c>
      <c r="L450">
        <f t="shared" si="55"/>
        <v>-3.4315998100597218E-2</v>
      </c>
      <c r="M450" s="13">
        <f t="shared" si="60"/>
        <v>6.8318606156622533E-6</v>
      </c>
      <c r="N450" s="13">
        <f t="shared" si="61"/>
        <v>3.2165678656089694E-5</v>
      </c>
      <c r="O450" s="13">
        <v>1</v>
      </c>
    </row>
    <row r="451" spans="4:15" x14ac:dyDescent="0.4">
      <c r="D451" s="6">
        <v>7.6400000000000103</v>
      </c>
      <c r="E451" s="7">
        <f t="shared" si="56"/>
        <v>-1.0442494652275966E-2</v>
      </c>
      <c r="G451">
        <f t="shared" si="57"/>
        <v>9.1646290739041376</v>
      </c>
      <c r="H451" s="10">
        <f t="shared" si="62"/>
        <v>-2.8445355432799732E-2</v>
      </c>
      <c r="I451">
        <f t="shared" si="58"/>
        <v>9.1411908250188088</v>
      </c>
      <c r="J451" s="10">
        <f t="shared" si="59"/>
        <v>-2.8236505539754212E-2</v>
      </c>
      <c r="K451">
        <f t="shared" si="54"/>
        <v>-3.1057569201763262E-2</v>
      </c>
      <c r="L451">
        <f t="shared" si="55"/>
        <v>-3.3873825843085556E-2</v>
      </c>
      <c r="M451" s="13">
        <f t="shared" si="60"/>
        <v>6.8236607747626522E-6</v>
      </c>
      <c r="N451" s="13">
        <f t="shared" si="61"/>
        <v>3.1779380202351795E-5</v>
      </c>
      <c r="O451" s="13">
        <v>1</v>
      </c>
    </row>
    <row r="452" spans="4:15" x14ac:dyDescent="0.4">
      <c r="D452" s="6">
        <v>7.6600000000000099</v>
      </c>
      <c r="E452" s="7">
        <f t="shared" si="56"/>
        <v>-1.0293677797893516E-2</v>
      </c>
      <c r="G452">
        <f t="shared" si="57"/>
        <v>9.1797489783647528</v>
      </c>
      <c r="H452" s="10">
        <f t="shared" si="62"/>
        <v>-2.8039978321461941E-2</v>
      </c>
      <c r="I452">
        <f t="shared" si="58"/>
        <v>9.1561749894822082</v>
      </c>
      <c r="J452" s="10">
        <f t="shared" si="59"/>
        <v>-2.7834104765504072E-2</v>
      </c>
      <c r="K452">
        <f t="shared" si="54"/>
        <v>-3.0650373093010979E-2</v>
      </c>
      <c r="L452">
        <f t="shared" si="55"/>
        <v>-3.3437344520869029E-2</v>
      </c>
      <c r="M452" s="13">
        <f t="shared" si="60"/>
        <v>6.8141608633305571E-6</v>
      </c>
      <c r="N452" s="13">
        <f t="shared" si="61"/>
        <v>3.139629575610235E-5</v>
      </c>
      <c r="O452" s="13">
        <v>1</v>
      </c>
    </row>
    <row r="453" spans="4:15" x14ac:dyDescent="0.4">
      <c r="D453" s="6">
        <v>7.6800000000000104</v>
      </c>
      <c r="E453" s="7">
        <f t="shared" si="56"/>
        <v>-1.0146909125103715E-2</v>
      </c>
      <c r="G453">
        <f t="shared" si="57"/>
        <v>9.194868882825368</v>
      </c>
      <c r="H453" s="10">
        <f t="shared" si="62"/>
        <v>-2.7640180456782518E-2</v>
      </c>
      <c r="I453">
        <f t="shared" si="58"/>
        <v>9.1711591539456094</v>
      </c>
      <c r="J453" s="10">
        <f t="shared" si="59"/>
        <v>-2.7437242274280443E-2</v>
      </c>
      <c r="K453">
        <f t="shared" si="54"/>
        <v>-3.02485103173777E-2</v>
      </c>
      <c r="L453">
        <f t="shared" si="55"/>
        <v>-3.3006481083364764E-2</v>
      </c>
      <c r="M453" s="13">
        <f t="shared" si="60"/>
        <v>6.8033846616724782E-6</v>
      </c>
      <c r="N453" s="13">
        <f t="shared" si="61"/>
        <v>3.1016420912610948E-5</v>
      </c>
      <c r="O453" s="13">
        <v>1</v>
      </c>
    </row>
    <row r="454" spans="4:15" x14ac:dyDescent="0.4">
      <c r="D454" s="6">
        <v>7.7000000000000099</v>
      </c>
      <c r="E454" s="7">
        <f t="shared" si="56"/>
        <v>-1.0002161576090495E-2</v>
      </c>
      <c r="G454">
        <f t="shared" si="57"/>
        <v>9.2099887872859849</v>
      </c>
      <c r="H454" s="10">
        <f t="shared" si="62"/>
        <v>-2.7245888133270512E-2</v>
      </c>
      <c r="I454">
        <f t="shared" si="58"/>
        <v>9.1861433184090089</v>
      </c>
      <c r="J454" s="10">
        <f t="shared" si="59"/>
        <v>-2.7045844901748703E-2</v>
      </c>
      <c r="K454">
        <f t="shared" si="54"/>
        <v>-2.9851911182741463E-2</v>
      </c>
      <c r="L454">
        <f t="shared" si="55"/>
        <v>-3.258116341196983E-2</v>
      </c>
      <c r="M454" s="13">
        <f t="shared" si="60"/>
        <v>6.7913561343738729E-6</v>
      </c>
      <c r="N454" s="13">
        <f t="shared" si="61"/>
        <v>3.0639751009596636E-5</v>
      </c>
      <c r="O454" s="13">
        <v>1</v>
      </c>
    </row>
    <row r="455" spans="4:15" x14ac:dyDescent="0.4">
      <c r="D455" s="6">
        <v>7.7200000000000104</v>
      </c>
      <c r="E455" s="7">
        <f t="shared" si="56"/>
        <v>-9.8594084339348135E-3</v>
      </c>
      <c r="G455">
        <f t="shared" si="57"/>
        <v>9.2251086917466019</v>
      </c>
      <c r="H455" s="10">
        <f t="shared" si="62"/>
        <v>-2.6857028574038429E-2</v>
      </c>
      <c r="I455">
        <f t="shared" si="58"/>
        <v>9.2011274828724083</v>
      </c>
      <c r="J455" s="10">
        <f t="shared" si="59"/>
        <v>-2.6659840405359733E-2</v>
      </c>
      <c r="K455">
        <f t="shared" si="54"/>
        <v>-2.9460506902801786E-2</v>
      </c>
      <c r="L455">
        <f t="shared" si="55"/>
        <v>-3.2161320308339958E-2</v>
      </c>
      <c r="M455" s="13">
        <f t="shared" si="60"/>
        <v>6.7780994083404377E-6</v>
      </c>
      <c r="N455" s="13">
        <f t="shared" si="61"/>
        <v>3.0266281122895309E-5</v>
      </c>
      <c r="O455" s="13">
        <v>1</v>
      </c>
    </row>
    <row r="456" spans="4:15" x14ac:dyDescent="0.4">
      <c r="D456" s="6">
        <v>7.74000000000001</v>
      </c>
      <c r="E456" s="7">
        <f t="shared" si="56"/>
        <v>-9.7186233185394735E-3</v>
      </c>
      <c r="G456">
        <f t="shared" si="57"/>
        <v>9.240228596207217</v>
      </c>
      <c r="H456" s="10">
        <f t="shared" si="62"/>
        <v>-2.6473529919701529E-2</v>
      </c>
      <c r="I456">
        <f t="shared" si="58"/>
        <v>9.2161116473358078</v>
      </c>
      <c r="J456" s="10">
        <f t="shared" si="59"/>
        <v>-2.6279157453330742E-2</v>
      </c>
      <c r="K456">
        <f t="shared" si="54"/>
        <v>-2.9074229585452319E-2</v>
      </c>
      <c r="L456">
        <f t="shared" si="55"/>
        <v>-3.1746881482810976E-2</v>
      </c>
      <c r="M456" s="13">
        <f t="shared" si="60"/>
        <v>6.7636387514362673E-6</v>
      </c>
      <c r="N456" s="13">
        <f t="shared" si="61"/>
        <v>2.9896006062555571E-5</v>
      </c>
      <c r="O456" s="13">
        <v>1</v>
      </c>
    </row>
    <row r="457" spans="4:15" x14ac:dyDescent="0.4">
      <c r="D457" s="6">
        <v>7.7600000000000096</v>
      </c>
      <c r="E457" s="7">
        <f t="shared" si="56"/>
        <v>-9.5797801826001359E-3</v>
      </c>
      <c r="G457">
        <f t="shared" si="57"/>
        <v>9.2553485006678322</v>
      </c>
      <c r="H457" s="10">
        <f t="shared" si="62"/>
        <v>-2.6095321217402774E-2</v>
      </c>
      <c r="I457">
        <f t="shared" si="58"/>
        <v>9.231095811799209</v>
      </c>
      <c r="J457" s="10">
        <f t="shared" si="59"/>
        <v>-2.5903725613750768E-2</v>
      </c>
      <c r="K457">
        <f t="shared" si="54"/>
        <v>-2.8693012221298338E-2</v>
      </c>
      <c r="L457">
        <f t="shared" si="55"/>
        <v>-3.1337777542960535E-2</v>
      </c>
      <c r="M457" s="13">
        <f t="shared" si="60"/>
        <v>6.7479985517199415E-6</v>
      </c>
      <c r="N457" s="13">
        <f t="shared" si="61"/>
        <v>2.9528920369348391E-5</v>
      </c>
      <c r="O457" s="13">
        <v>1</v>
      </c>
    </row>
    <row r="458" spans="4:15" x14ac:dyDescent="0.4">
      <c r="D458" s="6">
        <v>7.78000000000001</v>
      </c>
      <c r="E458" s="7">
        <f t="shared" si="56"/>
        <v>-9.4428533076220608E-3</v>
      </c>
      <c r="G458">
        <f t="shared" si="57"/>
        <v>9.2704684051284492</v>
      </c>
      <c r="H458" s="10">
        <f t="shared" si="62"/>
        <v>-2.5722332409962495E-2</v>
      </c>
      <c r="I458">
        <f t="shared" si="58"/>
        <v>9.2460799762626085</v>
      </c>
      <c r="J458" s="10">
        <f t="shared" si="59"/>
        <v>-2.5533475343810053E-2</v>
      </c>
      <c r="K458">
        <f t="shared" si="54"/>
        <v>-2.8316788672317631E-2</v>
      </c>
      <c r="L458">
        <f t="shared" si="55"/>
        <v>-3.0933939982309824E-2</v>
      </c>
      <c r="M458" s="13">
        <f t="shared" si="60"/>
        <v>6.7312032972737827E-6</v>
      </c>
      <c r="N458" s="13">
        <f t="shared" si="61"/>
        <v>2.9165018311686463E-5</v>
      </c>
      <c r="O458" s="13">
        <v>1</v>
      </c>
    </row>
    <row r="459" spans="4:15" x14ac:dyDescent="0.4">
      <c r="D459" s="6">
        <v>7.8000000000000096</v>
      </c>
      <c r="E459" s="7">
        <f t="shared" si="56"/>
        <v>-9.3078172999821011E-3</v>
      </c>
      <c r="G459">
        <f t="shared" si="57"/>
        <v>9.2855883095890643</v>
      </c>
      <c r="H459" s="10">
        <f t="shared" si="62"/>
        <v>-2.5354494325151248E-2</v>
      </c>
      <c r="I459">
        <f t="shared" si="58"/>
        <v>9.2610641407260097</v>
      </c>
      <c r="J459" s="10">
        <f t="shared" si="59"/>
        <v>-2.5168337979151606E-2</v>
      </c>
      <c r="K459">
        <f t="shared" si="54"/>
        <v>-2.7945493660662919E-2</v>
      </c>
      <c r="L459">
        <f t="shared" si="55"/>
        <v>-3.053530116916198E-2</v>
      </c>
      <c r="M459" s="13">
        <f t="shared" si="60"/>
        <v>6.7132775566219188E-6</v>
      </c>
      <c r="N459" s="13">
        <f t="shared" si="61"/>
        <v>2.8804293882926333E-5</v>
      </c>
      <c r="O459" s="13">
        <v>1</v>
      </c>
    </row>
    <row r="460" spans="4:15" x14ac:dyDescent="0.4">
      <c r="D460" s="6">
        <v>7.8200000000000101</v>
      </c>
      <c r="E460" s="7">
        <f t="shared" si="56"/>
        <v>-9.1746470870353765E-3</v>
      </c>
      <c r="G460">
        <f t="shared" si="57"/>
        <v>9.3007082140496795</v>
      </c>
      <c r="H460" s="10">
        <f t="shared" si="62"/>
        <v>-2.4991738665084369E-2</v>
      </c>
      <c r="I460">
        <f t="shared" si="58"/>
        <v>9.2760483051894091</v>
      </c>
      <c r="J460" s="10">
        <f t="shared" si="59"/>
        <v>-2.4808245723343659E-2</v>
      </c>
      <c r="K460">
        <f t="shared" si="54"/>
        <v>-2.7579062757603776E-2</v>
      </c>
      <c r="L460">
        <f t="shared" si="55"/>
        <v>-3.01417943355776E-2</v>
      </c>
      <c r="M460" s="13">
        <f t="shared" si="60"/>
        <v>6.6942459597313746E-6</v>
      </c>
      <c r="N460" s="13">
        <f t="shared" si="61"/>
        <v>2.8446740799062598E-5</v>
      </c>
      <c r="O460" s="13">
        <v>1</v>
      </c>
    </row>
    <row r="461" spans="4:15" x14ac:dyDescent="0.4">
      <c r="D461" s="6">
        <v>7.8400000000000096</v>
      </c>
      <c r="E461" s="7">
        <f t="shared" si="56"/>
        <v>-9.043317913266239E-3</v>
      </c>
      <c r="G461">
        <f t="shared" si="57"/>
        <v>9.3158281185102947</v>
      </c>
      <c r="H461" s="10">
        <f t="shared" si="62"/>
        <v>-2.4633997995737237E-2</v>
      </c>
      <c r="I461">
        <f t="shared" si="58"/>
        <v>9.2910324696528086</v>
      </c>
      <c r="J461" s="10">
        <f t="shared" si="59"/>
        <v>-2.4453131637471915E-2</v>
      </c>
      <c r="K461">
        <f t="shared" si="54"/>
        <v>-2.7217432372607122E-2</v>
      </c>
      <c r="L461">
        <f t="shared" si="55"/>
        <v>-2.9753353566484342E-2</v>
      </c>
      <c r="M461" s="13">
        <f t="shared" si="60"/>
        <v>6.6741331795930911E-6</v>
      </c>
      <c r="N461" s="13">
        <f t="shared" si="61"/>
        <v>2.8092352496784211E-5</v>
      </c>
      <c r="O461" s="13">
        <v>1</v>
      </c>
    </row>
    <row r="462" spans="4:15" x14ac:dyDescent="0.4">
      <c r="D462" s="6">
        <v>7.8600000000000101</v>
      </c>
      <c r="E462" s="7">
        <f t="shared" si="56"/>
        <v>-8.9138053364829703E-3</v>
      </c>
      <c r="G462">
        <f t="shared" si="57"/>
        <v>9.3309480229709116</v>
      </c>
      <c r="H462" s="10">
        <f t="shared" si="62"/>
        <v>-2.4281205736579617E-2</v>
      </c>
      <c r="I462">
        <f t="shared" si="58"/>
        <v>9.3060166341162098</v>
      </c>
      <c r="J462" s="10">
        <f t="shared" si="59"/>
        <v>-2.4102929629849956E-2</v>
      </c>
      <c r="K462">
        <f t="shared" si="54"/>
        <v>-2.6860539742554181E-2</v>
      </c>
      <c r="L462">
        <f t="shared" si="55"/>
        <v>-2.9369913788919632E-2</v>
      </c>
      <c r="M462" s="13">
        <f t="shared" si="60"/>
        <v>6.6529639143767906E-6</v>
      </c>
      <c r="N462" s="13">
        <f t="shared" si="61"/>
        <v>2.7741122131890905E-5</v>
      </c>
      <c r="O462" s="13">
        <v>1</v>
      </c>
    </row>
    <row r="463" spans="4:15" x14ac:dyDescent="0.4">
      <c r="D463" s="6">
        <v>7.8800000000000097</v>
      </c>
      <c r="E463" s="7">
        <f t="shared" si="56"/>
        <v>-8.7860852240558146E-3</v>
      </c>
      <c r="G463">
        <f t="shared" si="57"/>
        <v>9.3460679274315286</v>
      </c>
      <c r="H463" s="10">
        <f t="shared" si="62"/>
        <v>-2.3933296150328038E-2</v>
      </c>
      <c r="I463">
        <f t="shared" si="58"/>
        <v>9.3210007985796075</v>
      </c>
      <c r="J463" s="10">
        <f t="shared" si="59"/>
        <v>-2.3757574445846922E-2</v>
      </c>
      <c r="K463">
        <f t="shared" si="54"/>
        <v>-2.6508322921092918E-2</v>
      </c>
      <c r="L463">
        <f t="shared" si="55"/>
        <v>-2.899141076140558E-2</v>
      </c>
      <c r="M463" s="13">
        <f t="shared" si="60"/>
        <v>6.6307628701558061E-6</v>
      </c>
      <c r="N463" s="13">
        <f t="shared" si="61"/>
        <v>2.7393042578060625E-5</v>
      </c>
      <c r="O463" s="13">
        <v>1</v>
      </c>
    </row>
    <row r="464" spans="4:15" x14ac:dyDescent="0.4">
      <c r="D464" s="6">
        <v>7.9000000000000101</v>
      </c>
      <c r="E464" s="7">
        <f t="shared" si="56"/>
        <v>-8.6601337491977615E-3</v>
      </c>
      <c r="G464">
        <f t="shared" si="57"/>
        <v>9.3611878318921438</v>
      </c>
      <c r="H464" s="10">
        <f t="shared" si="62"/>
        <v>-2.3590204332814703E-2</v>
      </c>
      <c r="I464">
        <f t="shared" si="58"/>
        <v>9.3359849630430087</v>
      </c>
      <c r="J464" s="10">
        <f t="shared" si="59"/>
        <v>-2.3417001657830748E-2</v>
      </c>
      <c r="K464">
        <f t="shared" si="54"/>
        <v>-2.6160720768123084E-2</v>
      </c>
      <c r="L464">
        <f t="shared" si="55"/>
        <v>-2.8617781063452804E-2</v>
      </c>
      <c r="M464" s="13">
        <f t="shared" si="60"/>
        <v>6.6075547441905089E-6</v>
      </c>
      <c r="N464" s="13">
        <f t="shared" si="61"/>
        <v>2.7048106425942504E-5</v>
      </c>
      <c r="O464" s="13">
        <v>1</v>
      </c>
    </row>
    <row r="465" spans="4:15" x14ac:dyDescent="0.4">
      <c r="D465" s="6">
        <v>7.9200000000000097</v>
      </c>
      <c r="E465" s="7">
        <f t="shared" si="56"/>
        <v>-8.5359273872877769E-3</v>
      </c>
      <c r="G465">
        <f t="shared" si="57"/>
        <v>9.3763077363527589</v>
      </c>
      <c r="H465" s="10">
        <f t="shared" si="62"/>
        <v>-2.3251866202971906E-2</v>
      </c>
      <c r="I465">
        <f t="shared" si="58"/>
        <v>9.3509691275064082</v>
      </c>
      <c r="J465" s="10">
        <f t="shared" si="59"/>
        <v>-2.3081147655226151E-2</v>
      </c>
      <c r="K465">
        <f t="shared" si="54"/>
        <v>-2.5817672939413991E-2</v>
      </c>
      <c r="L465">
        <f t="shared" si="55"/>
        <v>-2.8248962085194396E-2</v>
      </c>
      <c r="M465" s="13">
        <f t="shared" si="60"/>
        <v>6.5833642087715819E-6</v>
      </c>
      <c r="N465" s="13">
        <f t="shared" si="61"/>
        <v>2.6706305982588013E-5</v>
      </c>
      <c r="O465" s="13">
        <v>1</v>
      </c>
    </row>
    <row r="466" spans="4:15" x14ac:dyDescent="0.4">
      <c r="D466" s="6">
        <v>7.9400000000000102</v>
      </c>
      <c r="E466" s="7">
        <f t="shared" si="56"/>
        <v>-8.4134429122358235E-3</v>
      </c>
      <c r="G466">
        <f t="shared" si="57"/>
        <v>9.3914276408133759</v>
      </c>
      <c r="H466" s="10">
        <f t="shared" si="62"/>
        <v>-2.2918218492930385E-2</v>
      </c>
      <c r="I466">
        <f t="shared" si="58"/>
        <v>9.3659532919698094</v>
      </c>
      <c r="J466" s="10">
        <f t="shared" si="59"/>
        <v>-2.2749949634685667E-2</v>
      </c>
      <c r="K466">
        <f t="shared" si="54"/>
        <v>-2.5479119876352128E-2</v>
      </c>
      <c r="L466">
        <f t="shared" si="55"/>
        <v>-2.7884892017145807E-2</v>
      </c>
      <c r="M466" s="13">
        <f t="shared" si="60"/>
        <v>6.5582158956113976E-6</v>
      </c>
      <c r="N466" s="13">
        <f t="shared" si="61"/>
        <v>2.636763327118542E-5</v>
      </c>
      <c r="O466" s="13">
        <v>1</v>
      </c>
    </row>
    <row r="467" spans="4:15" x14ac:dyDescent="0.4">
      <c r="D467" s="6">
        <v>7.9600000000000097</v>
      </c>
      <c r="E467" s="7">
        <f t="shared" si="56"/>
        <v>-8.2926573928894121E-3</v>
      </c>
      <c r="G467">
        <f t="shared" si="57"/>
        <v>9.4065475452739928</v>
      </c>
      <c r="H467" s="10">
        <f t="shared" si="62"/>
        <v>-2.2589198738230763E-2</v>
      </c>
      <c r="I467">
        <f t="shared" si="58"/>
        <v>9.3809374564332089</v>
      </c>
      <c r="J467" s="10">
        <f t="shared" si="59"/>
        <v>-2.2423345590372977E-2</v>
      </c>
      <c r="K467">
        <f t="shared" si="54"/>
        <v>-2.5145002795817974E-2</v>
      </c>
      <c r="L467">
        <f t="shared" si="55"/>
        <v>-2.7525509840091448E-2</v>
      </c>
      <c r="M467" s="13">
        <f t="shared" si="60"/>
        <v>6.532134380779252E-6</v>
      </c>
      <c r="N467" s="13">
        <f t="shared" si="61"/>
        <v>2.6032080031105248E-5</v>
      </c>
      <c r="O467" s="13">
        <v>1</v>
      </c>
    </row>
    <row r="468" spans="4:15" x14ac:dyDescent="0.4">
      <c r="D468" s="6">
        <v>7.9800000000000102</v>
      </c>
      <c r="E468" s="7">
        <f t="shared" ref="E468:E469" si="63">-(1+D468+$E$5*D468^3)*EXP(-D468)</f>
        <v>-8.1735481894810533E-3</v>
      </c>
      <c r="G468">
        <f t="shared" si="57"/>
        <v>9.421667449734608</v>
      </c>
      <c r="H468" s="10">
        <f t="shared" si="62"/>
        <v>-2.2264745268146389E-2</v>
      </c>
      <c r="I468">
        <f t="shared" ref="I468:I469" si="64">$K$11*(D468/$K$12+1)</f>
        <v>9.3959216208966083</v>
      </c>
      <c r="J468" s="10">
        <f t="shared" ref="J468:J469" si="65">-(-$H$4)*(1+D468+$K$5*D468^3)*EXP(-D468)</f>
        <v>-2.210127430435677E-2</v>
      </c>
      <c r="K468">
        <f t="shared" si="54"/>
        <v>-2.4815263680189815E-2</v>
      </c>
      <c r="L468">
        <f t="shared" si="55"/>
        <v>-2.7170755315094622E-2</v>
      </c>
      <c r="M468" s="13">
        <f t="shared" ref="M468:M469" si="66">(K468-H468)^2*O468</f>
        <v>6.5051441701725157E-6</v>
      </c>
      <c r="N468" s="13">
        <f t="shared" ref="N468:N469" si="67">(L468-J468)^2*O468</f>
        <v>2.5699637718231676E-5</v>
      </c>
      <c r="O468" s="13">
        <v>1</v>
      </c>
    </row>
    <row r="469" spans="4:15" x14ac:dyDescent="0.4">
      <c r="D469" s="6">
        <v>8.0000000000000107</v>
      </c>
      <c r="E469" s="7">
        <f t="shared" si="63"/>
        <v>-8.056092950116325E-3</v>
      </c>
      <c r="G469">
        <f t="shared" si="57"/>
        <v>9.436787354195225</v>
      </c>
      <c r="H469" s="10">
        <f t="shared" si="62"/>
        <v>-2.1944797196116868E-2</v>
      </c>
      <c r="I469">
        <f t="shared" si="64"/>
        <v>9.4109057853600095</v>
      </c>
      <c r="J469" s="10">
        <f t="shared" si="65"/>
        <v>-2.178367533711454E-2</v>
      </c>
      <c r="K469">
        <f t="shared" si="54"/>
        <v>-2.4489845267473286E-2</v>
      </c>
      <c r="L469">
        <f t="shared" si="55"/>
        <v>-2.6820568973631269E-2</v>
      </c>
      <c r="M469" s="13">
        <f t="shared" si="66"/>
        <v>6.4772696855150255E-6</v>
      </c>
      <c r="N469" s="13">
        <f t="shared" si="67"/>
        <v>2.5370297505582716E-5</v>
      </c>
      <c r="O469" s="13">
        <v>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fit_1NN_HCP</vt:lpstr>
      <vt:lpstr>fit_1NN_BCC</vt:lpstr>
      <vt:lpstr>fit_1NN_FCC</vt:lpstr>
      <vt:lpstr>table</vt:lpstr>
      <vt:lpstr>fit_1NN_BCC&amp;FCC</vt:lpstr>
      <vt:lpstr>fit_1NN_FCC&amp;BCC</vt:lpstr>
      <vt:lpstr>fit_1NN_FCC&amp;HCP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2024-11-25T00:59:38Z</dcterms:modified>
</cp:coreProperties>
</file>