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2822845A-F669-4D04-A53F-6CC47C4BD44E}" xr6:coauthVersionLast="47" xr6:coauthVersionMax="47" xr10:uidLastSave="{00000000-0000-0000-0000-000000000000}"/>
  <bookViews>
    <workbookView xWindow="4845" yWindow="-180" windowWidth="23955" windowHeight="15225" activeTab="4" xr2:uid="{B1CE91EC-0DE3-4F38-BC70-60547E21D489}"/>
  </bookViews>
  <sheets>
    <sheet name="fit_4NN_FCC" sheetId="11" r:id="rId1"/>
    <sheet name="fit_5NN_BCC" sheetId="10" r:id="rId2"/>
    <sheet name="fit_4NN_HCP" sheetId="5" r:id="rId3"/>
    <sheet name="table" sheetId="3" r:id="rId4"/>
    <sheet name="Data" sheetId="12" r:id="rId5"/>
  </sheets>
  <definedNames>
    <definedName name="solver_adj" localSheetId="0" hidden="1">fit_4NN_FCC!$O$5:$O$7</definedName>
    <definedName name="solver_adj" localSheetId="2" hidden="1">fit_4NN_HCP!$O$5:$O$7</definedName>
    <definedName name="solver_adj" localSheetId="1" hidden="1">fit_5NN_BCC!$O$5:$O$7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fit_4NN_FCC!$O$4</definedName>
    <definedName name="solver_lhs1" localSheetId="2" hidden="1">fit_4NN_HCP!$O$4</definedName>
    <definedName name="solver_lhs1" localSheetId="1" hidden="1">fit_5NN_BCC!$O$4</definedName>
    <definedName name="solver_lhs2" localSheetId="0" hidden="1">fit_4NN_FCC!$O$6</definedName>
    <definedName name="solver_lhs2" localSheetId="2" hidden="1">fit_4NN_HCP!$O$6</definedName>
    <definedName name="solver_lhs2" localSheetId="1" hidden="1">fit_5NN_BCC!$O$6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fit_4NN_FCC!$P$19</definedName>
    <definedName name="solver_opt" localSheetId="2" hidden="1">fit_4NN_HCP!$P$19</definedName>
    <definedName name="solver_opt" localSheetId="1" hidden="1">fit_5NN_BCC!$P$19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12" l="1"/>
  <c r="L8" i="11"/>
  <c r="AB4" i="3"/>
  <c r="AB46" i="3"/>
  <c r="AB76" i="3"/>
  <c r="AB77" i="3"/>
  <c r="AB45" i="3"/>
  <c r="AB79" i="3"/>
  <c r="AB38" i="3"/>
  <c r="AB70" i="3"/>
  <c r="AB17" i="3"/>
  <c r="AB20" i="3"/>
  <c r="AB13" i="3"/>
  <c r="AB7" i="3"/>
  <c r="AB10" i="3"/>
  <c r="AB9" i="3"/>
  <c r="AC9" i="3"/>
  <c r="AC10" i="3"/>
  <c r="AC7" i="3"/>
  <c r="AC6" i="3"/>
  <c r="O4" i="5" l="1"/>
  <c r="O4" i="10"/>
  <c r="L4" i="10" s="1"/>
  <c r="L6" i="11"/>
  <c r="L7" i="11"/>
  <c r="L5" i="11"/>
  <c r="L6" i="10"/>
  <c r="L7" i="10"/>
  <c r="L5" i="10"/>
  <c r="W5" i="5"/>
  <c r="W9" i="5"/>
  <c r="O4" i="11" l="1"/>
  <c r="L4" i="11" s="1"/>
  <c r="S5" i="10"/>
  <c r="R29" i="10"/>
  <c r="Y27" i="10"/>
  <c r="W25" i="10"/>
  <c r="W30" i="10" s="1"/>
  <c r="R17" i="10"/>
  <c r="E12" i="10"/>
  <c r="B14" i="10" s="1"/>
  <c r="B12" i="10"/>
  <c r="B11" i="10"/>
  <c r="E11" i="10" s="1"/>
  <c r="AA9" i="10"/>
  <c r="Z9" i="10"/>
  <c r="V9" i="10"/>
  <c r="U9" i="10"/>
  <c r="T9" i="10"/>
  <c r="L9" i="10"/>
  <c r="E8" i="10"/>
  <c r="V5" i="10"/>
  <c r="U5" i="10"/>
  <c r="AA5" i="10"/>
  <c r="Z5" i="10"/>
  <c r="T5" i="10"/>
  <c r="N3" i="10"/>
  <c r="L3" i="10"/>
  <c r="O3" i="10" s="1"/>
  <c r="K3" i="10"/>
  <c r="E3" i="10"/>
  <c r="W24" i="10" s="1"/>
  <c r="D3" i="10"/>
  <c r="V24" i="10" s="1"/>
  <c r="E4" i="10" l="1"/>
  <c r="L10" i="10"/>
  <c r="W28" i="10"/>
  <c r="W29" i="10" s="1"/>
  <c r="S9" i="10"/>
  <c r="R21" i="10"/>
  <c r="O9" i="10"/>
  <c r="O10" i="10" s="1"/>
  <c r="T21" i="10"/>
  <c r="R25" i="10"/>
  <c r="R19" i="10"/>
  <c r="R24" i="10"/>
  <c r="E5" i="10" l="1"/>
  <c r="E338" i="10" s="1"/>
  <c r="X5" i="10"/>
  <c r="W9" i="10"/>
  <c r="X9" i="10"/>
  <c r="W5" i="10"/>
  <c r="V21" i="10"/>
  <c r="G452" i="10"/>
  <c r="G432" i="10"/>
  <c r="G412" i="10"/>
  <c r="G392" i="10"/>
  <c r="G372" i="10"/>
  <c r="G352" i="10"/>
  <c r="G332" i="10"/>
  <c r="G312" i="10"/>
  <c r="G292" i="10"/>
  <c r="G272" i="10"/>
  <c r="G252" i="10"/>
  <c r="G469" i="10"/>
  <c r="G449" i="10"/>
  <c r="G429" i="10"/>
  <c r="G409" i="10"/>
  <c r="G389" i="10"/>
  <c r="G369" i="10"/>
  <c r="G349" i="10"/>
  <c r="G329" i="10"/>
  <c r="G309" i="10"/>
  <c r="G289" i="10"/>
  <c r="G269" i="10"/>
  <c r="G249" i="10"/>
  <c r="G229" i="10"/>
  <c r="G466" i="10"/>
  <c r="G446" i="10"/>
  <c r="G426" i="10"/>
  <c r="G406" i="10"/>
  <c r="G386" i="10"/>
  <c r="G366" i="10"/>
  <c r="G346" i="10"/>
  <c r="G326" i="10"/>
  <c r="G468" i="10"/>
  <c r="G448" i="10"/>
  <c r="G428" i="10"/>
  <c r="G408" i="10"/>
  <c r="G388" i="10"/>
  <c r="G368" i="10"/>
  <c r="G348" i="10"/>
  <c r="G328" i="10"/>
  <c r="G308" i="10"/>
  <c r="G288" i="10"/>
  <c r="G268" i="10"/>
  <c r="G248" i="10"/>
  <c r="G459" i="10"/>
  <c r="G439" i="10"/>
  <c r="G419" i="10"/>
  <c r="G399" i="10"/>
  <c r="G379" i="10"/>
  <c r="G359" i="10"/>
  <c r="G339" i="10"/>
  <c r="G319" i="10"/>
  <c r="G299" i="10"/>
  <c r="G279" i="10"/>
  <c r="G259" i="10"/>
  <c r="G456" i="10"/>
  <c r="G436" i="10"/>
  <c r="G416" i="10"/>
  <c r="G396" i="10"/>
  <c r="G376" i="10"/>
  <c r="G356" i="10"/>
  <c r="G336" i="10"/>
  <c r="G316" i="10"/>
  <c r="G296" i="10"/>
  <c r="G276" i="10"/>
  <c r="G256" i="10"/>
  <c r="G453" i="10"/>
  <c r="G433" i="10"/>
  <c r="G413" i="10"/>
  <c r="G393" i="10"/>
  <c r="G373" i="10"/>
  <c r="G353" i="10"/>
  <c r="G333" i="10"/>
  <c r="G467" i="10"/>
  <c r="G454" i="10"/>
  <c r="G423" i="10"/>
  <c r="G375" i="10"/>
  <c r="G344" i="10"/>
  <c r="G331" i="10"/>
  <c r="G306" i="10"/>
  <c r="G291" i="10"/>
  <c r="G287" i="10"/>
  <c r="G235" i="10"/>
  <c r="G223" i="10"/>
  <c r="G203" i="10"/>
  <c r="G183" i="10"/>
  <c r="G163" i="10"/>
  <c r="G460" i="10"/>
  <c r="G451" i="10"/>
  <c r="G437" i="10"/>
  <c r="G335" i="10"/>
  <c r="G330" i="10"/>
  <c r="G321" i="10"/>
  <c r="G237" i="10"/>
  <c r="G382" i="10"/>
  <c r="G361" i="10"/>
  <c r="G351" i="10"/>
  <c r="G325" i="10"/>
  <c r="G275" i="10"/>
  <c r="G266" i="10"/>
  <c r="G222" i="10"/>
  <c r="G192" i="10"/>
  <c r="G185" i="10"/>
  <c r="G172" i="10"/>
  <c r="G153" i="10"/>
  <c r="G150" i="10"/>
  <c r="G147" i="10"/>
  <c r="G144" i="10"/>
  <c r="G141" i="10"/>
  <c r="G121" i="10"/>
  <c r="G101" i="10"/>
  <c r="G81" i="10"/>
  <c r="G443" i="10"/>
  <c r="G407" i="10"/>
  <c r="G397" i="10"/>
  <c r="G315" i="10"/>
  <c r="G215" i="10"/>
  <c r="G205" i="10"/>
  <c r="G175" i="10"/>
  <c r="G156" i="10"/>
  <c r="G138" i="10"/>
  <c r="G438" i="10"/>
  <c r="G427" i="10"/>
  <c r="G417" i="10"/>
  <c r="G402" i="10"/>
  <c r="G381" i="10"/>
  <c r="G371" i="10"/>
  <c r="G297" i="10"/>
  <c r="G270" i="10"/>
  <c r="G257" i="10"/>
  <c r="G232" i="10"/>
  <c r="G384" i="10"/>
  <c r="G354" i="10"/>
  <c r="G342" i="10"/>
  <c r="G307" i="10"/>
  <c r="G302" i="10"/>
  <c r="G281" i="10"/>
  <c r="G265" i="10"/>
  <c r="G244" i="10"/>
  <c r="G239" i="10"/>
  <c r="G193" i="10"/>
  <c r="G178" i="10"/>
  <c r="G140" i="10"/>
  <c r="G450" i="10"/>
  <c r="G420" i="10"/>
  <c r="G378" i="10"/>
  <c r="G323" i="10"/>
  <c r="G219" i="10"/>
  <c r="G204" i="10"/>
  <c r="G200" i="10"/>
  <c r="G143" i="10"/>
  <c r="G462" i="10"/>
  <c r="G444" i="10"/>
  <c r="G414" i="10"/>
  <c r="G365" i="10"/>
  <c r="G347" i="10"/>
  <c r="G317" i="10"/>
  <c r="G301" i="10"/>
  <c r="G264" i="10"/>
  <c r="G243" i="10"/>
  <c r="G230" i="10"/>
  <c r="G211" i="10"/>
  <c r="G174" i="10"/>
  <c r="G167" i="10"/>
  <c r="G160" i="10"/>
  <c r="G124" i="10"/>
  <c r="G461" i="10"/>
  <c r="G404" i="10"/>
  <c r="G362" i="10"/>
  <c r="G294" i="10"/>
  <c r="G245" i="10"/>
  <c r="G224" i="10"/>
  <c r="G198" i="10"/>
  <c r="G176" i="10"/>
  <c r="G132" i="10"/>
  <c r="G104" i="10"/>
  <c r="G88" i="10"/>
  <c r="G70" i="10"/>
  <c r="G50" i="10"/>
  <c r="G425" i="10"/>
  <c r="G418" i="10"/>
  <c r="G411" i="10"/>
  <c r="G189" i="10"/>
  <c r="G159" i="10"/>
  <c r="G155" i="10"/>
  <c r="G117" i="10"/>
  <c r="G91" i="10"/>
  <c r="G67" i="10"/>
  <c r="G47" i="10"/>
  <c r="G30" i="10"/>
  <c r="G233" i="10"/>
  <c r="G228" i="10"/>
  <c r="G202" i="10"/>
  <c r="G180" i="10"/>
  <c r="G151" i="10"/>
  <c r="G107" i="10"/>
  <c r="G94" i="10"/>
  <c r="G64" i="10"/>
  <c r="G44" i="10"/>
  <c r="G25" i="10"/>
  <c r="G431" i="10"/>
  <c r="G305" i="10"/>
  <c r="G274" i="10"/>
  <c r="G250" i="10"/>
  <c r="G238" i="10"/>
  <c r="G206" i="10"/>
  <c r="G188" i="10"/>
  <c r="G184" i="10"/>
  <c r="G139" i="10"/>
  <c r="G128" i="10"/>
  <c r="G97" i="10"/>
  <c r="G422" i="10"/>
  <c r="G387" i="10"/>
  <c r="G358" i="10"/>
  <c r="G285" i="10"/>
  <c r="G260" i="10"/>
  <c r="G254" i="10"/>
  <c r="G337" i="10"/>
  <c r="G247" i="10"/>
  <c r="G457" i="10"/>
  <c r="G395" i="10"/>
  <c r="G345" i="10"/>
  <c r="G298" i="10"/>
  <c r="G217" i="10"/>
  <c r="G129" i="10"/>
  <c r="G76" i="10"/>
  <c r="G45" i="10"/>
  <c r="G38" i="10"/>
  <c r="G385" i="10"/>
  <c r="G364" i="10"/>
  <c r="G271" i="10"/>
  <c r="G236" i="10"/>
  <c r="G173" i="10"/>
  <c r="G115" i="10"/>
  <c r="G48" i="10"/>
  <c r="G447" i="10"/>
  <c r="G334" i="10"/>
  <c r="G324" i="10"/>
  <c r="G262" i="10"/>
  <c r="G253" i="10"/>
  <c r="G212" i="10"/>
  <c r="G195" i="10"/>
  <c r="G190" i="10"/>
  <c r="G148" i="10"/>
  <c r="G111" i="10"/>
  <c r="G83" i="10"/>
  <c r="G65" i="10"/>
  <c r="G58" i="10"/>
  <c r="G23" i="10"/>
  <c r="G75" i="10"/>
  <c r="G41" i="10"/>
  <c r="G374" i="10"/>
  <c r="G355" i="10"/>
  <c r="G343" i="10"/>
  <c r="G314" i="10"/>
  <c r="G278" i="10"/>
  <c r="G261" i="10"/>
  <c r="G168" i="10"/>
  <c r="G162" i="10"/>
  <c r="G152" i="10"/>
  <c r="G142" i="10"/>
  <c r="G133" i="10"/>
  <c r="G119" i="10"/>
  <c r="G102" i="10"/>
  <c r="G90" i="10"/>
  <c r="G68" i="10"/>
  <c r="G61" i="10"/>
  <c r="G31" i="10"/>
  <c r="G445" i="10"/>
  <c r="G401" i="10"/>
  <c r="G370" i="10"/>
  <c r="G350" i="10"/>
  <c r="G311" i="10"/>
  <c r="G267" i="10"/>
  <c r="G226" i="10"/>
  <c r="G214" i="10"/>
  <c r="G171" i="10"/>
  <c r="G166" i="10"/>
  <c r="G161" i="10"/>
  <c r="G118" i="10"/>
  <c r="G105" i="10"/>
  <c r="G89" i="10"/>
  <c r="G74" i="10"/>
  <c r="G40" i="10"/>
  <c r="G360" i="10"/>
  <c r="G341" i="10"/>
  <c r="G310" i="10"/>
  <c r="G293" i="10"/>
  <c r="G284" i="10"/>
  <c r="G442" i="10"/>
  <c r="G465" i="10"/>
  <c r="G435" i="10"/>
  <c r="G363" i="10"/>
  <c r="G246" i="10"/>
  <c r="G181" i="10"/>
  <c r="G78" i="10"/>
  <c r="G33" i="10"/>
  <c r="G29" i="10"/>
  <c r="G405" i="10"/>
  <c r="G391" i="10"/>
  <c r="G318" i="10"/>
  <c r="G304" i="10"/>
  <c r="G280" i="10"/>
  <c r="G134" i="10"/>
  <c r="G93" i="10"/>
  <c r="G55" i="10"/>
  <c r="G463" i="10"/>
  <c r="G390" i="10"/>
  <c r="G377" i="10"/>
  <c r="G209" i="10"/>
  <c r="G187" i="10"/>
  <c r="G109" i="10"/>
  <c r="G303" i="10"/>
  <c r="G290" i="10"/>
  <c r="G255" i="10"/>
  <c r="G242" i="10"/>
  <c r="G282" i="10"/>
  <c r="G234" i="10"/>
  <c r="G225" i="10"/>
  <c r="G127" i="10"/>
  <c r="G99" i="10"/>
  <c r="G46" i="10"/>
  <c r="G42" i="10"/>
  <c r="G37" i="10"/>
  <c r="G464" i="10"/>
  <c r="G98" i="10"/>
  <c r="G434" i="10"/>
  <c r="G403" i="10"/>
  <c r="G194" i="10"/>
  <c r="G120" i="10"/>
  <c r="G73" i="10"/>
  <c r="G32" i="10"/>
  <c r="G28" i="10"/>
  <c r="G221" i="10"/>
  <c r="G157" i="10"/>
  <c r="G131" i="10"/>
  <c r="G86" i="10"/>
  <c r="G27" i="10"/>
  <c r="G20" i="10"/>
  <c r="G313" i="10"/>
  <c r="G300" i="10"/>
  <c r="G170" i="10"/>
  <c r="G71" i="10"/>
  <c r="G186" i="10"/>
  <c r="G458" i="10"/>
  <c r="G340" i="10"/>
  <c r="G327" i="10"/>
  <c r="G251" i="10"/>
  <c r="G240" i="10"/>
  <c r="G207" i="10"/>
  <c r="G199" i="10"/>
  <c r="G177" i="10"/>
  <c r="G137" i="10"/>
  <c r="G96" i="10"/>
  <c r="G53" i="10"/>
  <c r="G35" i="10"/>
  <c r="G410" i="10"/>
  <c r="G383" i="10"/>
  <c r="G283" i="10"/>
  <c r="G241" i="10"/>
  <c r="G197" i="10"/>
  <c r="G100" i="10"/>
  <c r="G52" i="10"/>
  <c r="G24" i="10"/>
  <c r="G430" i="10"/>
  <c r="G380" i="10"/>
  <c r="G82" i="10"/>
  <c r="G43" i="10"/>
  <c r="G36" i="10"/>
  <c r="G208" i="10"/>
  <c r="E13" i="10"/>
  <c r="G400" i="10"/>
  <c r="G322" i="10"/>
  <c r="G277" i="10"/>
  <c r="G182" i="10"/>
  <c r="G158" i="10"/>
  <c r="G136" i="10"/>
  <c r="G72" i="10"/>
  <c r="G34" i="10"/>
  <c r="G146" i="10"/>
  <c r="G135" i="10"/>
  <c r="G116" i="10"/>
  <c r="G441" i="10"/>
  <c r="G165" i="10"/>
  <c r="G103" i="10"/>
  <c r="G77" i="10"/>
  <c r="G201" i="10"/>
  <c r="G112" i="10"/>
  <c r="G227" i="10"/>
  <c r="G69" i="10"/>
  <c r="G357" i="10"/>
  <c r="G210" i="10"/>
  <c r="G149" i="10"/>
  <c r="G66" i="10"/>
  <c r="G59" i="10"/>
  <c r="G51" i="10"/>
  <c r="G196" i="10"/>
  <c r="G108" i="10"/>
  <c r="G455" i="10"/>
  <c r="G220" i="10"/>
  <c r="G126" i="10"/>
  <c r="G57" i="10"/>
  <c r="G258" i="10"/>
  <c r="G106" i="10"/>
  <c r="G22" i="10"/>
  <c r="G218" i="10"/>
  <c r="G80" i="10"/>
  <c r="G49" i="10"/>
  <c r="G62" i="10"/>
  <c r="G286" i="10"/>
  <c r="G39" i="10"/>
  <c r="G338" i="10"/>
  <c r="G122" i="10"/>
  <c r="G424" i="10"/>
  <c r="G273" i="10"/>
  <c r="G191" i="10"/>
  <c r="G145" i="10"/>
  <c r="G125" i="10"/>
  <c r="G63" i="10"/>
  <c r="G169" i="10"/>
  <c r="G123" i="10"/>
  <c r="G114" i="10"/>
  <c r="G320" i="10"/>
  <c r="G231" i="10"/>
  <c r="G216" i="10"/>
  <c r="G179" i="10"/>
  <c r="G87" i="10"/>
  <c r="G79" i="10"/>
  <c r="G56" i="10"/>
  <c r="G21" i="10"/>
  <c r="G398" i="10"/>
  <c r="G295" i="10"/>
  <c r="G113" i="10"/>
  <c r="G421" i="10"/>
  <c r="G54" i="10"/>
  <c r="G154" i="10"/>
  <c r="G26" i="10"/>
  <c r="G85" i="10"/>
  <c r="G394" i="10"/>
  <c r="G367" i="10"/>
  <c r="G95" i="10"/>
  <c r="G213" i="10"/>
  <c r="G415" i="10"/>
  <c r="G84" i="10"/>
  <c r="G130" i="10"/>
  <c r="G60" i="10"/>
  <c r="G19" i="10"/>
  <c r="G440" i="10"/>
  <c r="G92" i="10"/>
  <c r="G110" i="10"/>
  <c r="G164" i="10"/>
  <c r="G263" i="10"/>
  <c r="E102" i="10" l="1"/>
  <c r="E21" i="10"/>
  <c r="E304" i="10"/>
  <c r="E122" i="10"/>
  <c r="E419" i="10"/>
  <c r="E34" i="10"/>
  <c r="H139" i="10"/>
  <c r="I139" i="10" s="1"/>
  <c r="H64" i="10"/>
  <c r="I64" i="10" s="1"/>
  <c r="H254" i="10"/>
  <c r="I254" i="10" s="1"/>
  <c r="E355" i="10"/>
  <c r="H29" i="10"/>
  <c r="I29" i="10" s="1"/>
  <c r="H294" i="10"/>
  <c r="I294" i="10" s="1"/>
  <c r="H49" i="10"/>
  <c r="I49" i="10" s="1"/>
  <c r="E404" i="10"/>
  <c r="H407" i="10"/>
  <c r="I407" i="10" s="1"/>
  <c r="E154" i="10"/>
  <c r="H48" i="10"/>
  <c r="I48" i="10" s="1"/>
  <c r="E225" i="10"/>
  <c r="H185" i="10"/>
  <c r="I185" i="10" s="1"/>
  <c r="E408" i="10"/>
  <c r="H125" i="10"/>
  <c r="I125" i="10" s="1"/>
  <c r="E214" i="10"/>
  <c r="E258" i="10"/>
  <c r="E241" i="10"/>
  <c r="E57" i="10"/>
  <c r="H102" i="10"/>
  <c r="I102" i="10" s="1"/>
  <c r="E262" i="10"/>
  <c r="E244" i="10"/>
  <c r="H162" i="10"/>
  <c r="I162" i="10" s="1"/>
  <c r="H450" i="10"/>
  <c r="I450" i="10" s="1"/>
  <c r="E124" i="10"/>
  <c r="H397" i="10"/>
  <c r="I397" i="10" s="1"/>
  <c r="E254" i="10"/>
  <c r="E265" i="10"/>
  <c r="E240" i="10"/>
  <c r="H418" i="10"/>
  <c r="I418" i="10" s="1"/>
  <c r="E421" i="10"/>
  <c r="H210" i="10"/>
  <c r="I210" i="10" s="1"/>
  <c r="E76" i="10"/>
  <c r="H129" i="10"/>
  <c r="I129" i="10" s="1"/>
  <c r="E89" i="10"/>
  <c r="E327" i="10"/>
  <c r="E458" i="10"/>
  <c r="E117" i="10"/>
  <c r="H39" i="10"/>
  <c r="I39" i="10" s="1"/>
  <c r="E345" i="10"/>
  <c r="E192" i="10"/>
  <c r="H92" i="10"/>
  <c r="I92" i="10" s="1"/>
  <c r="E232" i="10"/>
  <c r="E131" i="10"/>
  <c r="E328" i="10"/>
  <c r="E260" i="10"/>
  <c r="H177" i="10"/>
  <c r="I177" i="10" s="1"/>
  <c r="E185" i="10"/>
  <c r="E300" i="10"/>
  <c r="E63" i="10"/>
  <c r="E278" i="10"/>
  <c r="E432" i="10"/>
  <c r="E106" i="10"/>
  <c r="H24" i="10"/>
  <c r="I24" i="10" s="1"/>
  <c r="E446" i="10"/>
  <c r="H344" i="10"/>
  <c r="I344" i="10" s="1"/>
  <c r="E224" i="10"/>
  <c r="E48" i="10"/>
  <c r="E26" i="10"/>
  <c r="H56" i="10"/>
  <c r="I56" i="10" s="1"/>
  <c r="E261" i="10"/>
  <c r="E43" i="10"/>
  <c r="H318" i="10"/>
  <c r="I318" i="10" s="1"/>
  <c r="H242" i="10"/>
  <c r="I242" i="10" s="1"/>
  <c r="H438" i="10"/>
  <c r="I438" i="10" s="1"/>
  <c r="E62" i="10"/>
  <c r="H60" i="10"/>
  <c r="I60" i="10" s="1"/>
  <c r="E342" i="10"/>
  <c r="E417" i="10"/>
  <c r="H156" i="10"/>
  <c r="I156" i="10" s="1"/>
  <c r="E180" i="10"/>
  <c r="H140" i="10"/>
  <c r="I140" i="10" s="1"/>
  <c r="H196" i="10"/>
  <c r="I196" i="10" s="1"/>
  <c r="H257" i="10"/>
  <c r="I257" i="10" s="1"/>
  <c r="H382" i="10"/>
  <c r="I382" i="10" s="1"/>
  <c r="E392" i="10"/>
  <c r="H274" i="10"/>
  <c r="I274" i="10" s="1"/>
  <c r="E464" i="10"/>
  <c r="H233" i="10"/>
  <c r="I233" i="10" s="1"/>
  <c r="E321" i="10"/>
  <c r="E166" i="10"/>
  <c r="H227" i="10"/>
  <c r="I227" i="10" s="1"/>
  <c r="H202" i="10"/>
  <c r="I202" i="10" s="1"/>
  <c r="E434" i="10"/>
  <c r="E280" i="10"/>
  <c r="E67" i="10"/>
  <c r="E183" i="10"/>
  <c r="H223" i="10"/>
  <c r="I223" i="10" s="1"/>
  <c r="E396" i="10"/>
  <c r="H298" i="10"/>
  <c r="I298" i="10" s="1"/>
  <c r="E53" i="10"/>
  <c r="H31" i="10"/>
  <c r="I31" i="10" s="1"/>
  <c r="H103" i="10"/>
  <c r="I103" i="10" s="1"/>
  <c r="E199" i="10"/>
  <c r="H50" i="10"/>
  <c r="I50" i="10" s="1"/>
  <c r="E269" i="10"/>
  <c r="E228" i="10"/>
  <c r="H416" i="10"/>
  <c r="I416" i="10" s="1"/>
  <c r="E156" i="10"/>
  <c r="H312" i="10"/>
  <c r="I312" i="10" s="1"/>
  <c r="E331" i="10"/>
  <c r="H315" i="10"/>
  <c r="I315" i="10" s="1"/>
  <c r="H209" i="10"/>
  <c r="I209" i="10" s="1"/>
  <c r="E395" i="10"/>
  <c r="H220" i="10"/>
  <c r="I220" i="10" s="1"/>
  <c r="H106" i="10"/>
  <c r="I106" i="10" s="1"/>
  <c r="E19" i="10"/>
  <c r="E347" i="10"/>
  <c r="H358" i="10"/>
  <c r="I358" i="10" s="1"/>
  <c r="H229" i="10"/>
  <c r="I229" i="10" s="1"/>
  <c r="H52" i="10"/>
  <c r="I52" i="10" s="1"/>
  <c r="H299" i="10"/>
  <c r="I299" i="10" s="1"/>
  <c r="H170" i="10"/>
  <c r="I170" i="10" s="1"/>
  <c r="H63" i="10"/>
  <c r="I63" i="10" s="1"/>
  <c r="H239" i="10"/>
  <c r="I239" i="10" s="1"/>
  <c r="H461" i="10"/>
  <c r="I461" i="10" s="1"/>
  <c r="E97" i="10"/>
  <c r="E400" i="10"/>
  <c r="H236" i="10"/>
  <c r="I236" i="10" s="1"/>
  <c r="E393" i="10"/>
  <c r="E65" i="10"/>
  <c r="H360" i="10"/>
  <c r="I360" i="10" s="1"/>
  <c r="H283" i="10"/>
  <c r="I283" i="10" s="1"/>
  <c r="H184" i="10"/>
  <c r="I184" i="10" s="1"/>
  <c r="H136" i="10"/>
  <c r="I136" i="10" s="1"/>
  <c r="H467" i="10"/>
  <c r="I467" i="10" s="1"/>
  <c r="E118" i="10"/>
  <c r="E364" i="10"/>
  <c r="H430" i="10"/>
  <c r="I430" i="10" s="1"/>
  <c r="H111" i="10"/>
  <c r="I111" i="10" s="1"/>
  <c r="E294" i="10"/>
  <c r="H212" i="10"/>
  <c r="I212" i="10" s="1"/>
  <c r="H137" i="10"/>
  <c r="I137" i="10" s="1"/>
  <c r="H352" i="10"/>
  <c r="I352" i="10" s="1"/>
  <c r="H51" i="10"/>
  <c r="I51" i="10" s="1"/>
  <c r="E398" i="10"/>
  <c r="E157" i="10"/>
  <c r="E87" i="10"/>
  <c r="H413" i="10"/>
  <c r="I413" i="10" s="1"/>
  <c r="E412" i="10"/>
  <c r="H91" i="10"/>
  <c r="I91" i="10" s="1"/>
  <c r="H155" i="10"/>
  <c r="I155" i="10" s="1"/>
  <c r="E22" i="10"/>
  <c r="E247" i="10"/>
  <c r="H362" i="10"/>
  <c r="I362" i="10" s="1"/>
  <c r="E318" i="10"/>
  <c r="H355" i="10"/>
  <c r="I355" i="10" s="1"/>
  <c r="E33" i="10"/>
  <c r="E386" i="10"/>
  <c r="H414" i="10"/>
  <c r="I414" i="10" s="1"/>
  <c r="E221" i="10"/>
  <c r="E309" i="10"/>
  <c r="H240" i="10"/>
  <c r="I240" i="10" s="1"/>
  <c r="E72" i="10"/>
  <c r="E96" i="10"/>
  <c r="H204" i="10"/>
  <c r="I204" i="10" s="1"/>
  <c r="E140" i="10"/>
  <c r="E441" i="10"/>
  <c r="E95" i="10"/>
  <c r="E190" i="10"/>
  <c r="H324" i="10"/>
  <c r="I324" i="10" s="1"/>
  <c r="E175" i="10"/>
  <c r="H279" i="10"/>
  <c r="I279" i="10" s="1"/>
  <c r="H302" i="10"/>
  <c r="I302" i="10" s="1"/>
  <c r="H172" i="10"/>
  <c r="I172" i="10" s="1"/>
  <c r="E39" i="10"/>
  <c r="H114" i="10"/>
  <c r="I114" i="10" s="1"/>
  <c r="E25" i="10"/>
  <c r="H231" i="10"/>
  <c r="I231" i="10" s="1"/>
  <c r="H424" i="10"/>
  <c r="I424" i="10" s="1"/>
  <c r="E453" i="10"/>
  <c r="H462" i="10"/>
  <c r="I462" i="10" s="1"/>
  <c r="H203" i="10"/>
  <c r="I203" i="10" s="1"/>
  <c r="E74" i="10"/>
  <c r="E316" i="10"/>
  <c r="E77" i="10"/>
  <c r="E439" i="10"/>
  <c r="H194" i="10"/>
  <c r="I194" i="10" s="1"/>
  <c r="H191" i="10"/>
  <c r="I191" i="10" s="1"/>
  <c r="E409" i="10"/>
  <c r="E445" i="10"/>
  <c r="H454" i="10"/>
  <c r="I454" i="10" s="1"/>
  <c r="H153" i="10"/>
  <c r="I153" i="10" s="1"/>
  <c r="E189" i="10"/>
  <c r="H211" i="10"/>
  <c r="I211" i="10" s="1"/>
  <c r="H34" i="10"/>
  <c r="I34" i="10" s="1"/>
  <c r="H97" i="10"/>
  <c r="I97" i="10" s="1"/>
  <c r="E94" i="10"/>
  <c r="E430" i="10"/>
  <c r="H270" i="10"/>
  <c r="I270" i="10" s="1"/>
  <c r="E296" i="10"/>
  <c r="E295" i="10"/>
  <c r="H237" i="10"/>
  <c r="I237" i="10" s="1"/>
  <c r="H107" i="10"/>
  <c r="I107" i="10" s="1"/>
  <c r="H101" i="10"/>
  <c r="I101" i="10" s="1"/>
  <c r="E111" i="10"/>
  <c r="E68" i="10"/>
  <c r="E402" i="10"/>
  <c r="E274" i="10"/>
  <c r="E437" i="10"/>
  <c r="E144" i="10"/>
  <c r="E450" i="10"/>
  <c r="E115" i="10"/>
  <c r="E209" i="10"/>
  <c r="H459" i="10"/>
  <c r="I459" i="10" s="1"/>
  <c r="E360" i="10"/>
  <c r="H411" i="10"/>
  <c r="I411" i="10" s="1"/>
  <c r="H180" i="10"/>
  <c r="I180" i="10" s="1"/>
  <c r="E325" i="10"/>
  <c r="E461" i="10"/>
  <c r="E42" i="10"/>
  <c r="E64" i="10"/>
  <c r="H100" i="10"/>
  <c r="I100" i="10" s="1"/>
  <c r="H423" i="10"/>
  <c r="I423" i="10" s="1"/>
  <c r="H245" i="10"/>
  <c r="I245" i="10" s="1"/>
  <c r="H319" i="10"/>
  <c r="I319" i="10" s="1"/>
  <c r="E46" i="10"/>
  <c r="H230" i="10"/>
  <c r="I230" i="10" s="1"/>
  <c r="H119" i="10"/>
  <c r="I119" i="10" s="1"/>
  <c r="E372" i="10"/>
  <c r="H308" i="10"/>
  <c r="I308" i="10" s="1"/>
  <c r="E365" i="10"/>
  <c r="H152" i="10"/>
  <c r="I152" i="10" s="1"/>
  <c r="H75" i="10"/>
  <c r="I75" i="10" s="1"/>
  <c r="E164" i="10"/>
  <c r="E100" i="10"/>
  <c r="E356" i="10"/>
  <c r="H131" i="10"/>
  <c r="I131" i="10" s="1"/>
  <c r="E149" i="10"/>
  <c r="H159" i="10"/>
  <c r="I159" i="10" s="1"/>
  <c r="E172" i="10"/>
  <c r="E264" i="10"/>
  <c r="E394" i="10"/>
  <c r="E114" i="10"/>
  <c r="E153" i="10"/>
  <c r="H261" i="10"/>
  <c r="I261" i="10" s="1"/>
  <c r="H32" i="10"/>
  <c r="I32" i="10" s="1"/>
  <c r="H387" i="10"/>
  <c r="I387" i="10" s="1"/>
  <c r="H422" i="10"/>
  <c r="I422" i="10" s="1"/>
  <c r="E82" i="10"/>
  <c r="H116" i="10"/>
  <c r="I116" i="10" s="1"/>
  <c r="E24" i="10"/>
  <c r="H95" i="10"/>
  <c r="I95" i="10" s="1"/>
  <c r="H325" i="10"/>
  <c r="I325" i="10" s="1"/>
  <c r="H154" i="10"/>
  <c r="I154" i="10" s="1"/>
  <c r="H115" i="10"/>
  <c r="I115" i="10" s="1"/>
  <c r="H217" i="10"/>
  <c r="I217" i="10" s="1"/>
  <c r="E103" i="10"/>
  <c r="H374" i="10"/>
  <c r="I374" i="10" s="1"/>
  <c r="E31" i="10"/>
  <c r="E84" i="10"/>
  <c r="E253" i="10"/>
  <c r="H323" i="10"/>
  <c r="I323" i="10" s="1"/>
  <c r="E377" i="10"/>
  <c r="H255" i="10"/>
  <c r="I255" i="10" s="1"/>
  <c r="H138" i="10"/>
  <c r="I138" i="10" s="1"/>
  <c r="E416" i="10"/>
  <c r="H174" i="10"/>
  <c r="I174" i="10" s="1"/>
  <c r="E132" i="10"/>
  <c r="E219" i="10"/>
  <c r="E208" i="10"/>
  <c r="H307" i="10"/>
  <c r="I307" i="10" s="1"/>
  <c r="E403" i="10"/>
  <c r="H453" i="10"/>
  <c r="I453" i="10" s="1"/>
  <c r="E248" i="10"/>
  <c r="E440" i="10"/>
  <c r="H342" i="10"/>
  <c r="I342" i="10" s="1"/>
  <c r="E139" i="10"/>
  <c r="E126" i="10"/>
  <c r="H167" i="10"/>
  <c r="I167" i="10" s="1"/>
  <c r="E462" i="10"/>
  <c r="E181" i="10"/>
  <c r="H201" i="10"/>
  <c r="I201" i="10" s="1"/>
  <c r="H451" i="10"/>
  <c r="I451" i="10" s="1"/>
  <c r="E361" i="10"/>
  <c r="H36" i="10"/>
  <c r="I36" i="10" s="1"/>
  <c r="E447" i="10"/>
  <c r="E202" i="10"/>
  <c r="H366" i="10"/>
  <c r="I366" i="10" s="1"/>
  <c r="E105" i="10"/>
  <c r="E203" i="10"/>
  <c r="H452" i="10"/>
  <c r="I452" i="10" s="1"/>
  <c r="E73" i="10"/>
  <c r="E50" i="10"/>
  <c r="E371" i="10"/>
  <c r="E135" i="10"/>
  <c r="H338" i="10"/>
  <c r="I338" i="10" s="1"/>
  <c r="E99" i="10"/>
  <c r="H189" i="10"/>
  <c r="I189" i="10" s="1"/>
  <c r="E152" i="10"/>
  <c r="E146" i="10"/>
  <c r="E134" i="10"/>
  <c r="H316" i="10"/>
  <c r="I316" i="10" s="1"/>
  <c r="E326" i="10"/>
  <c r="H364" i="10"/>
  <c r="I364" i="10" s="1"/>
  <c r="H326" i="10"/>
  <c r="I326" i="10" s="1"/>
  <c r="H187" i="10"/>
  <c r="I187" i="10" s="1"/>
  <c r="E32" i="10"/>
  <c r="E425" i="10"/>
  <c r="E329" i="10"/>
  <c r="H58" i="10"/>
  <c r="I58" i="10" s="1"/>
  <c r="E310" i="10"/>
  <c r="H207" i="10"/>
  <c r="I207" i="10" s="1"/>
  <c r="E452" i="10"/>
  <c r="E88" i="10"/>
  <c r="H33" i="10"/>
  <c r="I33" i="10" s="1"/>
  <c r="E256" i="10"/>
  <c r="H441" i="10"/>
  <c r="I441" i="10" s="1"/>
  <c r="E213" i="10"/>
  <c r="E196" i="10"/>
  <c r="H281" i="10"/>
  <c r="I281" i="10" s="1"/>
  <c r="E266" i="10"/>
  <c r="H394" i="10"/>
  <c r="I394" i="10" s="1"/>
  <c r="H244" i="10"/>
  <c r="I244" i="10" s="1"/>
  <c r="H336" i="10"/>
  <c r="I336" i="10" s="1"/>
  <c r="H90" i="10"/>
  <c r="I90" i="10" s="1"/>
  <c r="E200" i="10"/>
  <c r="H264" i="10"/>
  <c r="I264" i="10" s="1"/>
  <c r="E237" i="10"/>
  <c r="E107" i="10"/>
  <c r="E127" i="10"/>
  <c r="H436" i="10"/>
  <c r="I436" i="10" s="1"/>
  <c r="E459" i="10"/>
  <c r="E378" i="10"/>
  <c r="H59" i="10"/>
  <c r="I59" i="10" s="1"/>
  <c r="E246" i="10"/>
  <c r="E59" i="10"/>
  <c r="H460" i="10"/>
  <c r="I460" i="10" s="1"/>
  <c r="H357" i="10"/>
  <c r="I357" i="10" s="1"/>
  <c r="E323" i="10"/>
  <c r="E359" i="10"/>
  <c r="H380" i="10"/>
  <c r="I380" i="10" s="1"/>
  <c r="H232" i="10"/>
  <c r="I232" i="10" s="1"/>
  <c r="H213" i="10"/>
  <c r="I213" i="10" s="1"/>
  <c r="E389" i="10"/>
  <c r="E298" i="10"/>
  <c r="E186" i="10"/>
  <c r="E451" i="10"/>
  <c r="E428" i="10"/>
  <c r="E286" i="10"/>
  <c r="H253" i="10"/>
  <c r="I253" i="10" s="1"/>
  <c r="E218" i="10"/>
  <c r="E159" i="10"/>
  <c r="H123" i="10"/>
  <c r="I123" i="10" s="1"/>
  <c r="E449" i="10"/>
  <c r="E442" i="10"/>
  <c r="E307" i="10"/>
  <c r="H93" i="10"/>
  <c r="I93" i="10" s="1"/>
  <c r="E317" i="10"/>
  <c r="E383" i="10"/>
  <c r="H368" i="10"/>
  <c r="I368" i="10" s="1"/>
  <c r="H287" i="10"/>
  <c r="I287" i="10" s="1"/>
  <c r="E243" i="10"/>
  <c r="H297" i="10"/>
  <c r="I297" i="10" s="1"/>
  <c r="E92" i="10"/>
  <c r="E223" i="10"/>
  <c r="H132" i="10"/>
  <c r="I132" i="10" s="1"/>
  <c r="H66" i="10"/>
  <c r="I66" i="10" s="1"/>
  <c r="H168" i="10"/>
  <c r="I168" i="10" s="1"/>
  <c r="E285" i="10"/>
  <c r="H350" i="10"/>
  <c r="I350" i="10" s="1"/>
  <c r="H163" i="10"/>
  <c r="I163" i="10" s="1"/>
  <c r="H372" i="10"/>
  <c r="I372" i="10" s="1"/>
  <c r="H262" i="10"/>
  <c r="I262" i="10" s="1"/>
  <c r="H329" i="10"/>
  <c r="I329" i="10" s="1"/>
  <c r="H304" i="10"/>
  <c r="I304" i="10" s="1"/>
  <c r="H333" i="10"/>
  <c r="I333" i="10" s="1"/>
  <c r="H252" i="10"/>
  <c r="I252" i="10" s="1"/>
  <c r="H250" i="10"/>
  <c r="I250" i="10" s="1"/>
  <c r="E376" i="10"/>
  <c r="E249" i="10"/>
  <c r="E193" i="10"/>
  <c r="H45" i="10"/>
  <c r="I45" i="10" s="1"/>
  <c r="E353" i="10"/>
  <c r="H80" i="10"/>
  <c r="I80" i="10" s="1"/>
  <c r="H188" i="10"/>
  <c r="I188" i="10" s="1"/>
  <c r="E61" i="10"/>
  <c r="H113" i="10"/>
  <c r="I113" i="10" s="1"/>
  <c r="H128" i="10"/>
  <c r="I128" i="10" s="1"/>
  <c r="H341" i="10"/>
  <c r="I341" i="10" s="1"/>
  <c r="H301" i="10"/>
  <c r="I301" i="10" s="1"/>
  <c r="H108" i="10"/>
  <c r="I108" i="10" s="1"/>
  <c r="E226" i="10"/>
  <c r="E438" i="10"/>
  <c r="E71" i="10"/>
  <c r="E368" i="10"/>
  <c r="E270" i="10"/>
  <c r="E176" i="10"/>
  <c r="E335" i="10"/>
  <c r="E167" i="10"/>
  <c r="E319" i="10"/>
  <c r="E468" i="10"/>
  <c r="H410" i="10"/>
  <c r="I410" i="10" s="1"/>
  <c r="H386" i="10"/>
  <c r="I386" i="10" s="1"/>
  <c r="H469" i="10"/>
  <c r="I469" i="10" s="1"/>
  <c r="H175" i="10"/>
  <c r="I175" i="10" s="1"/>
  <c r="E433" i="10"/>
  <c r="E38" i="10"/>
  <c r="E198" i="10"/>
  <c r="E138" i="10"/>
  <c r="H406" i="10"/>
  <c r="I406" i="10" s="1"/>
  <c r="E411" i="10"/>
  <c r="E171" i="10"/>
  <c r="E163" i="10"/>
  <c r="H37" i="10"/>
  <c r="I37" i="10" s="1"/>
  <c r="E207" i="10"/>
  <c r="E217" i="10"/>
  <c r="E55" i="10"/>
  <c r="H178" i="10"/>
  <c r="I178" i="10" s="1"/>
  <c r="E220" i="10"/>
  <c r="E83" i="10"/>
  <c r="H166" i="10"/>
  <c r="I166" i="10" s="1"/>
  <c r="E460" i="10"/>
  <c r="E150" i="10"/>
  <c r="E352" i="10"/>
  <c r="H130" i="10"/>
  <c r="I130" i="10" s="1"/>
  <c r="E424" i="10"/>
  <c r="E206" i="10"/>
  <c r="H370" i="10"/>
  <c r="I370" i="10" s="1"/>
  <c r="H190" i="10"/>
  <c r="I190" i="10" s="1"/>
  <c r="H317" i="10"/>
  <c r="I317" i="10" s="1"/>
  <c r="E148" i="10"/>
  <c r="E80" i="10"/>
  <c r="H463" i="10"/>
  <c r="I463" i="10" s="1"/>
  <c r="E443" i="10"/>
  <c r="E91" i="10"/>
  <c r="E401" i="10"/>
  <c r="E119" i="10"/>
  <c r="H391" i="10"/>
  <c r="I391" i="10" s="1"/>
  <c r="H35" i="10"/>
  <c r="I35" i="10" s="1"/>
  <c r="H134" i="10"/>
  <c r="I134" i="10" s="1"/>
  <c r="H278" i="10"/>
  <c r="I278" i="10" s="1"/>
  <c r="H300" i="10"/>
  <c r="I300" i="10" s="1"/>
  <c r="H429" i="10"/>
  <c r="I429" i="10" s="1"/>
  <c r="H313" i="10"/>
  <c r="I313" i="10" s="1"/>
  <c r="E289" i="10"/>
  <c r="E109" i="10"/>
  <c r="E463" i="10"/>
  <c r="E60" i="10"/>
  <c r="E405" i="10"/>
  <c r="E314" i="10"/>
  <c r="H289" i="10"/>
  <c r="I289" i="10" s="1"/>
  <c r="E387" i="10"/>
  <c r="H228" i="10"/>
  <c r="I228" i="10" s="1"/>
  <c r="E315" i="10"/>
  <c r="E121" i="10"/>
  <c r="E454" i="10"/>
  <c r="H449" i="10"/>
  <c r="I449" i="10" s="1"/>
  <c r="H222" i="10"/>
  <c r="I222" i="10" s="1"/>
  <c r="H276" i="10"/>
  <c r="I276" i="10" s="1"/>
  <c r="E385" i="10"/>
  <c r="E101" i="10"/>
  <c r="H61" i="10"/>
  <c r="I61" i="10" s="1"/>
  <c r="H122" i="10"/>
  <c r="I122" i="10" s="1"/>
  <c r="E418" i="10"/>
  <c r="H214" i="10"/>
  <c r="I214" i="10" s="1"/>
  <c r="E137" i="10"/>
  <c r="H455" i="10"/>
  <c r="I455" i="10" s="1"/>
  <c r="E235" i="10"/>
  <c r="E81" i="10"/>
  <c r="H99" i="10"/>
  <c r="I99" i="10" s="1"/>
  <c r="H89" i="10"/>
  <c r="I89" i="10" s="1"/>
  <c r="H381" i="10"/>
  <c r="I381" i="10" s="1"/>
  <c r="E142" i="10"/>
  <c r="E413" i="10"/>
  <c r="H150" i="10"/>
  <c r="I150" i="10" s="1"/>
  <c r="E204" i="10"/>
  <c r="H200" i="10"/>
  <c r="I200" i="10" s="1"/>
  <c r="E282" i="10"/>
  <c r="E179" i="10"/>
  <c r="H337" i="10"/>
  <c r="I337" i="10" s="1"/>
  <c r="E312" i="10"/>
  <c r="H105" i="10"/>
  <c r="I105" i="10" s="1"/>
  <c r="H373" i="10"/>
  <c r="I373" i="10" s="1"/>
  <c r="E358" i="10"/>
  <c r="E112" i="10"/>
  <c r="H361" i="10"/>
  <c r="I361" i="10" s="1"/>
  <c r="H400" i="10"/>
  <c r="I400" i="10" s="1"/>
  <c r="H68" i="10"/>
  <c r="I68" i="10" s="1"/>
  <c r="E28" i="10"/>
  <c r="H193" i="10"/>
  <c r="I193" i="10" s="1"/>
  <c r="E271" i="10"/>
  <c r="E275" i="10"/>
  <c r="H65" i="10"/>
  <c r="I65" i="10" s="1"/>
  <c r="H179" i="10"/>
  <c r="I179" i="10" s="1"/>
  <c r="E70" i="10"/>
  <c r="H249" i="10"/>
  <c r="I249" i="10" s="1"/>
  <c r="E344" i="10"/>
  <c r="H293" i="10"/>
  <c r="I293" i="10" s="1"/>
  <c r="H284" i="10"/>
  <c r="I284" i="10" s="1"/>
  <c r="H389" i="10"/>
  <c r="I389" i="10" s="1"/>
  <c r="H147" i="10"/>
  <c r="I147" i="10" s="1"/>
  <c r="E162" i="10"/>
  <c r="E47" i="10"/>
  <c r="H85" i="10"/>
  <c r="I85" i="10" s="1"/>
  <c r="E239" i="10"/>
  <c r="H157" i="10"/>
  <c r="I157" i="10" s="1"/>
  <c r="H363" i="10"/>
  <c r="I363" i="10" s="1"/>
  <c r="E313" i="10"/>
  <c r="H149" i="10"/>
  <c r="I149" i="10" s="1"/>
  <c r="H76" i="10"/>
  <c r="I76" i="10" s="1"/>
  <c r="H215" i="10"/>
  <c r="I215" i="10" s="1"/>
  <c r="E116" i="10"/>
  <c r="E308" i="10"/>
  <c r="H30" i="10"/>
  <c r="I30" i="10" s="1"/>
  <c r="E85" i="10"/>
  <c r="H260" i="10"/>
  <c r="I260" i="10" s="1"/>
  <c r="H218" i="10"/>
  <c r="I218" i="10" s="1"/>
  <c r="H133" i="10"/>
  <c r="I133" i="10" s="1"/>
  <c r="H415" i="10"/>
  <c r="I415" i="10" s="1"/>
  <c r="E423" i="10"/>
  <c r="H433" i="10"/>
  <c r="I433" i="10" s="1"/>
  <c r="E426" i="10"/>
  <c r="H248" i="10"/>
  <c r="I248" i="10" s="1"/>
  <c r="H408" i="10"/>
  <c r="I408" i="10" s="1"/>
  <c r="H354" i="10"/>
  <c r="I354" i="10" s="1"/>
  <c r="E366" i="10"/>
  <c r="H280" i="10"/>
  <c r="I280" i="10" s="1"/>
  <c r="H398" i="10"/>
  <c r="I398" i="10" s="1"/>
  <c r="H419" i="10"/>
  <c r="I419" i="10" s="1"/>
  <c r="H375" i="10"/>
  <c r="I375" i="10" s="1"/>
  <c r="E336" i="10"/>
  <c r="E242" i="10"/>
  <c r="H286" i="10"/>
  <c r="I286" i="10" s="1"/>
  <c r="E58" i="10"/>
  <c r="H432" i="10"/>
  <c r="I432" i="10" s="1"/>
  <c r="H320" i="10"/>
  <c r="I320" i="10" s="1"/>
  <c r="H426" i="10"/>
  <c r="I426" i="10" s="1"/>
  <c r="H290" i="10"/>
  <c r="I290" i="10" s="1"/>
  <c r="E375" i="10"/>
  <c r="H120" i="10"/>
  <c r="I120" i="10" s="1"/>
  <c r="H369" i="10"/>
  <c r="I369" i="10" s="1"/>
  <c r="H259" i="10"/>
  <c r="I259" i="10" s="1"/>
  <c r="H221" i="10"/>
  <c r="I221" i="10" s="1"/>
  <c r="H376" i="10"/>
  <c r="I376" i="10" s="1"/>
  <c r="E36" i="10"/>
  <c r="H328" i="10"/>
  <c r="I328" i="10" s="1"/>
  <c r="H345" i="10"/>
  <c r="I345" i="10" s="1"/>
  <c r="E281" i="10"/>
  <c r="H28" i="10"/>
  <c r="I28" i="10" s="1"/>
  <c r="H169" i="10"/>
  <c r="I169" i="10" s="1"/>
  <c r="H247" i="10"/>
  <c r="I247" i="10" s="1"/>
  <c r="H151" i="10"/>
  <c r="I151" i="10" s="1"/>
  <c r="E169" i="10"/>
  <c r="E147" i="10"/>
  <c r="H435" i="10"/>
  <c r="I435" i="10" s="1"/>
  <c r="H145" i="10"/>
  <c r="I145" i="10" s="1"/>
  <c r="E145" i="10"/>
  <c r="E382" i="10"/>
  <c r="H110" i="10"/>
  <c r="I110" i="10" s="1"/>
  <c r="E90" i="10"/>
  <c r="E188" i="10"/>
  <c r="E250" i="10"/>
  <c r="H121" i="10"/>
  <c r="I121" i="10" s="1"/>
  <c r="H79" i="10"/>
  <c r="I79" i="10" s="1"/>
  <c r="E293" i="10"/>
  <c r="H235" i="10"/>
  <c r="I235" i="10" s="1"/>
  <c r="E230" i="10"/>
  <c r="E263" i="10"/>
  <c r="E66" i="10"/>
  <c r="H371" i="10"/>
  <c r="I371" i="10" s="1"/>
  <c r="H54" i="10"/>
  <c r="I54" i="10" s="1"/>
  <c r="H87" i="10"/>
  <c r="I87" i="10" s="1"/>
  <c r="E284" i="10"/>
  <c r="E86" i="10"/>
  <c r="H468" i="10"/>
  <c r="I468" i="10" s="1"/>
  <c r="H339" i="10"/>
  <c r="I339" i="10" s="1"/>
  <c r="H439" i="10"/>
  <c r="I439" i="10" s="1"/>
  <c r="H442" i="10"/>
  <c r="I442" i="10" s="1"/>
  <c r="H205" i="10"/>
  <c r="I205" i="10" s="1"/>
  <c r="H43" i="10"/>
  <c r="I43" i="10" s="1"/>
  <c r="H351" i="10"/>
  <c r="I351" i="10" s="1"/>
  <c r="E431" i="10"/>
  <c r="H241" i="10"/>
  <c r="I241" i="10" s="1"/>
  <c r="E259" i="10"/>
  <c r="H73" i="10"/>
  <c r="I73" i="10" s="1"/>
  <c r="E436" i="10"/>
  <c r="H192" i="10"/>
  <c r="I192" i="10" s="1"/>
  <c r="E279" i="10"/>
  <c r="E123" i="10"/>
  <c r="H46" i="10"/>
  <c r="I46" i="10" s="1"/>
  <c r="H143" i="10"/>
  <c r="I143" i="10" s="1"/>
  <c r="H71" i="10"/>
  <c r="I71" i="10" s="1"/>
  <c r="H70" i="10"/>
  <c r="I70" i="10" s="1"/>
  <c r="H377" i="10"/>
  <c r="I377" i="10" s="1"/>
  <c r="E45" i="10"/>
  <c r="H142" i="10"/>
  <c r="I142" i="10" s="1"/>
  <c r="H219" i="10"/>
  <c r="I219" i="10" s="1"/>
  <c r="H197" i="10"/>
  <c r="I197" i="10" s="1"/>
  <c r="H72" i="10"/>
  <c r="I72" i="10" s="1"/>
  <c r="E340" i="10"/>
  <c r="H206" i="10"/>
  <c r="I206" i="10" s="1"/>
  <c r="H417" i="10"/>
  <c r="I417" i="10" s="1"/>
  <c r="H314" i="10"/>
  <c r="I314" i="10" s="1"/>
  <c r="E128" i="10"/>
  <c r="H348" i="10"/>
  <c r="I348" i="10" s="1"/>
  <c r="E160" i="10"/>
  <c r="H458" i="10"/>
  <c r="I458" i="10" s="1"/>
  <c r="E341" i="10"/>
  <c r="E455" i="10"/>
  <c r="H42" i="10"/>
  <c r="I42" i="10" s="1"/>
  <c r="E306" i="10"/>
  <c r="E337" i="10"/>
  <c r="E158" i="10"/>
  <c r="E469" i="10"/>
  <c r="H282" i="10"/>
  <c r="I282" i="10" s="1"/>
  <c r="E397" i="10"/>
  <c r="E29" i="10"/>
  <c r="H322" i="10"/>
  <c r="I322" i="10" s="1"/>
  <c r="H199" i="10"/>
  <c r="I199" i="10" s="1"/>
  <c r="H268" i="10"/>
  <c r="I268" i="10" s="1"/>
  <c r="E290" i="10"/>
  <c r="H327" i="10"/>
  <c r="I327" i="10" s="1"/>
  <c r="H25" i="10"/>
  <c r="I25" i="10" s="1"/>
  <c r="E170" i="10"/>
  <c r="E165" i="10"/>
  <c r="H437" i="10"/>
  <c r="I437" i="10" s="1"/>
  <c r="E267" i="10"/>
  <c r="E466" i="10"/>
  <c r="E215" i="10"/>
  <c r="E182" i="10"/>
  <c r="H457" i="10"/>
  <c r="I457" i="10" s="1"/>
  <c r="H112" i="10"/>
  <c r="I112" i="10" s="1"/>
  <c r="H94" i="10"/>
  <c r="I94" i="10" s="1"/>
  <c r="H266" i="10"/>
  <c r="I266" i="10" s="1"/>
  <c r="E151" i="10"/>
  <c r="E363" i="10"/>
  <c r="E56" i="10"/>
  <c r="E205" i="10"/>
  <c r="E415" i="10"/>
  <c r="H81" i="10"/>
  <c r="I81" i="10" s="1"/>
  <c r="E27" i="10"/>
  <c r="E133" i="10"/>
  <c r="H118" i="10"/>
  <c r="I118" i="10" s="1"/>
  <c r="H310" i="10"/>
  <c r="I310" i="10" s="1"/>
  <c r="H420" i="10"/>
  <c r="I420" i="10" s="1"/>
  <c r="H98" i="10"/>
  <c r="I98" i="10" s="1"/>
  <c r="E35" i="10"/>
  <c r="H182" i="10"/>
  <c r="I182" i="10" s="1"/>
  <c r="H359" i="10"/>
  <c r="I359" i="10" s="1"/>
  <c r="H41" i="10"/>
  <c r="I41" i="10" s="1"/>
  <c r="H331" i="10"/>
  <c r="I331" i="10" s="1"/>
  <c r="E227" i="10"/>
  <c r="E369" i="10"/>
  <c r="H82" i="10"/>
  <c r="I82" i="10" s="1"/>
  <c r="H402" i="10"/>
  <c r="I402" i="10" s="1"/>
  <c r="E257" i="10"/>
  <c r="E299" i="10"/>
  <c r="E288" i="10"/>
  <c r="E211" i="10"/>
  <c r="H176" i="10"/>
  <c r="I176" i="10" s="1"/>
  <c r="H412" i="10"/>
  <c r="I412" i="10" s="1"/>
  <c r="H343" i="10"/>
  <c r="I343" i="10" s="1"/>
  <c r="H292" i="10"/>
  <c r="I292" i="10" s="1"/>
  <c r="E141" i="10"/>
  <c r="H409" i="10"/>
  <c r="I409" i="10" s="1"/>
  <c r="E305" i="10"/>
  <c r="H425" i="10"/>
  <c r="I425" i="10" s="1"/>
  <c r="E234" i="10"/>
  <c r="E467" i="10"/>
  <c r="E357" i="10"/>
  <c r="E320" i="10"/>
  <c r="H144" i="10"/>
  <c r="I144" i="10" s="1"/>
  <c r="H395" i="10"/>
  <c r="I395" i="10" s="1"/>
  <c r="E52" i="10"/>
  <c r="H22" i="10"/>
  <c r="I22" i="10" s="1"/>
  <c r="H198" i="10"/>
  <c r="I198" i="10" s="1"/>
  <c r="E194" i="10"/>
  <c r="H346" i="10"/>
  <c r="I346" i="10" s="1"/>
  <c r="E343" i="10"/>
  <c r="H164" i="10"/>
  <c r="I164" i="10" s="1"/>
  <c r="H141" i="10"/>
  <c r="I141" i="10" s="1"/>
  <c r="E143" i="10"/>
  <c r="H127" i="10"/>
  <c r="I127" i="10" s="1"/>
  <c r="E161" i="10"/>
  <c r="E168" i="10"/>
  <c r="H160" i="10"/>
  <c r="I160" i="10" s="1"/>
  <c r="H383" i="10"/>
  <c r="I383" i="10" s="1"/>
  <c r="H238" i="10"/>
  <c r="I238" i="10" s="1"/>
  <c r="E367" i="10"/>
  <c r="H335" i="10"/>
  <c r="I335" i="10" s="1"/>
  <c r="H288" i="10"/>
  <c r="I288" i="10" s="1"/>
  <c r="H53" i="10"/>
  <c r="I53" i="10" s="1"/>
  <c r="E268" i="10"/>
  <c r="H330" i="10"/>
  <c r="I330" i="10" s="1"/>
  <c r="E410" i="10"/>
  <c r="E291" i="10"/>
  <c r="E187" i="10"/>
  <c r="H291" i="10"/>
  <c r="I291" i="10" s="1"/>
  <c r="H446" i="10"/>
  <c r="I446" i="10" s="1"/>
  <c r="E297" i="10"/>
  <c r="H456" i="10"/>
  <c r="I456" i="10" s="1"/>
  <c r="H88" i="10"/>
  <c r="I88" i="10" s="1"/>
  <c r="H404" i="10"/>
  <c r="I404" i="10" s="1"/>
  <c r="H251" i="10"/>
  <c r="I251" i="10" s="1"/>
  <c r="H78" i="10"/>
  <c r="I78" i="10" s="1"/>
  <c r="E51" i="10"/>
  <c r="E236" i="10"/>
  <c r="E301" i="10"/>
  <c r="E332" i="10"/>
  <c r="H466" i="10"/>
  <c r="I466" i="10" s="1"/>
  <c r="E197" i="10"/>
  <c r="E104" i="10"/>
  <c r="H84" i="10"/>
  <c r="I84" i="10" s="1"/>
  <c r="H465" i="10"/>
  <c r="I465" i="10" s="1"/>
  <c r="E69" i="10"/>
  <c r="H67" i="10"/>
  <c r="I67" i="10" s="1"/>
  <c r="E30" i="10"/>
  <c r="E113" i="10"/>
  <c r="H403" i="10"/>
  <c r="I403" i="10" s="1"/>
  <c r="E37" i="10"/>
  <c r="H269" i="10"/>
  <c r="I269" i="10" s="1"/>
  <c r="H353" i="10"/>
  <c r="I353" i="10" s="1"/>
  <c r="E330" i="10"/>
  <c r="E407" i="10"/>
  <c r="E311" i="10"/>
  <c r="H349" i="10"/>
  <c r="I349" i="10" s="1"/>
  <c r="E322" i="10"/>
  <c r="E44" i="10"/>
  <c r="H444" i="10"/>
  <c r="I444" i="10" s="1"/>
  <c r="H246" i="10"/>
  <c r="I246" i="10" s="1"/>
  <c r="H332" i="10"/>
  <c r="I332" i="10" s="1"/>
  <c r="H401" i="10"/>
  <c r="I401" i="10" s="1"/>
  <c r="H55" i="10"/>
  <c r="I55" i="10" s="1"/>
  <c r="H392" i="10"/>
  <c r="I392" i="10" s="1"/>
  <c r="H263" i="10"/>
  <c r="I263" i="10" s="1"/>
  <c r="H195" i="10"/>
  <c r="I195" i="10" s="1"/>
  <c r="H225" i="10"/>
  <c r="I225" i="10" s="1"/>
  <c r="H86" i="10"/>
  <c r="I86" i="10" s="1"/>
  <c r="H390" i="10"/>
  <c r="I390" i="10" s="1"/>
  <c r="E349" i="10"/>
  <c r="H379" i="10"/>
  <c r="I379" i="10" s="1"/>
  <c r="H47" i="10"/>
  <c r="I47" i="10" s="1"/>
  <c r="E435" i="10"/>
  <c r="E374" i="10"/>
  <c r="H104" i="10"/>
  <c r="I104" i="10" s="1"/>
  <c r="H62" i="10"/>
  <c r="I62" i="10" s="1"/>
  <c r="H224" i="10"/>
  <c r="I224" i="10" s="1"/>
  <c r="E390" i="10"/>
  <c r="H388" i="10"/>
  <c r="I388" i="10" s="1"/>
  <c r="E339" i="10"/>
  <c r="E136" i="10"/>
  <c r="H445" i="10"/>
  <c r="I445" i="10" s="1"/>
  <c r="H21" i="10"/>
  <c r="I21" i="10" s="1"/>
  <c r="H183" i="10"/>
  <c r="I183" i="10" s="1"/>
  <c r="E273" i="10"/>
  <c r="E120" i="10"/>
  <c r="E362" i="10"/>
  <c r="H148" i="10"/>
  <c r="I148" i="10" s="1"/>
  <c r="H20" i="10"/>
  <c r="I20" i="10" s="1"/>
  <c r="E465" i="10"/>
  <c r="H306" i="10"/>
  <c r="I306" i="10" s="1"/>
  <c r="H57" i="10"/>
  <c r="I57" i="10" s="1"/>
  <c r="E348" i="10"/>
  <c r="E212" i="10"/>
  <c r="H334" i="10"/>
  <c r="I334" i="10" s="1"/>
  <c r="E210" i="10"/>
  <c r="E177" i="10"/>
  <c r="H173" i="10"/>
  <c r="I173" i="10" s="1"/>
  <c r="H181" i="10"/>
  <c r="I181" i="10" s="1"/>
  <c r="E173" i="10"/>
  <c r="H267" i="10"/>
  <c r="I267" i="10" s="1"/>
  <c r="H186" i="10"/>
  <c r="I186" i="10" s="1"/>
  <c r="E287" i="10"/>
  <c r="E191" i="10"/>
  <c r="H427" i="10"/>
  <c r="I427" i="10" s="1"/>
  <c r="H447" i="10"/>
  <c r="I447" i="10" s="1"/>
  <c r="H234" i="10"/>
  <c r="I234" i="10" s="1"/>
  <c r="H303" i="10"/>
  <c r="I303" i="10" s="1"/>
  <c r="E252" i="10"/>
  <c r="H96" i="10"/>
  <c r="I96" i="10" s="1"/>
  <c r="E422" i="10"/>
  <c r="E350" i="10"/>
  <c r="H295" i="10"/>
  <c r="I295" i="10" s="1"/>
  <c r="E78" i="10"/>
  <c r="H243" i="10"/>
  <c r="I243" i="10" s="1"/>
  <c r="H74" i="10"/>
  <c r="I74" i="10" s="1"/>
  <c r="E457" i="10"/>
  <c r="E354" i="10"/>
  <c r="H431" i="10"/>
  <c r="I431" i="10" s="1"/>
  <c r="E108" i="10"/>
  <c r="H434" i="10"/>
  <c r="I434" i="10" s="1"/>
  <c r="E334" i="10"/>
  <c r="H443" i="10"/>
  <c r="I443" i="10" s="1"/>
  <c r="E201" i="10"/>
  <c r="H285" i="10"/>
  <c r="I285" i="10" s="1"/>
  <c r="H421" i="10"/>
  <c r="I421" i="10" s="1"/>
  <c r="H321" i="10"/>
  <c r="I321" i="10" s="1"/>
  <c r="E370" i="10"/>
  <c r="E427" i="10"/>
  <c r="H275" i="10"/>
  <c r="I275" i="10" s="1"/>
  <c r="E333" i="10"/>
  <c r="H265" i="10"/>
  <c r="I265" i="10" s="1"/>
  <c r="E54" i="10"/>
  <c r="H165" i="10"/>
  <c r="I165" i="10" s="1"/>
  <c r="H19" i="10"/>
  <c r="I19" i="10" s="1"/>
  <c r="H216" i="10"/>
  <c r="I216" i="10" s="1"/>
  <c r="E384" i="10"/>
  <c r="E41" i="10"/>
  <c r="E406" i="10"/>
  <c r="E98" i="10"/>
  <c r="E324" i="10"/>
  <c r="E429" i="10"/>
  <c r="H399" i="10"/>
  <c r="I399" i="10" s="1"/>
  <c r="E184" i="10"/>
  <c r="H161" i="10"/>
  <c r="I161" i="10" s="1"/>
  <c r="E456" i="10"/>
  <c r="H258" i="10"/>
  <c r="I258" i="10" s="1"/>
  <c r="H40" i="10"/>
  <c r="I40" i="10" s="1"/>
  <c r="H378" i="10"/>
  <c r="I378" i="10" s="1"/>
  <c r="H44" i="10"/>
  <c r="I44" i="10" s="1"/>
  <c r="H385" i="10"/>
  <c r="I385" i="10" s="1"/>
  <c r="E49" i="10"/>
  <c r="H117" i="10"/>
  <c r="I117" i="10" s="1"/>
  <c r="H396" i="10"/>
  <c r="I396" i="10" s="1"/>
  <c r="E174" i="10"/>
  <c r="H367" i="10"/>
  <c r="I367" i="10" s="1"/>
  <c r="E380" i="10"/>
  <c r="E245" i="10"/>
  <c r="E130" i="10"/>
  <c r="H271" i="10"/>
  <c r="I271" i="10" s="1"/>
  <c r="H273" i="10"/>
  <c r="I273" i="10" s="1"/>
  <c r="E303" i="10"/>
  <c r="E420" i="10"/>
  <c r="H158" i="10"/>
  <c r="I158" i="10" s="1"/>
  <c r="H146" i="10"/>
  <c r="I146" i="10" s="1"/>
  <c r="H27" i="10"/>
  <c r="I27" i="10" s="1"/>
  <c r="E233" i="10"/>
  <c r="E292" i="10"/>
  <c r="H305" i="10"/>
  <c r="I305" i="10" s="1"/>
  <c r="E251" i="10"/>
  <c r="H126" i="10"/>
  <c r="I126" i="10" s="1"/>
  <c r="H83" i="10"/>
  <c r="I83" i="10" s="1"/>
  <c r="H272" i="10"/>
  <c r="I272" i="10" s="1"/>
  <c r="E20" i="10"/>
  <c r="H23" i="10"/>
  <c r="I23" i="10" s="1"/>
  <c r="E216" i="10"/>
  <c r="H464" i="10"/>
  <c r="I464" i="10" s="1"/>
  <c r="H208" i="10"/>
  <c r="I208" i="10" s="1"/>
  <c r="H440" i="10"/>
  <c r="I440" i="10" s="1"/>
  <c r="E283" i="10"/>
  <c r="E125" i="10"/>
  <c r="E276" i="10"/>
  <c r="H393" i="10"/>
  <c r="I393" i="10" s="1"/>
  <c r="E238" i="10"/>
  <c r="E399" i="10"/>
  <c r="E23" i="10"/>
  <c r="E351" i="10"/>
  <c r="E302" i="10"/>
  <c r="E448" i="10"/>
  <c r="H135" i="10"/>
  <c r="I135" i="10" s="1"/>
  <c r="E444" i="10"/>
  <c r="E346" i="10"/>
  <c r="E391" i="10"/>
  <c r="E373" i="10"/>
  <c r="H296" i="10"/>
  <c r="I296" i="10" s="1"/>
  <c r="H356" i="10"/>
  <c r="I356" i="10" s="1"/>
  <c r="E93" i="10"/>
  <c r="H277" i="10"/>
  <c r="I277" i="10" s="1"/>
  <c r="H311" i="10"/>
  <c r="I311" i="10" s="1"/>
  <c r="E222" i="10"/>
  <c r="E178" i="10"/>
  <c r="E40" i="10"/>
  <c r="E277" i="10"/>
  <c r="H226" i="10"/>
  <c r="I226" i="10" s="1"/>
  <c r="H365" i="10"/>
  <c r="I365" i="10" s="1"/>
  <c r="H109" i="10"/>
  <c r="I109" i="10" s="1"/>
  <c r="E414" i="10"/>
  <c r="E381" i="10"/>
  <c r="E79" i="10"/>
  <c r="H405" i="10"/>
  <c r="I405" i="10" s="1"/>
  <c r="E195" i="10"/>
  <c r="H256" i="10"/>
  <c r="I256" i="10" s="1"/>
  <c r="H384" i="10"/>
  <c r="I384" i="10" s="1"/>
  <c r="H347" i="10"/>
  <c r="I347" i="10" s="1"/>
  <c r="E110" i="10"/>
  <c r="H124" i="10"/>
  <c r="I124" i="10" s="1"/>
  <c r="E388" i="10"/>
  <c r="E155" i="10"/>
  <c r="E255" i="10"/>
  <c r="H448" i="10"/>
  <c r="I448" i="10" s="1"/>
  <c r="H340" i="10"/>
  <c r="I340" i="10" s="1"/>
  <c r="H77" i="10"/>
  <c r="I77" i="10" s="1"/>
  <c r="E129" i="10"/>
  <c r="H309" i="10"/>
  <c r="I309" i="10" s="1"/>
  <c r="H69" i="10"/>
  <c r="I69" i="10" s="1"/>
  <c r="H26" i="10"/>
  <c r="I26" i="10" s="1"/>
  <c r="H38" i="10"/>
  <c r="I38" i="10" s="1"/>
  <c r="E229" i="10"/>
  <c r="H428" i="10"/>
  <c r="I428" i="10" s="1"/>
  <c r="E75" i="10"/>
  <c r="H171" i="10"/>
  <c r="I171" i="10" s="1"/>
  <c r="E231" i="10"/>
  <c r="E379" i="10"/>
  <c r="E272" i="10"/>
  <c r="K405" i="10"/>
  <c r="M405" i="10"/>
  <c r="K253" i="10"/>
  <c r="M253" i="10"/>
  <c r="K457" i="10"/>
  <c r="M457" i="10"/>
  <c r="K25" i="10"/>
  <c r="M25" i="10"/>
  <c r="K425" i="10"/>
  <c r="M425" i="10"/>
  <c r="K243" i="10"/>
  <c r="M243" i="10"/>
  <c r="M239" i="10"/>
  <c r="K239" i="10"/>
  <c r="K156" i="10"/>
  <c r="M156" i="10"/>
  <c r="K266" i="10"/>
  <c r="M266" i="10"/>
  <c r="M306" i="10"/>
  <c r="K306" i="10"/>
  <c r="K376" i="10"/>
  <c r="M376" i="10"/>
  <c r="M328" i="10"/>
  <c r="K328" i="10"/>
  <c r="M309" i="10"/>
  <c r="K309" i="10"/>
  <c r="K20" i="10"/>
  <c r="M20" i="10"/>
  <c r="K27" i="10"/>
  <c r="M27" i="10"/>
  <c r="K264" i="10"/>
  <c r="M264" i="10"/>
  <c r="K136" i="10"/>
  <c r="M136" i="10"/>
  <c r="K86" i="10"/>
  <c r="M86" i="10"/>
  <c r="K282" i="10"/>
  <c r="M282" i="10"/>
  <c r="M33" i="10"/>
  <c r="K33" i="10"/>
  <c r="M171" i="10"/>
  <c r="K171" i="10"/>
  <c r="K261" i="10"/>
  <c r="M261" i="10"/>
  <c r="K324" i="10"/>
  <c r="M324" i="10"/>
  <c r="N324" i="10" s="1"/>
  <c r="K337" i="10"/>
  <c r="M337" i="10"/>
  <c r="K64" i="10"/>
  <c r="M64" i="10"/>
  <c r="K70" i="10"/>
  <c r="M70" i="10"/>
  <c r="K301" i="10"/>
  <c r="M301" i="10"/>
  <c r="K265" i="10"/>
  <c r="M265" i="10"/>
  <c r="K205" i="10"/>
  <c r="M205" i="10"/>
  <c r="K325" i="10"/>
  <c r="M325" i="10"/>
  <c r="M344" i="10"/>
  <c r="N344" i="10" s="1"/>
  <c r="K344" i="10"/>
  <c r="K416" i="10"/>
  <c r="M416" i="10"/>
  <c r="M368" i="10"/>
  <c r="K368" i="10"/>
  <c r="M349" i="10"/>
  <c r="K349" i="10"/>
  <c r="M175" i="10"/>
  <c r="K175" i="10"/>
  <c r="M317" i="10"/>
  <c r="K317" i="10"/>
  <c r="K104" i="10"/>
  <c r="M104" i="10"/>
  <c r="M421" i="10"/>
  <c r="K421" i="10"/>
  <c r="M307" i="10"/>
  <c r="K307" i="10"/>
  <c r="K358" i="10"/>
  <c r="M358" i="10"/>
  <c r="M435" i="10"/>
  <c r="K435" i="10"/>
  <c r="K350" i="10"/>
  <c r="M350" i="10"/>
  <c r="K374" i="10"/>
  <c r="M374" i="10"/>
  <c r="M173" i="10"/>
  <c r="K173" i="10"/>
  <c r="K387" i="10"/>
  <c r="M387" i="10"/>
  <c r="M202" i="10"/>
  <c r="K202" i="10"/>
  <c r="M198" i="10"/>
  <c r="K198" i="10"/>
  <c r="K444" i="10"/>
  <c r="M444" i="10"/>
  <c r="M354" i="10"/>
  <c r="K354" i="10"/>
  <c r="M443" i="10"/>
  <c r="K443" i="10"/>
  <c r="M321" i="10"/>
  <c r="K321" i="10"/>
  <c r="M333" i="10"/>
  <c r="K333" i="10"/>
  <c r="M299" i="10"/>
  <c r="K299" i="10"/>
  <c r="K468" i="10"/>
  <c r="M468" i="10"/>
  <c r="K449" i="10"/>
  <c r="M449" i="10"/>
  <c r="K394" i="10"/>
  <c r="M394" i="10"/>
  <c r="K383" i="10"/>
  <c r="M383" i="10"/>
  <c r="K262" i="10"/>
  <c r="M262" i="10"/>
  <c r="M191" i="10"/>
  <c r="K191" i="10"/>
  <c r="M215" i="10"/>
  <c r="K215" i="10"/>
  <c r="M447" i="10"/>
  <c r="K447" i="10"/>
  <c r="M277" i="10"/>
  <c r="K277" i="10"/>
  <c r="K397" i="10"/>
  <c r="M397" i="10"/>
  <c r="M303" i="10"/>
  <c r="K303" i="10"/>
  <c r="K41" i="10"/>
  <c r="M41" i="10"/>
  <c r="K81" i="10"/>
  <c r="M81" i="10"/>
  <c r="K353" i="10"/>
  <c r="M353" i="10"/>
  <c r="M319" i="10"/>
  <c r="K319" i="10"/>
  <c r="M326" i="10"/>
  <c r="K326" i="10"/>
  <c r="K469" i="10"/>
  <c r="M469" i="10"/>
  <c r="M329" i="10"/>
  <c r="K329" i="10"/>
  <c r="M158" i="10"/>
  <c r="K158" i="10"/>
  <c r="K254" i="10"/>
  <c r="M254" i="10"/>
  <c r="M361" i="10"/>
  <c r="K361" i="10"/>
  <c r="K455" i="10"/>
  <c r="M455" i="10"/>
  <c r="M125" i="10"/>
  <c r="K125" i="10"/>
  <c r="K244" i="10"/>
  <c r="M244" i="10"/>
  <c r="M51" i="10"/>
  <c r="K51" i="10"/>
  <c r="M94" i="10"/>
  <c r="K94" i="10"/>
  <c r="M157" i="10"/>
  <c r="K157" i="10"/>
  <c r="M408" i="10"/>
  <c r="K408" i="10"/>
  <c r="K279" i="10"/>
  <c r="M279" i="10"/>
  <c r="K283" i="10"/>
  <c r="M283" i="10"/>
  <c r="K162" i="10"/>
  <c r="M162" i="10"/>
  <c r="N162" i="10" s="1"/>
  <c r="K85" i="10"/>
  <c r="M85" i="10"/>
  <c r="K29" i="10"/>
  <c r="M29" i="10"/>
  <c r="M50" i="10"/>
  <c r="K50" i="10"/>
  <c r="K26" i="10"/>
  <c r="M26" i="10"/>
  <c r="M410" i="10"/>
  <c r="K410" i="10"/>
  <c r="K35" i="10"/>
  <c r="M35" i="10"/>
  <c r="M334" i="10"/>
  <c r="N334" i="10" s="1"/>
  <c r="K334" i="10"/>
  <c r="K375" i="10"/>
  <c r="M375" i="10"/>
  <c r="M181" i="10"/>
  <c r="K181" i="10"/>
  <c r="M389" i="10"/>
  <c r="K389" i="10"/>
  <c r="M96" i="10"/>
  <c r="K96" i="10"/>
  <c r="K290" i="10"/>
  <c r="M290" i="10"/>
  <c r="M267" i="10"/>
  <c r="K267" i="10"/>
  <c r="K285" i="10"/>
  <c r="M285" i="10"/>
  <c r="K454" i="10"/>
  <c r="M454" i="10"/>
  <c r="M322" i="10"/>
  <c r="K322" i="10"/>
  <c r="K180" i="10"/>
  <c r="M180" i="10"/>
  <c r="M467" i="10"/>
  <c r="K467" i="10"/>
  <c r="M32" i="10"/>
  <c r="K32" i="10"/>
  <c r="M398" i="10"/>
  <c r="K398" i="10"/>
  <c r="M187" i="10"/>
  <c r="K187" i="10"/>
  <c r="M422" i="10"/>
  <c r="K422" i="10"/>
  <c r="K462" i="10"/>
  <c r="M462" i="10"/>
  <c r="K21" i="10"/>
  <c r="M21" i="10"/>
  <c r="K120" i="10"/>
  <c r="M120" i="10"/>
  <c r="M75" i="10"/>
  <c r="K75" i="10"/>
  <c r="M97" i="10"/>
  <c r="K97" i="10"/>
  <c r="K143" i="10"/>
  <c r="M143" i="10"/>
  <c r="K335" i="10"/>
  <c r="M335" i="10"/>
  <c r="N335" i="10" s="1"/>
  <c r="M36" i="10"/>
  <c r="K36" i="10"/>
  <c r="K128" i="10"/>
  <c r="M128" i="10"/>
  <c r="M272" i="10"/>
  <c r="K272" i="10"/>
  <c r="M440" i="10"/>
  <c r="K440" i="10"/>
  <c r="K79" i="10"/>
  <c r="M79" i="10"/>
  <c r="M49" i="10"/>
  <c r="K49" i="10"/>
  <c r="K112" i="10"/>
  <c r="M112" i="10"/>
  <c r="M43" i="10"/>
  <c r="K43" i="10"/>
  <c r="K251" i="10"/>
  <c r="M251" i="10"/>
  <c r="K403" i="10"/>
  <c r="M403" i="10"/>
  <c r="M390" i="10"/>
  <c r="K390" i="10"/>
  <c r="M293" i="10"/>
  <c r="K293" i="10"/>
  <c r="M31" i="10"/>
  <c r="K31" i="10"/>
  <c r="M23" i="10"/>
  <c r="K23" i="10"/>
  <c r="K385" i="10"/>
  <c r="M385" i="10"/>
  <c r="K139" i="10"/>
  <c r="M139" i="10"/>
  <c r="K47" i="10"/>
  <c r="M47" i="10"/>
  <c r="M362" i="10"/>
  <c r="K362" i="10"/>
  <c r="K204" i="10"/>
  <c r="M204" i="10"/>
  <c r="K270" i="10"/>
  <c r="M270" i="10"/>
  <c r="K141" i="10"/>
  <c r="M141" i="10"/>
  <c r="K451" i="10"/>
  <c r="M451" i="10"/>
  <c r="K413" i="10"/>
  <c r="M413" i="10"/>
  <c r="M379" i="10"/>
  <c r="K379" i="10"/>
  <c r="M386" i="10"/>
  <c r="K386" i="10"/>
  <c r="M292" i="10"/>
  <c r="K292" i="10"/>
  <c r="M34" i="10"/>
  <c r="K34" i="10"/>
  <c r="M161" i="10"/>
  <c r="K161" i="10"/>
  <c r="K108" i="10"/>
  <c r="M108" i="10"/>
  <c r="M166" i="10"/>
  <c r="K166" i="10"/>
  <c r="M44" i="10"/>
  <c r="K44" i="10"/>
  <c r="M131" i="10"/>
  <c r="K131" i="10"/>
  <c r="M369" i="10"/>
  <c r="K369" i="10"/>
  <c r="M54" i="10"/>
  <c r="K54" i="10"/>
  <c r="K53" i="10"/>
  <c r="M53" i="10"/>
  <c r="K226" i="10"/>
  <c r="M226" i="10"/>
  <c r="K302" i="10"/>
  <c r="M302" i="10"/>
  <c r="K424" i="10"/>
  <c r="M424" i="10"/>
  <c r="K151" i="10"/>
  <c r="M151" i="10"/>
  <c r="M409" i="10"/>
  <c r="K409" i="10"/>
  <c r="M28" i="10"/>
  <c r="K28" i="10"/>
  <c r="M311" i="10"/>
  <c r="K311" i="10"/>
  <c r="K176" i="10"/>
  <c r="M176" i="10"/>
  <c r="M237" i="10"/>
  <c r="K237" i="10"/>
  <c r="K263" i="10"/>
  <c r="M263" i="10"/>
  <c r="M210" i="10"/>
  <c r="K210" i="10"/>
  <c r="K39" i="10"/>
  <c r="M39" i="10"/>
  <c r="K370" i="10"/>
  <c r="M370" i="10"/>
  <c r="M224" i="10"/>
  <c r="K224" i="10"/>
  <c r="M110" i="10"/>
  <c r="K110" i="10"/>
  <c r="K271" i="10"/>
  <c r="M271" i="10"/>
  <c r="M346" i="10"/>
  <c r="K346" i="10"/>
  <c r="M194" i="10"/>
  <c r="K194" i="10"/>
  <c r="K364" i="10"/>
  <c r="M364" i="10"/>
  <c r="M257" i="10"/>
  <c r="K257" i="10"/>
  <c r="M359" i="10"/>
  <c r="K359" i="10"/>
  <c r="M327" i="10"/>
  <c r="K327" i="10"/>
  <c r="K184" i="10"/>
  <c r="M184" i="10"/>
  <c r="M312" i="10"/>
  <c r="K312" i="10"/>
  <c r="K218" i="10"/>
  <c r="M218" i="10"/>
  <c r="K340" i="10"/>
  <c r="M340" i="10"/>
  <c r="K341" i="10"/>
  <c r="M341" i="10"/>
  <c r="K45" i="10"/>
  <c r="M45" i="10"/>
  <c r="M91" i="10"/>
  <c r="K91" i="10"/>
  <c r="M371" i="10"/>
  <c r="K371" i="10"/>
  <c r="M147" i="10"/>
  <c r="N147" i="10" s="1"/>
  <c r="K147" i="10"/>
  <c r="M163" i="10"/>
  <c r="K163" i="10"/>
  <c r="M22" i="10"/>
  <c r="K22" i="10"/>
  <c r="K430" i="10"/>
  <c r="M430" i="10"/>
  <c r="K464" i="10"/>
  <c r="M464" i="10"/>
  <c r="M93" i="10"/>
  <c r="K93" i="10"/>
  <c r="K360" i="10"/>
  <c r="M360" i="10"/>
  <c r="M90" i="10"/>
  <c r="K90" i="10"/>
  <c r="K83" i="10"/>
  <c r="M83" i="10"/>
  <c r="M76" i="10"/>
  <c r="K76" i="10"/>
  <c r="K206" i="10"/>
  <c r="M206" i="10"/>
  <c r="K117" i="10"/>
  <c r="M117" i="10"/>
  <c r="K124" i="10"/>
  <c r="M124" i="10"/>
  <c r="M378" i="10"/>
  <c r="K378" i="10"/>
  <c r="M381" i="10"/>
  <c r="K381" i="10"/>
  <c r="K150" i="10"/>
  <c r="M150" i="10"/>
  <c r="M183" i="10"/>
  <c r="K183" i="10"/>
  <c r="M256" i="10"/>
  <c r="K256" i="10"/>
  <c r="K439" i="10"/>
  <c r="M439" i="10"/>
  <c r="M446" i="10"/>
  <c r="K446" i="10"/>
  <c r="M352" i="10"/>
  <c r="K352" i="10"/>
  <c r="M348" i="10"/>
  <c r="K348" i="10"/>
  <c r="M145" i="10"/>
  <c r="K145" i="10"/>
  <c r="M214" i="10"/>
  <c r="K214" i="10"/>
  <c r="M436" i="10"/>
  <c r="K436" i="10"/>
  <c r="M182" i="10"/>
  <c r="K182" i="10"/>
  <c r="M260" i="10"/>
  <c r="K260" i="10"/>
  <c r="K423" i="10"/>
  <c r="M423" i="10"/>
  <c r="K48" i="10"/>
  <c r="M48" i="10"/>
  <c r="K428" i="10"/>
  <c r="M428" i="10"/>
  <c r="M363" i="10"/>
  <c r="K363" i="10"/>
  <c r="K429" i="10"/>
  <c r="M429" i="10"/>
  <c r="M295" i="10"/>
  <c r="K295" i="10"/>
  <c r="K357" i="10"/>
  <c r="M357" i="10"/>
  <c r="K236" i="10"/>
  <c r="M236" i="10"/>
  <c r="K330" i="10"/>
  <c r="M330" i="10"/>
  <c r="M208" i="10"/>
  <c r="K208" i="10"/>
  <c r="M401" i="10"/>
  <c r="K401" i="10"/>
  <c r="M233" i="10"/>
  <c r="K233" i="10"/>
  <c r="M373" i="10"/>
  <c r="K373" i="10"/>
  <c r="M92" i="10"/>
  <c r="K92" i="10"/>
  <c r="M240" i="10"/>
  <c r="K240" i="10"/>
  <c r="K445" i="10"/>
  <c r="M445" i="10"/>
  <c r="K294" i="10"/>
  <c r="M294" i="10"/>
  <c r="K366" i="10"/>
  <c r="M366" i="10"/>
  <c r="K87" i="10"/>
  <c r="M87" i="10"/>
  <c r="N87" i="10" s="1"/>
  <c r="M201" i="10"/>
  <c r="K201" i="10"/>
  <c r="M434" i="10"/>
  <c r="K434" i="10"/>
  <c r="M58" i="10"/>
  <c r="K58" i="10"/>
  <c r="M297" i="10"/>
  <c r="K297" i="10"/>
  <c r="M399" i="10"/>
  <c r="K399" i="10"/>
  <c r="M77" i="10"/>
  <c r="K77" i="10"/>
  <c r="M68" i="10"/>
  <c r="K68" i="10"/>
  <c r="K461" i="10"/>
  <c r="M461" i="10"/>
  <c r="K426" i="10"/>
  <c r="M426" i="10"/>
  <c r="K130" i="10"/>
  <c r="M130" i="10"/>
  <c r="K24" i="10"/>
  <c r="M24" i="10"/>
  <c r="M40" i="10"/>
  <c r="K40" i="10"/>
  <c r="M129" i="10"/>
  <c r="K129" i="10"/>
  <c r="K155" i="10"/>
  <c r="M155" i="10"/>
  <c r="K160" i="10"/>
  <c r="M160" i="10"/>
  <c r="K420" i="10"/>
  <c r="M420" i="10"/>
  <c r="K153" i="10"/>
  <c r="M153" i="10"/>
  <c r="K203" i="10"/>
  <c r="M203" i="10"/>
  <c r="M276" i="10"/>
  <c r="K276" i="10"/>
  <c r="K459" i="10"/>
  <c r="M459" i="10"/>
  <c r="M466" i="10"/>
  <c r="K466" i="10"/>
  <c r="M372" i="10"/>
  <c r="K372" i="10"/>
  <c r="M63" i="10"/>
  <c r="K63" i="10"/>
  <c r="M234" i="10"/>
  <c r="K234" i="10"/>
  <c r="M396" i="10"/>
  <c r="K396" i="10"/>
  <c r="M78" i="10"/>
  <c r="K78" i="10"/>
  <c r="K388" i="10"/>
  <c r="M388" i="10"/>
  <c r="K273" i="10"/>
  <c r="M273" i="10"/>
  <c r="K314" i="10"/>
  <c r="M314" i="10"/>
  <c r="M456" i="10"/>
  <c r="K456" i="10"/>
  <c r="K66" i="10"/>
  <c r="M66" i="10"/>
  <c r="M343" i="10"/>
  <c r="K343" i="10"/>
  <c r="M259" i="10"/>
  <c r="K259" i="10"/>
  <c r="K122" i="10"/>
  <c r="M122" i="10"/>
  <c r="M115" i="10"/>
  <c r="K115" i="10"/>
  <c r="M448" i="10"/>
  <c r="K448" i="10"/>
  <c r="M400" i="10"/>
  <c r="K400" i="10"/>
  <c r="M465" i="10"/>
  <c r="K465" i="10"/>
  <c r="K228" i="10"/>
  <c r="M228" i="10"/>
  <c r="M384" i="10"/>
  <c r="K384" i="10"/>
  <c r="M286" i="10"/>
  <c r="N286" i="10" s="1"/>
  <c r="K286" i="10"/>
  <c r="K442" i="10"/>
  <c r="M442" i="10"/>
  <c r="M245" i="10"/>
  <c r="K245" i="10"/>
  <c r="M339" i="10"/>
  <c r="K339" i="10"/>
  <c r="K62" i="10"/>
  <c r="M62" i="10"/>
  <c r="R5" i="10"/>
  <c r="R9" i="10"/>
  <c r="K200" i="10"/>
  <c r="M200" i="10"/>
  <c r="K393" i="10"/>
  <c r="M393" i="10"/>
  <c r="K80" i="10"/>
  <c r="M80" i="10"/>
  <c r="K310" i="10"/>
  <c r="M310" i="10"/>
  <c r="K404" i="10"/>
  <c r="M404" i="10"/>
  <c r="M406" i="10"/>
  <c r="K406" i="10"/>
  <c r="K60" i="10"/>
  <c r="M60" i="10"/>
  <c r="K98" i="10"/>
  <c r="M98" i="10"/>
  <c r="M65" i="10"/>
  <c r="K65" i="10"/>
  <c r="M323" i="10"/>
  <c r="K323" i="10"/>
  <c r="K419" i="10"/>
  <c r="M419" i="10"/>
  <c r="K216" i="10"/>
  <c r="M216" i="10"/>
  <c r="K103" i="10"/>
  <c r="M103" i="10"/>
  <c r="M458" i="10"/>
  <c r="K458" i="10"/>
  <c r="K84" i="10"/>
  <c r="M84" i="10"/>
  <c r="K231" i="10"/>
  <c r="M231" i="10"/>
  <c r="M106" i="10"/>
  <c r="K106" i="10"/>
  <c r="M165" i="10"/>
  <c r="K165" i="10"/>
  <c r="M186" i="10"/>
  <c r="K186" i="10"/>
  <c r="K37" i="10"/>
  <c r="M37" i="10"/>
  <c r="K134" i="10"/>
  <c r="M134" i="10"/>
  <c r="M102" i="10"/>
  <c r="K102" i="10"/>
  <c r="K111" i="10"/>
  <c r="M111" i="10"/>
  <c r="K238" i="10"/>
  <c r="M238" i="10"/>
  <c r="K402" i="10"/>
  <c r="M402" i="10"/>
  <c r="M415" i="10"/>
  <c r="K415" i="10"/>
  <c r="K320" i="10"/>
  <c r="M320" i="10"/>
  <c r="K258" i="10"/>
  <c r="M258" i="10"/>
  <c r="M441" i="10"/>
  <c r="K441" i="10"/>
  <c r="K52" i="10"/>
  <c r="M52" i="10"/>
  <c r="K71" i="10"/>
  <c r="M71" i="10"/>
  <c r="K42" i="10"/>
  <c r="M42" i="10"/>
  <c r="K280" i="10"/>
  <c r="M280" i="10"/>
  <c r="M74" i="10"/>
  <c r="K74" i="10"/>
  <c r="O11" i="10"/>
  <c r="M119" i="10"/>
  <c r="K119" i="10"/>
  <c r="M148" i="10"/>
  <c r="K148" i="10"/>
  <c r="M217" i="10"/>
  <c r="K217" i="10"/>
  <c r="M250" i="10"/>
  <c r="K250" i="10"/>
  <c r="K159" i="10"/>
  <c r="M159" i="10"/>
  <c r="K167" i="10"/>
  <c r="M167" i="10"/>
  <c r="K450" i="10"/>
  <c r="M450" i="10"/>
  <c r="M417" i="10"/>
  <c r="K417" i="10"/>
  <c r="K172" i="10"/>
  <c r="M172" i="10"/>
  <c r="K223" i="10"/>
  <c r="M223" i="10"/>
  <c r="M296" i="10"/>
  <c r="K296" i="10"/>
  <c r="K248" i="10"/>
  <c r="M248" i="10"/>
  <c r="M229" i="10"/>
  <c r="K229" i="10"/>
  <c r="M392" i="10"/>
  <c r="K392" i="10"/>
  <c r="M331" i="10"/>
  <c r="K331" i="10"/>
  <c r="K88" i="10"/>
  <c r="M88" i="10"/>
  <c r="M59" i="10"/>
  <c r="K59" i="10"/>
  <c r="K315" i="10"/>
  <c r="M315" i="10"/>
  <c r="K132" i="10"/>
  <c r="M132" i="10"/>
  <c r="K149" i="10"/>
  <c r="M149" i="10"/>
  <c r="M414" i="10"/>
  <c r="K414" i="10"/>
  <c r="M109" i="10"/>
  <c r="N109" i="10" s="1"/>
  <c r="K109" i="10"/>
  <c r="K199" i="10"/>
  <c r="M199" i="10"/>
  <c r="N199" i="10" s="1"/>
  <c r="K207" i="10"/>
  <c r="M207" i="10"/>
  <c r="M101" i="10"/>
  <c r="K101" i="10"/>
  <c r="M377" i="10"/>
  <c r="K377" i="10"/>
  <c r="K463" i="10"/>
  <c r="M463" i="10"/>
  <c r="K275" i="10"/>
  <c r="M275" i="10"/>
  <c r="M242" i="10"/>
  <c r="K242" i="10"/>
  <c r="K281" i="10"/>
  <c r="M281" i="10"/>
  <c r="M107" i="10"/>
  <c r="K107" i="10"/>
  <c r="M221" i="10"/>
  <c r="K221" i="10"/>
  <c r="M365" i="10"/>
  <c r="K365" i="10"/>
  <c r="K137" i="10"/>
  <c r="M137" i="10"/>
  <c r="K342" i="10"/>
  <c r="M342" i="10"/>
  <c r="M338" i="10"/>
  <c r="K338" i="10"/>
  <c r="E15" i="10"/>
  <c r="E16" i="10" s="1"/>
  <c r="E14" i="10"/>
  <c r="M69" i="10"/>
  <c r="K69" i="10"/>
  <c r="K232" i="10"/>
  <c r="M232" i="10"/>
  <c r="M56" i="10"/>
  <c r="K56" i="10"/>
  <c r="M121" i="10"/>
  <c r="K121" i="10"/>
  <c r="M67" i="10"/>
  <c r="N67" i="10" s="1"/>
  <c r="K67" i="10"/>
  <c r="M380" i="10"/>
  <c r="K380" i="10"/>
  <c r="M453" i="10"/>
  <c r="K453" i="10"/>
  <c r="K114" i="10"/>
  <c r="M114" i="10"/>
  <c r="K170" i="10"/>
  <c r="M170" i="10"/>
  <c r="M133" i="10"/>
  <c r="K133" i="10"/>
  <c r="M195" i="10"/>
  <c r="K195" i="10"/>
  <c r="M269" i="10"/>
  <c r="K269" i="10"/>
  <c r="M225" i="10"/>
  <c r="K225" i="10"/>
  <c r="M72" i="10"/>
  <c r="K72" i="10"/>
  <c r="K168" i="10"/>
  <c r="M168" i="10"/>
  <c r="M247" i="10"/>
  <c r="K247" i="10"/>
  <c r="M196" i="10"/>
  <c r="K196" i="10"/>
  <c r="M154" i="10"/>
  <c r="K154" i="10"/>
  <c r="M278" i="10"/>
  <c r="K278" i="10"/>
  <c r="K351" i="10"/>
  <c r="M351" i="10"/>
  <c r="M255" i="10"/>
  <c r="K255" i="10"/>
  <c r="M347" i="10"/>
  <c r="K347" i="10"/>
  <c r="K246" i="10"/>
  <c r="M246" i="10"/>
  <c r="K382" i="10"/>
  <c r="M382" i="10"/>
  <c r="K113" i="10"/>
  <c r="M113" i="10"/>
  <c r="K355" i="10"/>
  <c r="M355" i="10"/>
  <c r="K407" i="10"/>
  <c r="M407" i="10"/>
  <c r="M177" i="10"/>
  <c r="K177" i="10"/>
  <c r="K164" i="10"/>
  <c r="M164" i="10"/>
  <c r="K73" i="10"/>
  <c r="M73" i="10"/>
  <c r="M209" i="10"/>
  <c r="K209" i="10"/>
  <c r="M252" i="10"/>
  <c r="K252" i="10"/>
  <c r="M227" i="10"/>
  <c r="K227" i="10"/>
  <c r="K284" i="10"/>
  <c r="M284" i="10"/>
  <c r="K30" i="10"/>
  <c r="M30" i="10"/>
  <c r="M437" i="10"/>
  <c r="K437" i="10"/>
  <c r="K19" i="10"/>
  <c r="M19" i="10"/>
  <c r="K82" i="10"/>
  <c r="M82" i="10"/>
  <c r="M61" i="10"/>
  <c r="K61" i="10"/>
  <c r="M38" i="10"/>
  <c r="K38" i="10"/>
  <c r="M219" i="10"/>
  <c r="K219" i="10"/>
  <c r="K144" i="10"/>
  <c r="M144" i="10"/>
  <c r="K460" i="10"/>
  <c r="M460" i="10"/>
  <c r="M433" i="10"/>
  <c r="K433" i="10"/>
  <c r="K179" i="10"/>
  <c r="M179" i="10"/>
  <c r="K55" i="10"/>
  <c r="M55" i="10"/>
  <c r="M188" i="10"/>
  <c r="K188" i="10"/>
  <c r="K332" i="10"/>
  <c r="M332" i="10"/>
  <c r="K213" i="10"/>
  <c r="M213" i="10"/>
  <c r="K57" i="10"/>
  <c r="M57" i="10"/>
  <c r="M116" i="10"/>
  <c r="K116" i="10"/>
  <c r="M100" i="10"/>
  <c r="K100" i="10"/>
  <c r="K46" i="10"/>
  <c r="M46" i="10"/>
  <c r="K304" i="10"/>
  <c r="M304" i="10"/>
  <c r="N304" i="10" s="1"/>
  <c r="K89" i="10"/>
  <c r="M89" i="10"/>
  <c r="M190" i="10"/>
  <c r="K190" i="10"/>
  <c r="K298" i="10"/>
  <c r="M298" i="10"/>
  <c r="M274" i="10"/>
  <c r="K274" i="10"/>
  <c r="K189" i="10"/>
  <c r="M189" i="10"/>
  <c r="M174" i="10"/>
  <c r="K174" i="10"/>
  <c r="M140" i="10"/>
  <c r="K140" i="10"/>
  <c r="M427" i="10"/>
  <c r="K427" i="10"/>
  <c r="M185" i="10"/>
  <c r="K185" i="10"/>
  <c r="K235" i="10"/>
  <c r="M235" i="10"/>
  <c r="M316" i="10"/>
  <c r="K316" i="10"/>
  <c r="K268" i="10"/>
  <c r="M268" i="10"/>
  <c r="M249" i="10"/>
  <c r="K249" i="10"/>
  <c r="M412" i="10"/>
  <c r="K412" i="10"/>
  <c r="K95" i="10"/>
  <c r="M95" i="10"/>
  <c r="K123" i="10"/>
  <c r="M123" i="10"/>
  <c r="K126" i="10"/>
  <c r="M126" i="10"/>
  <c r="K135" i="10"/>
  <c r="M135" i="10"/>
  <c r="K197" i="10"/>
  <c r="M197" i="10"/>
  <c r="K300" i="10"/>
  <c r="M300" i="10"/>
  <c r="M99" i="10"/>
  <c r="K99" i="10"/>
  <c r="M318" i="10"/>
  <c r="K318" i="10"/>
  <c r="M105" i="10"/>
  <c r="K105" i="10"/>
  <c r="M142" i="10"/>
  <c r="K142" i="10"/>
  <c r="K345" i="10"/>
  <c r="M345" i="10"/>
  <c r="M305" i="10"/>
  <c r="K305" i="10"/>
  <c r="K411" i="10"/>
  <c r="M411" i="10"/>
  <c r="K211" i="10"/>
  <c r="M211" i="10"/>
  <c r="K178" i="10"/>
  <c r="M178" i="10"/>
  <c r="M438" i="10"/>
  <c r="K438" i="10"/>
  <c r="K192" i="10"/>
  <c r="M192" i="10"/>
  <c r="K287" i="10"/>
  <c r="M287" i="10"/>
  <c r="K336" i="10"/>
  <c r="M336" i="10"/>
  <c r="M288" i="10"/>
  <c r="K288" i="10"/>
  <c r="K432" i="10"/>
  <c r="M432" i="10"/>
  <c r="K367" i="10"/>
  <c r="M367" i="10"/>
  <c r="M169" i="10"/>
  <c r="K169" i="10"/>
  <c r="K220" i="10"/>
  <c r="M220" i="10"/>
  <c r="M146" i="10"/>
  <c r="K146" i="10"/>
  <c r="K241" i="10"/>
  <c r="M241" i="10"/>
  <c r="K313" i="10"/>
  <c r="M313" i="10"/>
  <c r="M127" i="10"/>
  <c r="K127" i="10"/>
  <c r="K391" i="10"/>
  <c r="M391" i="10"/>
  <c r="M118" i="10"/>
  <c r="K118" i="10"/>
  <c r="K152" i="10"/>
  <c r="M152" i="10"/>
  <c r="M212" i="10"/>
  <c r="K212" i="10"/>
  <c r="M395" i="10"/>
  <c r="K395" i="10"/>
  <c r="K431" i="10"/>
  <c r="M431" i="10"/>
  <c r="M418" i="10"/>
  <c r="K418" i="10"/>
  <c r="K230" i="10"/>
  <c r="M230" i="10"/>
  <c r="K193" i="10"/>
  <c r="M193" i="10"/>
  <c r="M138" i="10"/>
  <c r="K138" i="10"/>
  <c r="K222" i="10"/>
  <c r="M222" i="10"/>
  <c r="M291" i="10"/>
  <c r="K291" i="10"/>
  <c r="M356" i="10"/>
  <c r="K356" i="10"/>
  <c r="M308" i="10"/>
  <c r="K308" i="10"/>
  <c r="M289" i="10"/>
  <c r="K289" i="10"/>
  <c r="K452" i="10"/>
  <c r="M452" i="10"/>
  <c r="N452" i="10" s="1"/>
  <c r="N124" i="10" l="1"/>
  <c r="N438" i="10"/>
  <c r="N446" i="10"/>
  <c r="N210" i="10"/>
  <c r="N139" i="10"/>
  <c r="N179" i="10"/>
  <c r="N416" i="10"/>
  <c r="N106" i="10"/>
  <c r="N240" i="10"/>
  <c r="N355" i="10"/>
  <c r="N60" i="10"/>
  <c r="N154" i="10"/>
  <c r="N64" i="10"/>
  <c r="N114" i="10"/>
  <c r="N34" i="10"/>
  <c r="N177" i="10"/>
  <c r="N49" i="10"/>
  <c r="N29" i="10"/>
  <c r="N298" i="10"/>
  <c r="N407" i="10"/>
  <c r="N254" i="10"/>
  <c r="N397" i="10"/>
  <c r="N294" i="10"/>
  <c r="N223" i="10"/>
  <c r="N418" i="10"/>
  <c r="N185" i="10"/>
  <c r="N196" i="10"/>
  <c r="N140" i="10"/>
  <c r="N103" i="10"/>
  <c r="N97" i="10"/>
  <c r="N358" i="10"/>
  <c r="N181" i="10"/>
  <c r="N227" i="10"/>
  <c r="N156" i="10"/>
  <c r="N129" i="10"/>
  <c r="N257" i="10"/>
  <c r="N24" i="10"/>
  <c r="N436" i="10"/>
  <c r="N332" i="10"/>
  <c r="N163" i="10"/>
  <c r="N288" i="10"/>
  <c r="N274" i="10"/>
  <c r="N331" i="10"/>
  <c r="N454" i="10"/>
  <c r="N457" i="10"/>
  <c r="N289" i="10"/>
  <c r="N186" i="10"/>
  <c r="N48" i="10"/>
  <c r="N301" i="10"/>
  <c r="N209" i="10"/>
  <c r="N247" i="10"/>
  <c r="N89" i="10"/>
  <c r="N58" i="10"/>
  <c r="N91" i="10"/>
  <c r="N54" i="10"/>
  <c r="N307" i="10"/>
  <c r="N371" i="10"/>
  <c r="N318" i="10"/>
  <c r="N315" i="10"/>
  <c r="N450" i="10"/>
  <c r="N153" i="10"/>
  <c r="N53" i="10"/>
  <c r="N382" i="10"/>
  <c r="N406" i="10"/>
  <c r="N372" i="10"/>
  <c r="N434" i="10"/>
  <c r="N401" i="10"/>
  <c r="N31" i="10"/>
  <c r="N125" i="10"/>
  <c r="N202" i="10"/>
  <c r="N317" i="10"/>
  <c r="N207" i="10"/>
  <c r="N92" i="10"/>
  <c r="N155" i="10"/>
  <c r="N76" i="10"/>
  <c r="N193" i="10"/>
  <c r="N99" i="10"/>
  <c r="N360" i="10"/>
  <c r="N238" i="10"/>
  <c r="N56" i="10"/>
  <c r="N182" i="10"/>
  <c r="N398" i="10"/>
  <c r="N149" i="10"/>
  <c r="N242" i="10"/>
  <c r="N366" i="10"/>
  <c r="N236" i="10"/>
  <c r="N283" i="10"/>
  <c r="N184" i="10"/>
  <c r="N370" i="10"/>
  <c r="N312" i="10"/>
  <c r="N68" i="10"/>
  <c r="N302" i="10"/>
  <c r="N102" i="10"/>
  <c r="N39" i="10"/>
  <c r="N359" i="10"/>
  <c r="N94" i="10"/>
  <c r="N191" i="10"/>
  <c r="N65" i="10"/>
  <c r="N55" i="10"/>
  <c r="N168" i="10"/>
  <c r="N233" i="10"/>
  <c r="N50" i="10"/>
  <c r="N190" i="10"/>
  <c r="N413" i="10"/>
  <c r="N422" i="10"/>
  <c r="N453" i="10"/>
  <c r="N119" i="10"/>
  <c r="N84" i="10"/>
  <c r="N341" i="10"/>
  <c r="N128" i="10"/>
  <c r="N220" i="10"/>
  <c r="N211" i="10"/>
  <c r="N231" i="10"/>
  <c r="N70" i="10"/>
  <c r="N228" i="10"/>
  <c r="N41" i="10"/>
  <c r="N46" i="10"/>
  <c r="N246" i="10"/>
  <c r="N466" i="10"/>
  <c r="N279" i="10"/>
  <c r="N224" i="10"/>
  <c r="N362" i="10"/>
  <c r="N136" i="10"/>
  <c r="N30" i="10"/>
  <c r="N172" i="10"/>
  <c r="N408" i="10"/>
  <c r="N212" i="10"/>
  <c r="N424" i="10"/>
  <c r="N213" i="10"/>
  <c r="N170" i="10"/>
  <c r="N295" i="10"/>
  <c r="N52" i="10"/>
  <c r="N429" i="10"/>
  <c r="N229" i="10"/>
  <c r="N414" i="10"/>
  <c r="N111" i="10"/>
  <c r="N469" i="10"/>
  <c r="N73" i="10"/>
  <c r="N214" i="10"/>
  <c r="N467" i="10"/>
  <c r="N328" i="10"/>
  <c r="N319" i="10"/>
  <c r="N364" i="10"/>
  <c r="N462" i="10"/>
  <c r="N244" i="10"/>
  <c r="N104" i="10"/>
  <c r="N101" i="10"/>
  <c r="N396" i="10"/>
  <c r="N122" i="10"/>
  <c r="N221" i="10"/>
  <c r="N19" i="10"/>
  <c r="N420" i="10"/>
  <c r="N354" i="10"/>
  <c r="N165" i="10"/>
  <c r="N127" i="10"/>
  <c r="N245" i="10"/>
  <c r="N235" i="10"/>
  <c r="N90" i="10"/>
  <c r="N121" i="10"/>
  <c r="N107" i="10"/>
  <c r="N296" i="10"/>
  <c r="N404" i="10"/>
  <c r="N451" i="10"/>
  <c r="N118" i="10"/>
  <c r="N188" i="10"/>
  <c r="N62" i="10"/>
  <c r="N352" i="10"/>
  <c r="N138" i="10"/>
  <c r="N313" i="10"/>
  <c r="N132" i="10"/>
  <c r="N160" i="10"/>
  <c r="N137" i="10"/>
  <c r="N326" i="10"/>
  <c r="N297" i="10"/>
  <c r="N248" i="10"/>
  <c r="N336" i="10"/>
  <c r="N292" i="10"/>
  <c r="N373" i="10"/>
  <c r="N437" i="10"/>
  <c r="N241" i="10"/>
  <c r="N157" i="10"/>
  <c r="N98" i="10"/>
  <c r="N63" i="10"/>
  <c r="N237" i="10"/>
  <c r="N174" i="10"/>
  <c r="N400" i="10"/>
  <c r="N345" i="10"/>
  <c r="N363" i="10"/>
  <c r="N386" i="10"/>
  <c r="N51" i="10"/>
  <c r="N383" i="10"/>
  <c r="N239" i="10"/>
  <c r="N423" i="10"/>
  <c r="N264" i="10"/>
  <c r="N243" i="10"/>
  <c r="N272" i="10"/>
  <c r="N85" i="10"/>
  <c r="N455" i="10"/>
  <c r="N387" i="10"/>
  <c r="N425" i="10"/>
  <c r="N187" i="10"/>
  <c r="N175" i="10"/>
  <c r="N194" i="10"/>
  <c r="N310" i="10"/>
  <c r="N130" i="10"/>
  <c r="N25" i="10"/>
  <c r="N66" i="10"/>
  <c r="N458" i="10"/>
  <c r="N384" i="10"/>
  <c r="N361" i="10"/>
  <c r="N349" i="10"/>
  <c r="N113" i="10"/>
  <c r="N347" i="10"/>
  <c r="N280" i="10"/>
  <c r="N80" i="10"/>
  <c r="N314" i="10"/>
  <c r="N270" i="10"/>
  <c r="N409" i="10"/>
  <c r="N32" i="10"/>
  <c r="N299" i="10"/>
  <c r="N192" i="10"/>
  <c r="N230" i="10"/>
  <c r="N255" i="10"/>
  <c r="N216" i="10"/>
  <c r="N203" i="10"/>
  <c r="N461" i="10"/>
  <c r="N430" i="10"/>
  <c r="N204" i="10"/>
  <c r="N120" i="10"/>
  <c r="N144" i="10"/>
  <c r="N381" i="10"/>
  <c r="N116" i="10"/>
  <c r="N42" i="10"/>
  <c r="N151" i="10"/>
  <c r="N123" i="10"/>
  <c r="N463" i="10"/>
  <c r="N308" i="10"/>
  <c r="N71" i="10"/>
  <c r="N445" i="10"/>
  <c r="N95" i="10"/>
  <c r="N152" i="10"/>
  <c r="N169" i="10"/>
  <c r="N198" i="10"/>
  <c r="N412" i="10"/>
  <c r="N206" i="10"/>
  <c r="N217" i="10"/>
  <c r="N320" i="10"/>
  <c r="N439" i="10"/>
  <c r="N266" i="10"/>
  <c r="N142" i="10"/>
  <c r="N291" i="10"/>
  <c r="N392" i="10"/>
  <c r="N282" i="10"/>
  <c r="N339" i="10"/>
  <c r="N459" i="10"/>
  <c r="N82" i="10"/>
  <c r="N112" i="10"/>
  <c r="N287" i="10"/>
  <c r="N281" i="10"/>
  <c r="N337" i="10"/>
  <c r="N389" i="10"/>
  <c r="N176" i="10"/>
  <c r="N380" i="10"/>
  <c r="N134" i="10"/>
  <c r="N268" i="10"/>
  <c r="N164" i="10"/>
  <c r="N43" i="10"/>
  <c r="N379" i="10"/>
  <c r="N81" i="10"/>
  <c r="N369" i="10"/>
  <c r="N259" i="10"/>
  <c r="N183" i="10"/>
  <c r="N394" i="10"/>
  <c r="N343" i="10"/>
  <c r="N316" i="10"/>
  <c r="N456" i="10"/>
  <c r="N269" i="10"/>
  <c r="N166" i="10"/>
  <c r="N368" i="10"/>
  <c r="N108" i="10"/>
  <c r="N143" i="10"/>
  <c r="N375" i="10"/>
  <c r="N350" i="10"/>
  <c r="N253" i="10"/>
  <c r="N45" i="10"/>
  <c r="N351" i="10"/>
  <c r="N465" i="10"/>
  <c r="N353" i="10"/>
  <c r="N300" i="10"/>
  <c r="N433" i="10"/>
  <c r="N329" i="10"/>
  <c r="N278" i="10"/>
  <c r="N377" i="10"/>
  <c r="N37" i="10"/>
  <c r="N325" i="10"/>
  <c r="N222" i="10"/>
  <c r="N410" i="10"/>
  <c r="N205" i="10"/>
  <c r="N391" i="10"/>
  <c r="N441" i="10"/>
  <c r="N115" i="10"/>
  <c r="N105" i="10"/>
  <c r="N249" i="10"/>
  <c r="N250" i="10"/>
  <c r="N263" i="10"/>
  <c r="N79" i="10"/>
  <c r="N21" i="10"/>
  <c r="N262" i="10"/>
  <c r="N444" i="10"/>
  <c r="N86" i="10"/>
  <c r="N449" i="10"/>
  <c r="N201" i="10"/>
  <c r="N131" i="10"/>
  <c r="N346" i="10"/>
  <c r="N225" i="10"/>
  <c r="N330" i="10"/>
  <c r="N150" i="10"/>
  <c r="N141" i="10"/>
  <c r="N468" i="10"/>
  <c r="N20" i="10"/>
  <c r="N148" i="10"/>
  <c r="N415" i="10"/>
  <c r="N293" i="10"/>
  <c r="N232" i="10"/>
  <c r="N93" i="10"/>
  <c r="N28" i="10"/>
  <c r="N390" i="10"/>
  <c r="N36" i="10"/>
  <c r="N178" i="10"/>
  <c r="N426" i="10"/>
  <c r="N218" i="10"/>
  <c r="N403" i="10"/>
  <c r="N374" i="10"/>
  <c r="N72" i="10"/>
  <c r="N197" i="10"/>
  <c r="N290" i="10"/>
  <c r="N284" i="10"/>
  <c r="N276" i="10"/>
  <c r="N110" i="10"/>
  <c r="N395" i="10"/>
  <c r="N219" i="10"/>
  <c r="N195" i="10"/>
  <c r="N417" i="10"/>
  <c r="N357" i="10"/>
  <c r="N251" i="10"/>
  <c r="N261" i="10"/>
  <c r="N460" i="10"/>
  <c r="N260" i="10"/>
  <c r="N252" i="10"/>
  <c r="N333" i="10"/>
  <c r="N442" i="10"/>
  <c r="N100" i="10"/>
  <c r="N411" i="10"/>
  <c r="N57" i="10"/>
  <c r="N133" i="10"/>
  <c r="N59" i="10"/>
  <c r="N419" i="10"/>
  <c r="N200" i="10"/>
  <c r="N388" i="10"/>
  <c r="N180" i="10"/>
  <c r="N376" i="10"/>
  <c r="N432" i="10"/>
  <c r="N167" i="10"/>
  <c r="N145" i="10"/>
  <c r="N22" i="10"/>
  <c r="N435" i="10"/>
  <c r="N61" i="10"/>
  <c r="N47" i="10"/>
  <c r="N35" i="10"/>
  <c r="N402" i="10"/>
  <c r="N189" i="10"/>
  <c r="N88" i="10"/>
  <c r="N338" i="10"/>
  <c r="N342" i="10"/>
  <c r="N159" i="10"/>
  <c r="N323" i="10"/>
  <c r="N78" i="10"/>
  <c r="N348" i="10"/>
  <c r="N327" i="10"/>
  <c r="N75" i="10"/>
  <c r="N322" i="10"/>
  <c r="N215" i="10"/>
  <c r="N33" i="10"/>
  <c r="N306" i="10"/>
  <c r="N399" i="10"/>
  <c r="N367" i="10"/>
  <c r="N273" i="10"/>
  <c r="N74" i="10"/>
  <c r="N356" i="10"/>
  <c r="N117" i="10"/>
  <c r="N440" i="10"/>
  <c r="N208" i="10"/>
  <c r="N340" i="10"/>
  <c r="N267" i="10"/>
  <c r="N258" i="10"/>
  <c r="N234" i="10"/>
  <c r="N226" i="10"/>
  <c r="N393" i="10"/>
  <c r="N311" i="10"/>
  <c r="N271" i="10"/>
  <c r="N431" i="10"/>
  <c r="N428" i="10"/>
  <c r="N26" i="10"/>
  <c r="N27" i="10"/>
  <c r="N40" i="10"/>
  <c r="N275" i="10"/>
  <c r="N378" i="10"/>
  <c r="N158" i="10"/>
  <c r="N277" i="10"/>
  <c r="N305" i="10"/>
  <c r="N38" i="10"/>
  <c r="N447" i="10"/>
  <c r="N321" i="10"/>
  <c r="N448" i="10"/>
  <c r="N77" i="10"/>
  <c r="N265" i="10"/>
  <c r="N421" i="10"/>
  <c r="N385" i="10"/>
  <c r="N365" i="10"/>
  <c r="N83" i="10"/>
  <c r="N285" i="10"/>
  <c r="N23" i="10"/>
  <c r="N146" i="10"/>
  <c r="N96" i="10"/>
  <c r="N135" i="10"/>
  <c r="N44" i="10"/>
  <c r="N303" i="10"/>
  <c r="N173" i="10"/>
  <c r="N256" i="10"/>
  <c r="N427" i="10"/>
  <c r="N464" i="10"/>
  <c r="N309" i="10"/>
  <c r="N126" i="10"/>
  <c r="N69" i="10"/>
  <c r="N405" i="10"/>
  <c r="N161" i="10"/>
  <c r="N171" i="10"/>
  <c r="N443" i="10"/>
  <c r="P19" i="10" l="1"/>
  <c r="L7" i="5"/>
  <c r="L6" i="5"/>
  <c r="L5" i="5"/>
  <c r="L4" i="5"/>
  <c r="H312" i="12"/>
  <c r="H90" i="12"/>
  <c r="H84" i="12"/>
  <c r="H36" i="12"/>
  <c r="H14" i="5" l="1"/>
  <c r="X9" i="5" s="1"/>
  <c r="R29" i="5"/>
  <c r="L3" i="11"/>
  <c r="O3" i="11" s="1"/>
  <c r="O9" i="5"/>
  <c r="O10" i="5" s="1"/>
  <c r="E5" i="5" s="1"/>
  <c r="O9" i="11"/>
  <c r="O10" i="11" s="1"/>
  <c r="E5" i="11" s="1"/>
  <c r="H459" i="11" s="1"/>
  <c r="I459" i="11" s="1"/>
  <c r="H11" i="5"/>
  <c r="H13" i="5" s="1"/>
  <c r="G3" i="5"/>
  <c r="B11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N3" i="11"/>
  <c r="K3" i="11"/>
  <c r="E3" i="11"/>
  <c r="W24" i="11" s="1"/>
  <c r="D3" i="11"/>
  <c r="V24" i="11" s="1"/>
  <c r="AD4" i="3"/>
  <c r="H461" i="11" l="1"/>
  <c r="I461" i="11" s="1"/>
  <c r="E462" i="11"/>
  <c r="E464" i="11"/>
  <c r="H464" i="11"/>
  <c r="I464" i="11" s="1"/>
  <c r="H465" i="11"/>
  <c r="I465" i="11" s="1"/>
  <c r="E465" i="11"/>
  <c r="E466" i="11"/>
  <c r="H466" i="11"/>
  <c r="I466" i="11" s="1"/>
  <c r="E467" i="11"/>
  <c r="E19" i="11"/>
  <c r="E469" i="11"/>
  <c r="E468" i="11"/>
  <c r="H468" i="11"/>
  <c r="I468" i="11" s="1"/>
  <c r="E64" i="11"/>
  <c r="H66" i="11"/>
  <c r="I66" i="11" s="1"/>
  <c r="H28" i="11"/>
  <c r="I28" i="11" s="1"/>
  <c r="E66" i="11"/>
  <c r="E67" i="11"/>
  <c r="E69" i="11"/>
  <c r="E68" i="11"/>
  <c r="H68" i="11"/>
  <c r="I68" i="11" s="1"/>
  <c r="H119" i="11"/>
  <c r="I119" i="11" s="1"/>
  <c r="E126" i="11"/>
  <c r="H125" i="11"/>
  <c r="I125" i="11" s="1"/>
  <c r="E144" i="11"/>
  <c r="E146" i="11"/>
  <c r="H149" i="11"/>
  <c r="I149" i="11" s="1"/>
  <c r="H156" i="11"/>
  <c r="I156" i="11" s="1"/>
  <c r="E204" i="11"/>
  <c r="E157" i="11"/>
  <c r="E29" i="11"/>
  <c r="E215" i="11"/>
  <c r="H29" i="11"/>
  <c r="I29" i="11" s="1"/>
  <c r="H204" i="11"/>
  <c r="I204" i="11" s="1"/>
  <c r="H214" i="11"/>
  <c r="I214" i="11" s="1"/>
  <c r="H58" i="11"/>
  <c r="I58" i="11" s="1"/>
  <c r="H62" i="11"/>
  <c r="I62" i="11" s="1"/>
  <c r="H215" i="11"/>
  <c r="I215" i="11" s="1"/>
  <c r="E114" i="11"/>
  <c r="E77" i="11"/>
  <c r="H19" i="11"/>
  <c r="I19" i="11" s="1"/>
  <c r="E242" i="11"/>
  <c r="E245" i="11"/>
  <c r="H116" i="11"/>
  <c r="I116" i="11" s="1"/>
  <c r="H241" i="11"/>
  <c r="I241" i="11" s="1"/>
  <c r="H79" i="11"/>
  <c r="I79" i="11" s="1"/>
  <c r="E80" i="11"/>
  <c r="H245" i="11"/>
  <c r="I245" i="11" s="1"/>
  <c r="E276" i="11"/>
  <c r="E22" i="11"/>
  <c r="H23" i="11"/>
  <c r="I23" i="11" s="1"/>
  <c r="H275" i="11"/>
  <c r="I275" i="11" s="1"/>
  <c r="H118" i="11"/>
  <c r="I118" i="11" s="1"/>
  <c r="E119" i="11"/>
  <c r="H276" i="11"/>
  <c r="I276" i="11" s="1"/>
  <c r="H178" i="11"/>
  <c r="I178" i="11" s="1"/>
  <c r="E277" i="11"/>
  <c r="E30" i="11"/>
  <c r="E305" i="11"/>
  <c r="E306" i="11"/>
  <c r="H304" i="11"/>
  <c r="I304" i="11" s="1"/>
  <c r="E34" i="11"/>
  <c r="E107" i="11"/>
  <c r="H328" i="11"/>
  <c r="I328" i="11" s="1"/>
  <c r="H157" i="11"/>
  <c r="I157" i="11" s="1"/>
  <c r="E82" i="11"/>
  <c r="E179" i="11"/>
  <c r="H42" i="11"/>
  <c r="I42" i="11" s="1"/>
  <c r="E329" i="11"/>
  <c r="H81" i="11"/>
  <c r="I81" i="11" s="1"/>
  <c r="E158" i="11"/>
  <c r="E87" i="11"/>
  <c r="E40" i="11"/>
  <c r="H305" i="11"/>
  <c r="I305" i="11" s="1"/>
  <c r="H40" i="11"/>
  <c r="I40" i="11" s="1"/>
  <c r="H107" i="11"/>
  <c r="I107" i="11" s="1"/>
  <c r="H179" i="11"/>
  <c r="I179" i="11" s="1"/>
  <c r="E42" i="11"/>
  <c r="E108" i="11"/>
  <c r="H187" i="11"/>
  <c r="I187" i="11" s="1"/>
  <c r="H111" i="11"/>
  <c r="I111" i="11" s="1"/>
  <c r="H190" i="11"/>
  <c r="I190" i="11" s="1"/>
  <c r="E44" i="11"/>
  <c r="E112" i="11"/>
  <c r="E194" i="11"/>
  <c r="H329" i="11"/>
  <c r="I329" i="11" s="1"/>
  <c r="H225" i="11"/>
  <c r="I225" i="11" s="1"/>
  <c r="H354" i="11"/>
  <c r="I354" i="11" s="1"/>
  <c r="H44" i="11"/>
  <c r="I44" i="11" s="1"/>
  <c r="E150" i="11"/>
  <c r="E46" i="11"/>
  <c r="E152" i="11"/>
  <c r="E355" i="11"/>
  <c r="H87" i="11"/>
  <c r="I87" i="11" s="1"/>
  <c r="E330" i="11"/>
  <c r="H45" i="11"/>
  <c r="I45" i="11" s="1"/>
  <c r="E99" i="11"/>
  <c r="H150" i="11"/>
  <c r="I150" i="11" s="1"/>
  <c r="E20" i="11"/>
  <c r="H154" i="11"/>
  <c r="I154" i="11" s="1"/>
  <c r="E237" i="11"/>
  <c r="H355" i="11"/>
  <c r="I355" i="11" s="1"/>
  <c r="E216" i="11"/>
  <c r="H100" i="11"/>
  <c r="I100" i="11" s="1"/>
  <c r="E226" i="11"/>
  <c r="H20" i="11"/>
  <c r="I20" i="11" s="1"/>
  <c r="H46" i="11"/>
  <c r="I46" i="11" s="1"/>
  <c r="E102" i="11"/>
  <c r="H50" i="11"/>
  <c r="I50" i="11" s="1"/>
  <c r="E104" i="11"/>
  <c r="H155" i="11"/>
  <c r="I155" i="11" s="1"/>
  <c r="E238" i="11"/>
  <c r="E356" i="11"/>
  <c r="H52" i="11"/>
  <c r="I52" i="11" s="1"/>
  <c r="E139" i="11"/>
  <c r="E188" i="11"/>
  <c r="E254" i="11"/>
  <c r="E376" i="11"/>
  <c r="H25" i="11"/>
  <c r="I25" i="11" s="1"/>
  <c r="H140" i="11"/>
  <c r="I140" i="11" s="1"/>
  <c r="E255" i="11"/>
  <c r="H376" i="11"/>
  <c r="I376" i="11" s="1"/>
  <c r="E24" i="11"/>
  <c r="E88" i="11"/>
  <c r="H141" i="11"/>
  <c r="I141" i="11" s="1"/>
  <c r="H255" i="11"/>
  <c r="I255" i="11" s="1"/>
  <c r="E377" i="11"/>
  <c r="H55" i="11"/>
  <c r="I55" i="11" s="1"/>
  <c r="H88" i="11"/>
  <c r="I88" i="11" s="1"/>
  <c r="H188" i="11"/>
  <c r="I188" i="11" s="1"/>
  <c r="H57" i="11"/>
  <c r="I57" i="11" s="1"/>
  <c r="E89" i="11"/>
  <c r="E189" i="11"/>
  <c r="E58" i="11"/>
  <c r="H89" i="11"/>
  <c r="I89" i="11" s="1"/>
  <c r="E142" i="11"/>
  <c r="E190" i="11"/>
  <c r="E256" i="11"/>
  <c r="H377" i="11"/>
  <c r="I377" i="11" s="1"/>
  <c r="H126" i="11"/>
  <c r="I126" i="11" s="1"/>
  <c r="E170" i="11"/>
  <c r="H216" i="11"/>
  <c r="I216" i="11" s="1"/>
  <c r="H280" i="11"/>
  <c r="I280" i="11" s="1"/>
  <c r="H391" i="11"/>
  <c r="I391" i="11" s="1"/>
  <c r="H35" i="11"/>
  <c r="I35" i="11" s="1"/>
  <c r="E90" i="11"/>
  <c r="E176" i="11"/>
  <c r="H281" i="11"/>
  <c r="I281" i="11" s="1"/>
  <c r="E392" i="11"/>
  <c r="H127" i="11"/>
  <c r="I127" i="11" s="1"/>
  <c r="E220" i="11"/>
  <c r="E287" i="11"/>
  <c r="E394" i="11"/>
  <c r="H64" i="11"/>
  <c r="I64" i="11" s="1"/>
  <c r="E127" i="11"/>
  <c r="H219" i="11"/>
  <c r="I219" i="11" s="1"/>
  <c r="E39" i="11"/>
  <c r="E65" i="11"/>
  <c r="H90" i="11"/>
  <c r="I90" i="11" s="1"/>
  <c r="H176" i="11"/>
  <c r="I176" i="11" s="1"/>
  <c r="H39" i="11"/>
  <c r="I39" i="11" s="1"/>
  <c r="H65" i="11"/>
  <c r="I65" i="11" s="1"/>
  <c r="H91" i="11"/>
  <c r="I91" i="11" s="1"/>
  <c r="E128" i="11"/>
  <c r="E178" i="11"/>
  <c r="E225" i="11"/>
  <c r="H287" i="11"/>
  <c r="I287" i="11" s="1"/>
  <c r="H394" i="11"/>
  <c r="I394" i="11" s="1"/>
  <c r="H128" i="11"/>
  <c r="I128" i="11" s="1"/>
  <c r="E165" i="11"/>
  <c r="E205" i="11"/>
  <c r="E246" i="11"/>
  <c r="E314" i="11"/>
  <c r="E406" i="11"/>
  <c r="E129" i="11"/>
  <c r="H165" i="11"/>
  <c r="I165" i="11" s="1"/>
  <c r="E249" i="11"/>
  <c r="H314" i="11"/>
  <c r="I314" i="11" s="1"/>
  <c r="H406" i="11"/>
  <c r="I406" i="11" s="1"/>
  <c r="E138" i="11"/>
  <c r="E208" i="11"/>
  <c r="H249" i="11"/>
  <c r="I249" i="11" s="1"/>
  <c r="E315" i="11"/>
  <c r="E407" i="11"/>
  <c r="H104" i="11"/>
  <c r="I104" i="11" s="1"/>
  <c r="E206" i="11"/>
  <c r="E47" i="11"/>
  <c r="H77" i="11"/>
  <c r="I77" i="11" s="1"/>
  <c r="E105" i="11"/>
  <c r="H166" i="11"/>
  <c r="I166" i="11" s="1"/>
  <c r="E28" i="11"/>
  <c r="E50" i="11"/>
  <c r="E79" i="11"/>
  <c r="H105" i="11"/>
  <c r="I105" i="11" s="1"/>
  <c r="H138" i="11"/>
  <c r="I138" i="11" s="1"/>
  <c r="E167" i="11"/>
  <c r="H211" i="11"/>
  <c r="I211" i="11" s="1"/>
  <c r="E250" i="11"/>
  <c r="H315" i="11"/>
  <c r="I315" i="11" s="1"/>
  <c r="E408" i="11"/>
  <c r="H277" i="11"/>
  <c r="I277" i="11" s="1"/>
  <c r="E338" i="11"/>
  <c r="E417" i="11"/>
  <c r="E278" i="11"/>
  <c r="H338" i="11"/>
  <c r="I338" i="11" s="1"/>
  <c r="H417" i="11"/>
  <c r="I417" i="11" s="1"/>
  <c r="E130" i="11"/>
  <c r="E164" i="11"/>
  <c r="H194" i="11"/>
  <c r="I194" i="11" s="1"/>
  <c r="H238" i="11"/>
  <c r="I238" i="11" s="1"/>
  <c r="H278" i="11"/>
  <c r="I278" i="11" s="1"/>
  <c r="E339" i="11"/>
  <c r="E418" i="11"/>
  <c r="E32" i="11"/>
  <c r="E56" i="11"/>
  <c r="E106" i="11"/>
  <c r="H32" i="11"/>
  <c r="I32" i="11" s="1"/>
  <c r="H56" i="11"/>
  <c r="I56" i="11" s="1"/>
  <c r="H80" i="11"/>
  <c r="I80" i="11" s="1"/>
  <c r="H106" i="11"/>
  <c r="I106" i="11" s="1"/>
  <c r="H130" i="11"/>
  <c r="I130" i="11" s="1"/>
  <c r="H164" i="11"/>
  <c r="I164" i="11" s="1"/>
  <c r="E195" i="11"/>
  <c r="E239" i="11"/>
  <c r="E279" i="11"/>
  <c r="H339" i="11"/>
  <c r="I339" i="11" s="1"/>
  <c r="H418" i="11"/>
  <c r="I418" i="11" s="1"/>
  <c r="H195" i="11"/>
  <c r="I195" i="11" s="1"/>
  <c r="H226" i="11"/>
  <c r="I226" i="11" s="1"/>
  <c r="E266" i="11"/>
  <c r="H307" i="11"/>
  <c r="I307" i="11" s="1"/>
  <c r="E362" i="11"/>
  <c r="E428" i="11"/>
  <c r="H144" i="11"/>
  <c r="I144" i="11" s="1"/>
  <c r="H199" i="11"/>
  <c r="I199" i="11" s="1"/>
  <c r="H227" i="11"/>
  <c r="I227" i="11" s="1"/>
  <c r="H266" i="11"/>
  <c r="I266" i="11" s="1"/>
  <c r="E308" i="11"/>
  <c r="E364" i="11"/>
  <c r="H428" i="11"/>
  <c r="I428" i="11" s="1"/>
  <c r="E145" i="11"/>
  <c r="E200" i="11"/>
  <c r="E228" i="11"/>
  <c r="E267" i="11"/>
  <c r="H311" i="11"/>
  <c r="I311" i="11" s="1"/>
  <c r="H364" i="11"/>
  <c r="I364" i="11" s="1"/>
  <c r="E429" i="11"/>
  <c r="E168" i="11"/>
  <c r="H30" i="11"/>
  <c r="I30" i="11" s="1"/>
  <c r="H51" i="11"/>
  <c r="I51" i="11" s="1"/>
  <c r="H69" i="11"/>
  <c r="I69" i="11" s="1"/>
  <c r="H99" i="11"/>
  <c r="I99" i="11" s="1"/>
  <c r="E120" i="11"/>
  <c r="H168" i="11"/>
  <c r="I168" i="11" s="1"/>
  <c r="H31" i="11"/>
  <c r="I31" i="11" s="1"/>
  <c r="E52" i="11"/>
  <c r="E76" i="11"/>
  <c r="E100" i="11"/>
  <c r="E125" i="11"/>
  <c r="H145" i="11"/>
  <c r="I145" i="11" s="1"/>
  <c r="E169" i="11"/>
  <c r="E202" i="11"/>
  <c r="H228" i="11"/>
  <c r="I228" i="11" s="1"/>
  <c r="E268" i="11"/>
  <c r="E312" i="11"/>
  <c r="E365" i="11"/>
  <c r="H429" i="11"/>
  <c r="I429" i="11" s="1"/>
  <c r="E180" i="11"/>
  <c r="H205" i="11"/>
  <c r="I205" i="11" s="1"/>
  <c r="E229" i="11"/>
  <c r="H256" i="11"/>
  <c r="I256" i="11" s="1"/>
  <c r="E295" i="11"/>
  <c r="H330" i="11"/>
  <c r="I330" i="11" s="1"/>
  <c r="E380" i="11"/>
  <c r="E437" i="11"/>
  <c r="H180" i="11"/>
  <c r="I180" i="11" s="1"/>
  <c r="H230" i="11"/>
  <c r="I230" i="11" s="1"/>
  <c r="E257" i="11"/>
  <c r="H295" i="11"/>
  <c r="I295" i="11" s="1"/>
  <c r="H331" i="11"/>
  <c r="I331" i="11" s="1"/>
  <c r="H380" i="11"/>
  <c r="I380" i="11" s="1"/>
  <c r="H437" i="11"/>
  <c r="I437" i="11" s="1"/>
  <c r="H161" i="11"/>
  <c r="I161" i="11" s="1"/>
  <c r="H206" i="11"/>
  <c r="I206" i="11" s="1"/>
  <c r="H231" i="11"/>
  <c r="I231" i="11" s="1"/>
  <c r="H257" i="11"/>
  <c r="I257" i="11" s="1"/>
  <c r="E296" i="11"/>
  <c r="E337" i="11"/>
  <c r="H381" i="11"/>
  <c r="I381" i="11" s="1"/>
  <c r="E438" i="11"/>
  <c r="E21" i="11"/>
  <c r="H34" i="11"/>
  <c r="I34" i="11" s="1"/>
  <c r="E54" i="11"/>
  <c r="E70" i="11"/>
  <c r="E94" i="11"/>
  <c r="E117" i="11"/>
  <c r="H139" i="11"/>
  <c r="I139" i="11" s="1"/>
  <c r="E182" i="11"/>
  <c r="H21" i="11"/>
  <c r="I21" i="11" s="1"/>
  <c r="E35" i="11"/>
  <c r="H54" i="11"/>
  <c r="I54" i="11" s="1"/>
  <c r="H75" i="11"/>
  <c r="I75" i="11" s="1"/>
  <c r="H95" i="11"/>
  <c r="I95" i="11" s="1"/>
  <c r="E118" i="11"/>
  <c r="E140" i="11"/>
  <c r="E162" i="11"/>
  <c r="E187" i="11"/>
  <c r="H207" i="11"/>
  <c r="I207" i="11" s="1"/>
  <c r="E232" i="11"/>
  <c r="E258" i="11"/>
  <c r="E299" i="11"/>
  <c r="H337" i="11"/>
  <c r="I337" i="11" s="1"/>
  <c r="E384" i="11"/>
  <c r="H438" i="11"/>
  <c r="I438" i="11" s="1"/>
  <c r="H261" i="11"/>
  <c r="I261" i="11" s="1"/>
  <c r="E288" i="11"/>
  <c r="H325" i="11"/>
  <c r="I325" i="11" s="1"/>
  <c r="H356" i="11"/>
  <c r="I356" i="11" s="1"/>
  <c r="E400" i="11"/>
  <c r="H441" i="11"/>
  <c r="I441" i="11" s="1"/>
  <c r="E217" i="11"/>
  <c r="H239" i="11"/>
  <c r="I239" i="11" s="1"/>
  <c r="E262" i="11"/>
  <c r="H288" i="11"/>
  <c r="I288" i="11" s="1"/>
  <c r="E326" i="11"/>
  <c r="E357" i="11"/>
  <c r="H400" i="11"/>
  <c r="I400" i="11" s="1"/>
  <c r="E442" i="11"/>
  <c r="E177" i="11"/>
  <c r="E196" i="11"/>
  <c r="H218" i="11"/>
  <c r="I218" i="11" s="1"/>
  <c r="E240" i="11"/>
  <c r="E265" i="11"/>
  <c r="E290" i="11"/>
  <c r="H327" i="11"/>
  <c r="I327" i="11" s="1"/>
  <c r="E358" i="11"/>
  <c r="H401" i="11"/>
  <c r="I401" i="11" s="1"/>
  <c r="E444" i="11"/>
  <c r="H131" i="11"/>
  <c r="I131" i="11" s="1"/>
  <c r="E23" i="11"/>
  <c r="H38" i="11"/>
  <c r="I38" i="11" s="1"/>
  <c r="E55" i="11"/>
  <c r="E75" i="11"/>
  <c r="E92" i="11"/>
  <c r="E115" i="11"/>
  <c r="H137" i="11"/>
  <c r="I137" i="11" s="1"/>
  <c r="E156" i="11"/>
  <c r="H177" i="11"/>
  <c r="I177" i="11" s="1"/>
  <c r="E199" i="11"/>
  <c r="E219" i="11"/>
  <c r="H240" i="11"/>
  <c r="I240" i="11" s="1"/>
  <c r="H265" i="11"/>
  <c r="I265" i="11" s="1"/>
  <c r="H290" i="11"/>
  <c r="I290" i="11" s="1"/>
  <c r="E328" i="11"/>
  <c r="H361" i="11"/>
  <c r="I361" i="11" s="1"/>
  <c r="E402" i="11"/>
  <c r="H444" i="11"/>
  <c r="I444" i="11" s="1"/>
  <c r="H268" i="11"/>
  <c r="I268" i="11" s="1"/>
  <c r="H291" i="11"/>
  <c r="I291" i="11" s="1"/>
  <c r="E316" i="11"/>
  <c r="E346" i="11"/>
  <c r="E378" i="11"/>
  <c r="E415" i="11"/>
  <c r="E445" i="11"/>
  <c r="E269" i="11"/>
  <c r="E292" i="11"/>
  <c r="H316" i="11"/>
  <c r="I316" i="11" s="1"/>
  <c r="E349" i="11"/>
  <c r="H378" i="11"/>
  <c r="I378" i="11" s="1"/>
  <c r="H415" i="11"/>
  <c r="I415" i="11" s="1"/>
  <c r="E446" i="11"/>
  <c r="E212" i="11"/>
  <c r="H229" i="11"/>
  <c r="I229" i="11" s="1"/>
  <c r="H250" i="11"/>
  <c r="I250" i="11" s="1"/>
  <c r="E270" i="11"/>
  <c r="E294" i="11"/>
  <c r="E318" i="11"/>
  <c r="H349" i="11"/>
  <c r="I349" i="11" s="1"/>
  <c r="E379" i="11"/>
  <c r="E416" i="11"/>
  <c r="E449" i="11"/>
  <c r="E175" i="11"/>
  <c r="H191" i="11"/>
  <c r="I191" i="11" s="1"/>
  <c r="H41" i="11"/>
  <c r="I41" i="11" s="1"/>
  <c r="E57" i="11"/>
  <c r="H76" i="11"/>
  <c r="I76" i="11" s="1"/>
  <c r="H94" i="11"/>
  <c r="I94" i="11" s="1"/>
  <c r="H115" i="11"/>
  <c r="I115" i="11" s="1"/>
  <c r="E137" i="11"/>
  <c r="E155" i="11"/>
  <c r="H175" i="11"/>
  <c r="I175" i="11" s="1"/>
  <c r="E192" i="11"/>
  <c r="E214" i="11"/>
  <c r="E230" i="11"/>
  <c r="E252" i="11"/>
  <c r="E275" i="11"/>
  <c r="H294" i="11"/>
  <c r="I294" i="11" s="1"/>
  <c r="H318" i="11"/>
  <c r="I318" i="11" s="1"/>
  <c r="E354" i="11"/>
  <c r="H379" i="11"/>
  <c r="I379" i="11" s="1"/>
  <c r="H416" i="11"/>
  <c r="I416" i="11" s="1"/>
  <c r="H449" i="11"/>
  <c r="I449" i="11" s="1"/>
  <c r="H299" i="11"/>
  <c r="I299" i="11" s="1"/>
  <c r="E319" i="11"/>
  <c r="E340" i="11"/>
  <c r="E369" i="11"/>
  <c r="E395" i="11"/>
  <c r="E426" i="11"/>
  <c r="E450" i="11"/>
  <c r="E300" i="11"/>
  <c r="H319" i="11"/>
  <c r="I319" i="11" s="1"/>
  <c r="H340" i="11"/>
  <c r="I340" i="11" s="1"/>
  <c r="E370" i="11"/>
  <c r="E396" i="11"/>
  <c r="H426" i="11"/>
  <c r="I426" i="11" s="1"/>
  <c r="H450" i="11"/>
  <c r="I450" i="11" s="1"/>
  <c r="E244" i="11"/>
  <c r="E264" i="11"/>
  <c r="H279" i="11"/>
  <c r="I279" i="11" s="1"/>
  <c r="E302" i="11"/>
  <c r="E320" i="11"/>
  <c r="H341" i="11"/>
  <c r="I341" i="11" s="1"/>
  <c r="E375" i="11"/>
  <c r="E399" i="11"/>
  <c r="E427" i="11"/>
  <c r="H451" i="11"/>
  <c r="I451" i="11" s="1"/>
  <c r="E45" i="11"/>
  <c r="E62" i="11"/>
  <c r="H78" i="11"/>
  <c r="I78" i="11" s="1"/>
  <c r="E96" i="11"/>
  <c r="E116" i="11"/>
  <c r="E132" i="11"/>
  <c r="E154" i="11"/>
  <c r="H169" i="11"/>
  <c r="I169" i="11" s="1"/>
  <c r="H189" i="11"/>
  <c r="I189" i="11" s="1"/>
  <c r="E207" i="11"/>
  <c r="E227" i="11"/>
  <c r="H244" i="11"/>
  <c r="I244" i="11" s="1"/>
  <c r="H264" i="11"/>
  <c r="I264" i="11" s="1"/>
  <c r="E280" i="11"/>
  <c r="E304" i="11"/>
  <c r="E325" i="11"/>
  <c r="E345" i="11"/>
  <c r="H375" i="11"/>
  <c r="I375" i="11" s="1"/>
  <c r="H399" i="11"/>
  <c r="I399" i="11" s="1"/>
  <c r="H427" i="11"/>
  <c r="I427" i="11" s="1"/>
  <c r="E452" i="11"/>
  <c r="E389" i="11"/>
  <c r="H411" i="11"/>
  <c r="I411" i="11" s="1"/>
  <c r="E430" i="11"/>
  <c r="E454" i="11"/>
  <c r="E342" i="11"/>
  <c r="H365" i="11"/>
  <c r="I365" i="11" s="1"/>
  <c r="H389" i="11"/>
  <c r="I389" i="11" s="1"/>
  <c r="E412" i="11"/>
  <c r="H430" i="11"/>
  <c r="I430" i="11" s="1"/>
  <c r="H454" i="11"/>
  <c r="I454" i="11" s="1"/>
  <c r="E289" i="11"/>
  <c r="H306" i="11"/>
  <c r="I306" i="11" s="1"/>
  <c r="H326" i="11"/>
  <c r="I326" i="11" s="1"/>
  <c r="E344" i="11"/>
  <c r="E366" i="11"/>
  <c r="E390" i="11"/>
  <c r="E414" i="11"/>
  <c r="H431" i="11"/>
  <c r="I431" i="11" s="1"/>
  <c r="E455" i="11"/>
  <c r="E78" i="11"/>
  <c r="E95" i="11"/>
  <c r="H114" i="11"/>
  <c r="I114" i="11" s="1"/>
  <c r="H129" i="11"/>
  <c r="I129" i="11" s="1"/>
  <c r="E149" i="11"/>
  <c r="E166" i="11"/>
  <c r="H181" i="11"/>
  <c r="I181" i="11" s="1"/>
  <c r="H200" i="11"/>
  <c r="I200" i="11" s="1"/>
  <c r="E218" i="11"/>
  <c r="H237" i="11"/>
  <c r="I237" i="11" s="1"/>
  <c r="H254" i="11"/>
  <c r="I254" i="11" s="1"/>
  <c r="H269" i="11"/>
  <c r="I269" i="11" s="1"/>
  <c r="H289" i="11"/>
  <c r="I289" i="11" s="1"/>
  <c r="E307" i="11"/>
  <c r="E327" i="11"/>
  <c r="H344" i="11"/>
  <c r="I344" i="11" s="1"/>
  <c r="H366" i="11"/>
  <c r="I366" i="11" s="1"/>
  <c r="H390" i="11"/>
  <c r="I390" i="11" s="1"/>
  <c r="H414" i="11"/>
  <c r="I414" i="11" s="1"/>
  <c r="E434" i="11"/>
  <c r="H455" i="11"/>
  <c r="I455" i="11" s="1"/>
  <c r="E350" i="11"/>
  <c r="E367" i="11"/>
  <c r="E387" i="11"/>
  <c r="E404" i="11"/>
  <c r="E419" i="11"/>
  <c r="E439" i="11"/>
  <c r="E456" i="11"/>
  <c r="H350" i="11"/>
  <c r="I350" i="11" s="1"/>
  <c r="H367" i="11"/>
  <c r="I367" i="11" s="1"/>
  <c r="H387" i="11"/>
  <c r="I387" i="11" s="1"/>
  <c r="H404" i="11"/>
  <c r="I404" i="11" s="1"/>
  <c r="E420" i="11"/>
  <c r="H439" i="11"/>
  <c r="I439" i="11" s="1"/>
  <c r="H456" i="11"/>
  <c r="I456" i="11" s="1"/>
  <c r="E282" i="11"/>
  <c r="H300" i="11"/>
  <c r="I300" i="11" s="1"/>
  <c r="E317" i="11"/>
  <c r="E332" i="11"/>
  <c r="H351" i="11"/>
  <c r="I351" i="11" s="1"/>
  <c r="E368" i="11"/>
  <c r="E388" i="11"/>
  <c r="E405" i="11"/>
  <c r="E425" i="11"/>
  <c r="E440" i="11"/>
  <c r="E457" i="11"/>
  <c r="H67" i="11"/>
  <c r="I67" i="11" s="1"/>
  <c r="E84" i="11"/>
  <c r="H101" i="11"/>
  <c r="I101" i="11" s="1"/>
  <c r="H117" i="11"/>
  <c r="I117" i="11" s="1"/>
  <c r="E134" i="11"/>
  <c r="H151" i="11"/>
  <c r="I151" i="11" s="1"/>
  <c r="H167" i="11"/>
  <c r="I167" i="11" s="1"/>
  <c r="E184" i="11"/>
  <c r="H201" i="11"/>
  <c r="I201" i="11" s="1"/>
  <c r="H217" i="11"/>
  <c r="I217" i="11" s="1"/>
  <c r="E234" i="11"/>
  <c r="H251" i="11"/>
  <c r="I251" i="11" s="1"/>
  <c r="H267" i="11"/>
  <c r="I267" i="11" s="1"/>
  <c r="E284" i="11"/>
  <c r="H301" i="11"/>
  <c r="I301" i="11" s="1"/>
  <c r="H317" i="11"/>
  <c r="I317" i="11" s="1"/>
  <c r="E334" i="11"/>
  <c r="E352" i="11"/>
  <c r="H368" i="11"/>
  <c r="I368" i="11" s="1"/>
  <c r="H388" i="11"/>
  <c r="I388" i="11" s="1"/>
  <c r="H405" i="11"/>
  <c r="I405" i="11" s="1"/>
  <c r="H425" i="11"/>
  <c r="I425" i="11" s="1"/>
  <c r="H440" i="11"/>
  <c r="I440" i="11" s="1"/>
  <c r="E458" i="11"/>
  <c r="H345" i="11"/>
  <c r="I345" i="11" s="1"/>
  <c r="H357" i="11"/>
  <c r="I357" i="11" s="1"/>
  <c r="H369" i="11"/>
  <c r="I369" i="11" s="1"/>
  <c r="E382" i="11"/>
  <c r="H395" i="11"/>
  <c r="I395" i="11" s="1"/>
  <c r="H407" i="11"/>
  <c r="I407" i="11" s="1"/>
  <c r="H419" i="11"/>
  <c r="I419" i="11" s="1"/>
  <c r="E432" i="11"/>
  <c r="H445" i="11"/>
  <c r="I445" i="11" s="1"/>
  <c r="H457" i="11"/>
  <c r="I457" i="11" s="1"/>
  <c r="H84" i="11"/>
  <c r="I84" i="11" s="1"/>
  <c r="H208" i="11"/>
  <c r="I208" i="11" s="1"/>
  <c r="H458" i="11"/>
  <c r="I458" i="11" s="1"/>
  <c r="E26" i="11"/>
  <c r="H36" i="11"/>
  <c r="I36" i="11" s="1"/>
  <c r="E48" i="11"/>
  <c r="H59" i="11"/>
  <c r="I59" i="11" s="1"/>
  <c r="H71" i="11"/>
  <c r="I71" i="11" s="1"/>
  <c r="E85" i="11"/>
  <c r="E97" i="11"/>
  <c r="E109" i="11"/>
  <c r="H121" i="11"/>
  <c r="I121" i="11" s="1"/>
  <c r="E135" i="11"/>
  <c r="E147" i="11"/>
  <c r="E159" i="11"/>
  <c r="H171" i="11"/>
  <c r="I171" i="11" s="1"/>
  <c r="E185" i="11"/>
  <c r="E197" i="11"/>
  <c r="E209" i="11"/>
  <c r="H221" i="11"/>
  <c r="I221" i="11" s="1"/>
  <c r="E235" i="11"/>
  <c r="E247" i="11"/>
  <c r="E259" i="11"/>
  <c r="H271" i="11"/>
  <c r="I271" i="11" s="1"/>
  <c r="E285" i="11"/>
  <c r="E297" i="11"/>
  <c r="E309" i="11"/>
  <c r="H321" i="11"/>
  <c r="I321" i="11" s="1"/>
  <c r="E335" i="11"/>
  <c r="E347" i="11"/>
  <c r="E359" i="11"/>
  <c r="H371" i="11"/>
  <c r="I371" i="11" s="1"/>
  <c r="E385" i="11"/>
  <c r="E397" i="11"/>
  <c r="E409" i="11"/>
  <c r="H421" i="11"/>
  <c r="I421" i="11" s="1"/>
  <c r="E435" i="11"/>
  <c r="E447" i="11"/>
  <c r="E459" i="11"/>
  <c r="H47" i="11"/>
  <c r="I47" i="11" s="1"/>
  <c r="E59" i="11"/>
  <c r="H70" i="11"/>
  <c r="I70" i="11" s="1"/>
  <c r="H96" i="11"/>
  <c r="I96" i="11" s="1"/>
  <c r="H108" i="11"/>
  <c r="I108" i="11" s="1"/>
  <c r="H134" i="11"/>
  <c r="I134" i="11" s="1"/>
  <c r="H146" i="11"/>
  <c r="I146" i="11" s="1"/>
  <c r="H158" i="11"/>
  <c r="I158" i="11" s="1"/>
  <c r="H170" i="11"/>
  <c r="I170" i="11" s="1"/>
  <c r="H184" i="11"/>
  <c r="I184" i="11" s="1"/>
  <c r="H196" i="11"/>
  <c r="I196" i="11" s="1"/>
  <c r="H220" i="11"/>
  <c r="I220" i="11" s="1"/>
  <c r="H234" i="11"/>
  <c r="I234" i="11" s="1"/>
  <c r="H258" i="11"/>
  <c r="I258" i="11" s="1"/>
  <c r="H270" i="11"/>
  <c r="I270" i="11" s="1"/>
  <c r="H284" i="11"/>
  <c r="I284" i="11" s="1"/>
  <c r="H296" i="11"/>
  <c r="I296" i="11" s="1"/>
  <c r="H308" i="11"/>
  <c r="I308" i="11" s="1"/>
  <c r="H320" i="11"/>
  <c r="I320" i="11" s="1"/>
  <c r="H334" i="11"/>
  <c r="I334" i="11" s="1"/>
  <c r="H346" i="11"/>
  <c r="I346" i="11" s="1"/>
  <c r="H358" i="11"/>
  <c r="I358" i="11" s="1"/>
  <c r="H370" i="11"/>
  <c r="I370" i="11" s="1"/>
  <c r="H384" i="11"/>
  <c r="I384" i="11" s="1"/>
  <c r="H396" i="11"/>
  <c r="I396" i="11" s="1"/>
  <c r="H408" i="11"/>
  <c r="I408" i="11" s="1"/>
  <c r="H420" i="11"/>
  <c r="I420" i="11" s="1"/>
  <c r="H446" i="11"/>
  <c r="I446" i="11" s="1"/>
  <c r="H26" i="11"/>
  <c r="I26" i="11" s="1"/>
  <c r="H48" i="11"/>
  <c r="I48" i="11" s="1"/>
  <c r="E72" i="11"/>
  <c r="H85" i="11"/>
  <c r="I85" i="11" s="1"/>
  <c r="H97" i="11"/>
  <c r="I97" i="11" s="1"/>
  <c r="H109" i="11"/>
  <c r="I109" i="11" s="1"/>
  <c r="E122" i="11"/>
  <c r="H135" i="11"/>
  <c r="I135" i="11" s="1"/>
  <c r="H147" i="11"/>
  <c r="I147" i="11" s="1"/>
  <c r="H159" i="11"/>
  <c r="I159" i="11" s="1"/>
  <c r="E172" i="11"/>
  <c r="H185" i="11"/>
  <c r="I185" i="11" s="1"/>
  <c r="H197" i="11"/>
  <c r="I197" i="11" s="1"/>
  <c r="H209" i="11"/>
  <c r="I209" i="11" s="1"/>
  <c r="E222" i="11"/>
  <c r="H235" i="11"/>
  <c r="I235" i="11" s="1"/>
  <c r="H247" i="11"/>
  <c r="I247" i="11" s="1"/>
  <c r="H259" i="11"/>
  <c r="I259" i="11" s="1"/>
  <c r="E272" i="11"/>
  <c r="H285" i="11"/>
  <c r="I285" i="11" s="1"/>
  <c r="H297" i="11"/>
  <c r="I297" i="11" s="1"/>
  <c r="H309" i="11"/>
  <c r="I309" i="11" s="1"/>
  <c r="E322" i="11"/>
  <c r="H335" i="11"/>
  <c r="I335" i="11" s="1"/>
  <c r="H347" i="11"/>
  <c r="I347" i="11" s="1"/>
  <c r="H359" i="11"/>
  <c r="I359" i="11" s="1"/>
  <c r="E372" i="11"/>
  <c r="H385" i="11"/>
  <c r="I385" i="11" s="1"/>
  <c r="H397" i="11"/>
  <c r="I397" i="11" s="1"/>
  <c r="H409" i="11"/>
  <c r="I409" i="11" s="1"/>
  <c r="E422" i="11"/>
  <c r="H435" i="11"/>
  <c r="I435" i="11" s="1"/>
  <c r="H447" i="11"/>
  <c r="I447" i="11" s="1"/>
  <c r="H463" i="11"/>
  <c r="I463" i="11" s="1"/>
  <c r="H453" i="11"/>
  <c r="I453" i="11" s="1"/>
  <c r="H443" i="11"/>
  <c r="I443" i="11" s="1"/>
  <c r="H433" i="11"/>
  <c r="I433" i="11" s="1"/>
  <c r="H423" i="11"/>
  <c r="I423" i="11" s="1"/>
  <c r="H413" i="11"/>
  <c r="I413" i="11" s="1"/>
  <c r="H403" i="11"/>
  <c r="I403" i="11" s="1"/>
  <c r="H393" i="11"/>
  <c r="I393" i="11" s="1"/>
  <c r="H383" i="11"/>
  <c r="I383" i="11" s="1"/>
  <c r="H373" i="11"/>
  <c r="I373" i="11" s="1"/>
  <c r="H363" i="11"/>
  <c r="I363" i="11" s="1"/>
  <c r="H353" i="11"/>
  <c r="I353" i="11" s="1"/>
  <c r="H343" i="11"/>
  <c r="I343" i="11" s="1"/>
  <c r="H333" i="11"/>
  <c r="I333" i="11" s="1"/>
  <c r="H323" i="11"/>
  <c r="I323" i="11" s="1"/>
  <c r="H313" i="11"/>
  <c r="I313" i="11" s="1"/>
  <c r="H303" i="11"/>
  <c r="I303" i="11" s="1"/>
  <c r="H293" i="11"/>
  <c r="I293" i="11" s="1"/>
  <c r="H283" i="11"/>
  <c r="I283" i="11" s="1"/>
  <c r="H273" i="11"/>
  <c r="I273" i="11" s="1"/>
  <c r="H263" i="11"/>
  <c r="I263" i="11" s="1"/>
  <c r="H253" i="11"/>
  <c r="I253" i="11" s="1"/>
  <c r="H243" i="11"/>
  <c r="I243" i="11" s="1"/>
  <c r="H233" i="11"/>
  <c r="I233" i="11" s="1"/>
  <c r="H223" i="11"/>
  <c r="I223" i="11" s="1"/>
  <c r="H213" i="11"/>
  <c r="I213" i="11" s="1"/>
  <c r="H203" i="11"/>
  <c r="I203" i="11" s="1"/>
  <c r="H193" i="11"/>
  <c r="I193" i="11" s="1"/>
  <c r="H183" i="11"/>
  <c r="I183" i="11" s="1"/>
  <c r="H173" i="11"/>
  <c r="I173" i="11" s="1"/>
  <c r="H163" i="11"/>
  <c r="I163" i="11" s="1"/>
  <c r="H153" i="11"/>
  <c r="I153" i="11" s="1"/>
  <c r="H143" i="11"/>
  <c r="I143" i="11" s="1"/>
  <c r="H133" i="11"/>
  <c r="I133" i="11" s="1"/>
  <c r="H123" i="11"/>
  <c r="I123" i="11" s="1"/>
  <c r="H113" i="11"/>
  <c r="I113" i="11" s="1"/>
  <c r="H103" i="11"/>
  <c r="I103" i="11" s="1"/>
  <c r="H93" i="11"/>
  <c r="I93" i="11" s="1"/>
  <c r="H83" i="11"/>
  <c r="I83" i="11" s="1"/>
  <c r="H73" i="11"/>
  <c r="I73" i="11" s="1"/>
  <c r="H63" i="11"/>
  <c r="I63" i="11" s="1"/>
  <c r="H53" i="11"/>
  <c r="I53" i="11" s="1"/>
  <c r="H43" i="11"/>
  <c r="I43" i="11" s="1"/>
  <c r="H33" i="11"/>
  <c r="I33" i="11" s="1"/>
  <c r="E25" i="11"/>
  <c r="H462" i="11"/>
  <c r="I462" i="11" s="1"/>
  <c r="H452" i="11"/>
  <c r="I452" i="11" s="1"/>
  <c r="H442" i="11"/>
  <c r="I442" i="11" s="1"/>
  <c r="H432" i="11"/>
  <c r="I432" i="11" s="1"/>
  <c r="H422" i="11"/>
  <c r="I422" i="11" s="1"/>
  <c r="H412" i="11"/>
  <c r="I412" i="11" s="1"/>
  <c r="H402" i="11"/>
  <c r="I402" i="11" s="1"/>
  <c r="H392" i="11"/>
  <c r="I392" i="11" s="1"/>
  <c r="H382" i="11"/>
  <c r="I382" i="11" s="1"/>
  <c r="H372" i="11"/>
  <c r="I372" i="11" s="1"/>
  <c r="H362" i="11"/>
  <c r="I362" i="11" s="1"/>
  <c r="H352" i="11"/>
  <c r="I352" i="11" s="1"/>
  <c r="H342" i="11"/>
  <c r="I342" i="11" s="1"/>
  <c r="H332" i="11"/>
  <c r="I332" i="11" s="1"/>
  <c r="H322" i="11"/>
  <c r="I322" i="11" s="1"/>
  <c r="H312" i="11"/>
  <c r="I312" i="11" s="1"/>
  <c r="H302" i="11"/>
  <c r="I302" i="11" s="1"/>
  <c r="H292" i="11"/>
  <c r="I292" i="11" s="1"/>
  <c r="H282" i="11"/>
  <c r="I282" i="11" s="1"/>
  <c r="H272" i="11"/>
  <c r="I272" i="11" s="1"/>
  <c r="H262" i="11"/>
  <c r="I262" i="11" s="1"/>
  <c r="H252" i="11"/>
  <c r="I252" i="11" s="1"/>
  <c r="H242" i="11"/>
  <c r="I242" i="11" s="1"/>
  <c r="H232" i="11"/>
  <c r="I232" i="11" s="1"/>
  <c r="H222" i="11"/>
  <c r="I222" i="11" s="1"/>
  <c r="H212" i="11"/>
  <c r="I212" i="11" s="1"/>
  <c r="H202" i="11"/>
  <c r="I202" i="11" s="1"/>
  <c r="H192" i="11"/>
  <c r="I192" i="11" s="1"/>
  <c r="H182" i="11"/>
  <c r="I182" i="11" s="1"/>
  <c r="H172" i="11"/>
  <c r="I172" i="11" s="1"/>
  <c r="H162" i="11"/>
  <c r="I162" i="11" s="1"/>
  <c r="H152" i="11"/>
  <c r="I152" i="11" s="1"/>
  <c r="H142" i="11"/>
  <c r="I142" i="11" s="1"/>
  <c r="H132" i="11"/>
  <c r="I132" i="11" s="1"/>
  <c r="H122" i="11"/>
  <c r="I122" i="11" s="1"/>
  <c r="H112" i="11"/>
  <c r="I112" i="11" s="1"/>
  <c r="H102" i="11"/>
  <c r="I102" i="11" s="1"/>
  <c r="H92" i="11"/>
  <c r="I92" i="11" s="1"/>
  <c r="H82" i="11"/>
  <c r="I82" i="11" s="1"/>
  <c r="H72" i="11"/>
  <c r="I72" i="11" s="1"/>
  <c r="E463" i="11"/>
  <c r="E453" i="11"/>
  <c r="E443" i="11"/>
  <c r="E433" i="11"/>
  <c r="E423" i="11"/>
  <c r="E413" i="11"/>
  <c r="E403" i="11"/>
  <c r="E393" i="11"/>
  <c r="E383" i="11"/>
  <c r="E373" i="11"/>
  <c r="E363" i="11"/>
  <c r="E353" i="11"/>
  <c r="E343" i="11"/>
  <c r="E333" i="11"/>
  <c r="E323" i="11"/>
  <c r="E313" i="11"/>
  <c r="E303" i="11"/>
  <c r="E293" i="11"/>
  <c r="E283" i="11"/>
  <c r="E273" i="11"/>
  <c r="E263" i="11"/>
  <c r="E253" i="11"/>
  <c r="E243" i="11"/>
  <c r="E233" i="11"/>
  <c r="E223" i="11"/>
  <c r="E213" i="11"/>
  <c r="E203" i="11"/>
  <c r="E193" i="11"/>
  <c r="E183" i="11"/>
  <c r="E173" i="11"/>
  <c r="E163" i="11"/>
  <c r="E153" i="11"/>
  <c r="E143" i="11"/>
  <c r="E133" i="11"/>
  <c r="E123" i="11"/>
  <c r="E113" i="11"/>
  <c r="E103" i="11"/>
  <c r="E93" i="11"/>
  <c r="E83" i="11"/>
  <c r="E73" i="11"/>
  <c r="E63" i="11"/>
  <c r="E53" i="11"/>
  <c r="E43" i="11"/>
  <c r="E33" i="11"/>
  <c r="H24" i="11"/>
  <c r="I24" i="11" s="1"/>
  <c r="E461" i="11"/>
  <c r="E451" i="11"/>
  <c r="E441" i="11"/>
  <c r="E431" i="11"/>
  <c r="E421" i="11"/>
  <c r="E411" i="11"/>
  <c r="E401" i="11"/>
  <c r="E391" i="11"/>
  <c r="E381" i="11"/>
  <c r="E371" i="11"/>
  <c r="E361" i="11"/>
  <c r="E351" i="11"/>
  <c r="E341" i="11"/>
  <c r="E331" i="11"/>
  <c r="E321" i="11"/>
  <c r="E311" i="11"/>
  <c r="E301" i="11"/>
  <c r="E291" i="11"/>
  <c r="E281" i="11"/>
  <c r="E271" i="11"/>
  <c r="E261" i="11"/>
  <c r="E251" i="11"/>
  <c r="E241" i="11"/>
  <c r="E231" i="11"/>
  <c r="E221" i="11"/>
  <c r="E211" i="11"/>
  <c r="E201" i="11"/>
  <c r="E191" i="11"/>
  <c r="E181" i="11"/>
  <c r="E171" i="11"/>
  <c r="E161" i="11"/>
  <c r="E151" i="11"/>
  <c r="E141" i="11"/>
  <c r="E131" i="11"/>
  <c r="E121" i="11"/>
  <c r="E111" i="11"/>
  <c r="E101" i="11"/>
  <c r="E91" i="11"/>
  <c r="E81" i="11"/>
  <c r="E71" i="11"/>
  <c r="E61" i="11"/>
  <c r="E51" i="11"/>
  <c r="E41" i="11"/>
  <c r="E31" i="11"/>
  <c r="H22" i="11"/>
  <c r="I22" i="11" s="1"/>
  <c r="H469" i="11"/>
  <c r="I469" i="11" s="1"/>
  <c r="H467" i="11"/>
  <c r="I467" i="11" s="1"/>
  <c r="E37" i="11"/>
  <c r="E60" i="11"/>
  <c r="E27" i="11"/>
  <c r="H37" i="11"/>
  <c r="I37" i="11" s="1"/>
  <c r="E49" i="11"/>
  <c r="H60" i="11"/>
  <c r="I60" i="11" s="1"/>
  <c r="E74" i="11"/>
  <c r="E86" i="11"/>
  <c r="E98" i="11"/>
  <c r="E110" i="11"/>
  <c r="E124" i="11"/>
  <c r="E136" i="11"/>
  <c r="E148" i="11"/>
  <c r="E160" i="11"/>
  <c r="E174" i="11"/>
  <c r="E186" i="11"/>
  <c r="E198" i="11"/>
  <c r="E210" i="11"/>
  <c r="E224" i="11"/>
  <c r="E236" i="11"/>
  <c r="E248" i="11"/>
  <c r="E260" i="11"/>
  <c r="E274" i="11"/>
  <c r="E286" i="11"/>
  <c r="E298" i="11"/>
  <c r="E310" i="11"/>
  <c r="E324" i="11"/>
  <c r="E336" i="11"/>
  <c r="E348" i="11"/>
  <c r="E360" i="11"/>
  <c r="E374" i="11"/>
  <c r="E386" i="11"/>
  <c r="E398" i="11"/>
  <c r="E410" i="11"/>
  <c r="E424" i="11"/>
  <c r="E436" i="11"/>
  <c r="E448" i="11"/>
  <c r="E460" i="11"/>
  <c r="E36" i="11"/>
  <c r="H120" i="11"/>
  <c r="I120" i="11" s="1"/>
  <c r="H246" i="11"/>
  <c r="I246" i="11" s="1"/>
  <c r="H434" i="11"/>
  <c r="I434" i="11" s="1"/>
  <c r="H27" i="11"/>
  <c r="I27" i="11" s="1"/>
  <c r="E38" i="11"/>
  <c r="H49" i="11"/>
  <c r="I49" i="11" s="1"/>
  <c r="H61" i="11"/>
  <c r="I61" i="11" s="1"/>
  <c r="H74" i="11"/>
  <c r="I74" i="11" s="1"/>
  <c r="H86" i="11"/>
  <c r="I86" i="11" s="1"/>
  <c r="H98" i="11"/>
  <c r="I98" i="11" s="1"/>
  <c r="H110" i="11"/>
  <c r="I110" i="11" s="1"/>
  <c r="H124" i="11"/>
  <c r="I124" i="11" s="1"/>
  <c r="H136" i="11"/>
  <c r="I136" i="11" s="1"/>
  <c r="H148" i="11"/>
  <c r="I148" i="11" s="1"/>
  <c r="H160" i="11"/>
  <c r="I160" i="11" s="1"/>
  <c r="H174" i="11"/>
  <c r="I174" i="11" s="1"/>
  <c r="H186" i="11"/>
  <c r="I186" i="11" s="1"/>
  <c r="H198" i="11"/>
  <c r="I198" i="11" s="1"/>
  <c r="H210" i="11"/>
  <c r="I210" i="11" s="1"/>
  <c r="H224" i="11"/>
  <c r="I224" i="11" s="1"/>
  <c r="H236" i="11"/>
  <c r="I236" i="11" s="1"/>
  <c r="H248" i="11"/>
  <c r="I248" i="11" s="1"/>
  <c r="H260" i="11"/>
  <c r="I260" i="11" s="1"/>
  <c r="H274" i="11"/>
  <c r="I274" i="11" s="1"/>
  <c r="H286" i="11"/>
  <c r="I286" i="11" s="1"/>
  <c r="H298" i="11"/>
  <c r="I298" i="11" s="1"/>
  <c r="H310" i="11"/>
  <c r="I310" i="11" s="1"/>
  <c r="H324" i="11"/>
  <c r="I324" i="11" s="1"/>
  <c r="H336" i="11"/>
  <c r="I336" i="11" s="1"/>
  <c r="H348" i="11"/>
  <c r="I348" i="11" s="1"/>
  <c r="H360" i="11"/>
  <c r="I360" i="11" s="1"/>
  <c r="H374" i="11"/>
  <c r="I374" i="11" s="1"/>
  <c r="H386" i="11"/>
  <c r="I386" i="11" s="1"/>
  <c r="H398" i="11"/>
  <c r="I398" i="11" s="1"/>
  <c r="H410" i="11"/>
  <c r="I410" i="11" s="1"/>
  <c r="H424" i="11"/>
  <c r="I424" i="11" s="1"/>
  <c r="H436" i="11"/>
  <c r="I436" i="11" s="1"/>
  <c r="H448" i="11"/>
  <c r="I448" i="11" s="1"/>
  <c r="H460" i="11"/>
  <c r="I460" i="11" s="1"/>
  <c r="I13" i="5"/>
  <c r="E4" i="5"/>
  <c r="B12" i="5"/>
  <c r="X5" i="5"/>
  <c r="W28" i="11"/>
  <c r="W29" i="11" s="1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K273" i="11" l="1"/>
  <c r="M273" i="11"/>
  <c r="K258" i="11"/>
  <c r="M258" i="11"/>
  <c r="K450" i="11"/>
  <c r="M450" i="11"/>
  <c r="K369" i="11"/>
  <c r="M369" i="11"/>
  <c r="M167" i="11"/>
  <c r="K167" i="11"/>
  <c r="K54" i="11"/>
  <c r="M54" i="11"/>
  <c r="K45" i="11"/>
  <c r="M45" i="11"/>
  <c r="M66" i="11"/>
  <c r="K66" i="11"/>
  <c r="K185" i="11"/>
  <c r="M185" i="11"/>
  <c r="K102" i="11"/>
  <c r="M102" i="11"/>
  <c r="K161" i="11"/>
  <c r="M161" i="11"/>
  <c r="K84" i="11"/>
  <c r="M84" i="11"/>
  <c r="K56" i="11"/>
  <c r="M56" i="11"/>
  <c r="M418" i="11"/>
  <c r="K418" i="11"/>
  <c r="K244" i="11"/>
  <c r="M244" i="11"/>
  <c r="K42" i="11"/>
  <c r="M42" i="11"/>
  <c r="K89" i="11"/>
  <c r="M89" i="11"/>
  <c r="K116" i="11"/>
  <c r="M116" i="11"/>
  <c r="K462" i="11"/>
  <c r="M462" i="11"/>
  <c r="K180" i="11"/>
  <c r="M180" i="11"/>
  <c r="M253" i="11"/>
  <c r="K253" i="11"/>
  <c r="K464" i="11"/>
  <c r="M464" i="11"/>
  <c r="K316" i="11"/>
  <c r="M316" i="11"/>
  <c r="K363" i="11"/>
  <c r="M363" i="11"/>
  <c r="K215" i="11"/>
  <c r="M215" i="11"/>
  <c r="K165" i="11"/>
  <c r="M165" i="11"/>
  <c r="K355" i="11"/>
  <c r="M355" i="11"/>
  <c r="K41" i="11"/>
  <c r="M41" i="11"/>
  <c r="K218" i="11"/>
  <c r="M218" i="11"/>
  <c r="K295" i="11"/>
  <c r="M295" i="11"/>
  <c r="K412" i="11"/>
  <c r="M412" i="11"/>
  <c r="M176" i="11"/>
  <c r="K176" i="11"/>
  <c r="K334" i="11"/>
  <c r="M334" i="11"/>
  <c r="K141" i="11"/>
  <c r="M141" i="11"/>
  <c r="K308" i="11"/>
  <c r="M308" i="11"/>
  <c r="K240" i="11"/>
  <c r="M240" i="11"/>
  <c r="K104" i="11"/>
  <c r="M104" i="11"/>
  <c r="K451" i="11"/>
  <c r="M451" i="11"/>
  <c r="K371" i="11"/>
  <c r="M371" i="11"/>
  <c r="M99" i="11"/>
  <c r="K99" i="11"/>
  <c r="K263" i="11"/>
  <c r="M263" i="11"/>
  <c r="K201" i="11"/>
  <c r="M201" i="11"/>
  <c r="K156" i="11"/>
  <c r="M156" i="11"/>
  <c r="K288" i="11"/>
  <c r="M288" i="11"/>
  <c r="K69" i="11"/>
  <c r="M69" i="11"/>
  <c r="K338" i="11"/>
  <c r="M338" i="11"/>
  <c r="K296" i="11"/>
  <c r="M296" i="11"/>
  <c r="K71" i="11"/>
  <c r="M71" i="11"/>
  <c r="K158" i="11"/>
  <c r="M158" i="11"/>
  <c r="K58" i="11"/>
  <c r="M58" i="11"/>
  <c r="K241" i="11"/>
  <c r="M241" i="11"/>
  <c r="K30" i="11"/>
  <c r="M30" i="11"/>
  <c r="K187" i="11"/>
  <c r="M187" i="11"/>
  <c r="K32" i="11"/>
  <c r="M32" i="11"/>
  <c r="K67" i="11"/>
  <c r="M67" i="11"/>
  <c r="K172" i="11"/>
  <c r="M172" i="11"/>
  <c r="M193" i="11"/>
  <c r="K193" i="11"/>
  <c r="K323" i="11"/>
  <c r="M323" i="11"/>
  <c r="K171" i="11"/>
  <c r="M171" i="11"/>
  <c r="K254" i="11"/>
  <c r="M254" i="11"/>
  <c r="K281" i="11"/>
  <c r="M281" i="11"/>
  <c r="K200" i="11"/>
  <c r="M200" i="11"/>
  <c r="K137" i="11"/>
  <c r="M137" i="11"/>
  <c r="K62" i="11"/>
  <c r="M62" i="11"/>
  <c r="K286" i="11"/>
  <c r="M286" i="11"/>
  <c r="K83" i="11"/>
  <c r="M83" i="11"/>
  <c r="K390" i="11"/>
  <c r="M390" i="11"/>
  <c r="K21" i="11"/>
  <c r="M21" i="11"/>
  <c r="K131" i="11"/>
  <c r="M131" i="11"/>
  <c r="K311" i="11"/>
  <c r="M311" i="11"/>
  <c r="K199" i="11"/>
  <c r="M199" i="11"/>
  <c r="K25" i="11"/>
  <c r="M25" i="11"/>
  <c r="K220" i="11"/>
  <c r="M220" i="11"/>
  <c r="M393" i="11"/>
  <c r="K393" i="11"/>
  <c r="K425" i="11"/>
  <c r="M425" i="11"/>
  <c r="K151" i="11"/>
  <c r="M151" i="11"/>
  <c r="K292" i="11"/>
  <c r="M292" i="11"/>
  <c r="K266" i="11"/>
  <c r="M266" i="11"/>
  <c r="K259" i="11"/>
  <c r="M259" i="11"/>
  <c r="K404" i="11"/>
  <c r="M404" i="11"/>
  <c r="K209" i="11"/>
  <c r="M209" i="11"/>
  <c r="K343" i="11"/>
  <c r="M343" i="11"/>
  <c r="K223" i="11"/>
  <c r="M223" i="11"/>
  <c r="M428" i="11"/>
  <c r="K428" i="11"/>
  <c r="K279" i="11"/>
  <c r="M279" i="11"/>
  <c r="K361" i="11"/>
  <c r="M361" i="11"/>
  <c r="K205" i="11"/>
  <c r="M205" i="11"/>
  <c r="K413" i="11"/>
  <c r="M413" i="11"/>
  <c r="K120" i="11"/>
  <c r="M120" i="11"/>
  <c r="K73" i="11"/>
  <c r="M73" i="11"/>
  <c r="K310" i="11"/>
  <c r="M310" i="11"/>
  <c r="K398" i="11"/>
  <c r="M398" i="11"/>
  <c r="K370" i="11"/>
  <c r="M370" i="11"/>
  <c r="K294" i="11"/>
  <c r="M294" i="11"/>
  <c r="K270" i="11"/>
  <c r="M270" i="11"/>
  <c r="K63" i="11"/>
  <c r="M63" i="11"/>
  <c r="K305" i="11"/>
  <c r="M305" i="11"/>
  <c r="K360" i="11"/>
  <c r="M360" i="11"/>
  <c r="K415" i="11"/>
  <c r="M415" i="11"/>
  <c r="K233" i="11"/>
  <c r="M233" i="11"/>
  <c r="K350" i="11"/>
  <c r="M350" i="11"/>
  <c r="K230" i="11"/>
  <c r="M230" i="11"/>
  <c r="K322" i="11"/>
  <c r="M322" i="11"/>
  <c r="K454" i="11"/>
  <c r="M454" i="11"/>
  <c r="K256" i="11"/>
  <c r="M256" i="11"/>
  <c r="K431" i="11"/>
  <c r="M431" i="11"/>
  <c r="K247" i="11"/>
  <c r="M247" i="11"/>
  <c r="K282" i="11"/>
  <c r="M282" i="11"/>
  <c r="K381" i="11"/>
  <c r="M381" i="11"/>
  <c r="K79" i="11"/>
  <c r="M79" i="11"/>
  <c r="M59" i="11"/>
  <c r="K59" i="11"/>
  <c r="K149" i="11"/>
  <c r="M149" i="11"/>
  <c r="M27" i="11"/>
  <c r="K27" i="11"/>
  <c r="K22" i="11"/>
  <c r="M22" i="11"/>
  <c r="K430" i="11"/>
  <c r="M430" i="11"/>
  <c r="K212" i="11"/>
  <c r="M212" i="11"/>
  <c r="M453" i="11"/>
  <c r="K453" i="11"/>
  <c r="K70" i="11"/>
  <c r="M70" i="11"/>
  <c r="K198" i="11"/>
  <c r="M198" i="11"/>
  <c r="K364" i="11"/>
  <c r="M364" i="11"/>
  <c r="K443" i="11"/>
  <c r="M443" i="11"/>
  <c r="M86" i="11"/>
  <c r="K86" i="11"/>
  <c r="K163" i="11"/>
  <c r="M163" i="11"/>
  <c r="K386" i="11"/>
  <c r="M386" i="11"/>
  <c r="K181" i="11"/>
  <c r="M181" i="11"/>
  <c r="K264" i="11"/>
  <c r="M264" i="11"/>
  <c r="K211" i="11"/>
  <c r="M211" i="11"/>
  <c r="M429" i="11"/>
  <c r="K429" i="11"/>
  <c r="K252" i="11"/>
  <c r="M252" i="11"/>
  <c r="K126" i="11"/>
  <c r="M126" i="11"/>
  <c r="K237" i="11"/>
  <c r="M237" i="11"/>
  <c r="M183" i="11"/>
  <c r="K183" i="11"/>
  <c r="W5" i="11"/>
  <c r="X5" i="11"/>
  <c r="X9" i="11"/>
  <c r="W9" i="11"/>
  <c r="K57" i="11"/>
  <c r="M57" i="11"/>
  <c r="K204" i="11"/>
  <c r="M204" i="11"/>
  <c r="K72" i="11"/>
  <c r="M72" i="11"/>
  <c r="K229" i="11"/>
  <c r="M229" i="11"/>
  <c r="K88" i="11"/>
  <c r="M88" i="11"/>
  <c r="K146" i="11"/>
  <c r="M146" i="11"/>
  <c r="K246" i="11"/>
  <c r="M246" i="11"/>
  <c r="K105" i="11"/>
  <c r="M105" i="11"/>
  <c r="K210" i="11"/>
  <c r="M210" i="11"/>
  <c r="K395" i="11"/>
  <c r="M395" i="11"/>
  <c r="M298" i="11"/>
  <c r="K298" i="11"/>
  <c r="K114" i="11"/>
  <c r="M114" i="11"/>
  <c r="K307" i="11"/>
  <c r="M307" i="11"/>
  <c r="K315" i="11"/>
  <c r="M315" i="11"/>
  <c r="M468" i="11"/>
  <c r="K468" i="11"/>
  <c r="K191" i="11"/>
  <c r="M191" i="11"/>
  <c r="K353" i="11"/>
  <c r="M353" i="11"/>
  <c r="K321" i="11"/>
  <c r="M321" i="11"/>
  <c r="K297" i="11"/>
  <c r="M297" i="11"/>
  <c r="K358" i="11"/>
  <c r="M358" i="11"/>
  <c r="K135" i="11"/>
  <c r="M135" i="11"/>
  <c r="K335" i="11"/>
  <c r="M335" i="11"/>
  <c r="K325" i="11"/>
  <c r="M325" i="11"/>
  <c r="K347" i="11"/>
  <c r="M347" i="11"/>
  <c r="K164" i="11"/>
  <c r="M164" i="11"/>
  <c r="K392" i="11"/>
  <c r="M392" i="11"/>
  <c r="K225" i="11"/>
  <c r="M225" i="11"/>
  <c r="K272" i="11"/>
  <c r="M272" i="11"/>
  <c r="K420" i="11"/>
  <c r="M420" i="11"/>
  <c r="K356" i="11"/>
  <c r="M356" i="11"/>
  <c r="K309" i="11"/>
  <c r="M309" i="11"/>
  <c r="K400" i="11"/>
  <c r="M400" i="11"/>
  <c r="K293" i="11"/>
  <c r="M293" i="11"/>
  <c r="K265" i="11"/>
  <c r="M265" i="11"/>
  <c r="M333" i="11"/>
  <c r="K333" i="11"/>
  <c r="K91" i="11"/>
  <c r="M91" i="11"/>
  <c r="K262" i="11"/>
  <c r="M262" i="11"/>
  <c r="K434" i="11"/>
  <c r="M434" i="11"/>
  <c r="K373" i="11"/>
  <c r="M373" i="11"/>
  <c r="K52" i="11"/>
  <c r="M52" i="11"/>
  <c r="K123" i="11"/>
  <c r="M123" i="11"/>
  <c r="K47" i="11"/>
  <c r="M47" i="11"/>
  <c r="K411" i="11"/>
  <c r="M411" i="11"/>
  <c r="M118" i="11"/>
  <c r="K118" i="11"/>
  <c r="K303" i="11"/>
  <c r="M303" i="11"/>
  <c r="K372" i="11"/>
  <c r="M372" i="11"/>
  <c r="K268" i="11"/>
  <c r="M268" i="11"/>
  <c r="K354" i="11"/>
  <c r="M354" i="11"/>
  <c r="K94" i="11"/>
  <c r="M94" i="11"/>
  <c r="K283" i="11"/>
  <c r="M283" i="11"/>
  <c r="M437" i="11"/>
  <c r="K437" i="11"/>
  <c r="K320" i="11"/>
  <c r="M320" i="11"/>
  <c r="K362" i="11"/>
  <c r="M362" i="11"/>
  <c r="K421" i="11"/>
  <c r="M421" i="11"/>
  <c r="K388" i="11"/>
  <c r="M388" i="11"/>
  <c r="K46" i="11"/>
  <c r="M46" i="11"/>
  <c r="K402" i="11"/>
  <c r="M402" i="11"/>
  <c r="K231" i="11"/>
  <c r="M231" i="11"/>
  <c r="K403" i="11"/>
  <c r="M403" i="11"/>
  <c r="K260" i="11"/>
  <c r="M260" i="11"/>
  <c r="K81" i="11"/>
  <c r="M81" i="11"/>
  <c r="K375" i="11"/>
  <c r="M375" i="11"/>
  <c r="K385" i="11"/>
  <c r="M385" i="11"/>
  <c r="K127" i="11"/>
  <c r="M127" i="11"/>
  <c r="K82" i="11"/>
  <c r="M82" i="11"/>
  <c r="K125" i="11"/>
  <c r="M125" i="11"/>
  <c r="M143" i="11"/>
  <c r="K143" i="11"/>
  <c r="M318" i="11"/>
  <c r="K318" i="11"/>
  <c r="K383" i="11"/>
  <c r="M383" i="11"/>
  <c r="K271" i="11"/>
  <c r="M271" i="11"/>
  <c r="K376" i="11"/>
  <c r="M376" i="11"/>
  <c r="K97" i="11"/>
  <c r="M97" i="11"/>
  <c r="K304" i="11"/>
  <c r="M304" i="11"/>
  <c r="K440" i="11"/>
  <c r="M440" i="11"/>
  <c r="M387" i="11"/>
  <c r="K387" i="11"/>
  <c r="K439" i="11"/>
  <c r="M439" i="11"/>
  <c r="K441" i="11"/>
  <c r="M441" i="11"/>
  <c r="K345" i="11"/>
  <c r="M345" i="11"/>
  <c r="K192" i="11"/>
  <c r="M192" i="11"/>
  <c r="K457" i="11"/>
  <c r="M457" i="11"/>
  <c r="M407" i="11"/>
  <c r="K407" i="11"/>
  <c r="M227" i="11"/>
  <c r="K227" i="11"/>
  <c r="K153" i="11"/>
  <c r="M153" i="11"/>
  <c r="K346" i="11"/>
  <c r="M346" i="11"/>
  <c r="M416" i="11"/>
  <c r="K416" i="11"/>
  <c r="K182" i="11"/>
  <c r="M182" i="11"/>
  <c r="K337" i="11"/>
  <c r="M337" i="11"/>
  <c r="M367" i="11"/>
  <c r="K367" i="11"/>
  <c r="K456" i="11"/>
  <c r="M456" i="11"/>
  <c r="K96" i="11"/>
  <c r="M96" i="11"/>
  <c r="K424" i="11"/>
  <c r="M424" i="11"/>
  <c r="K224" i="11"/>
  <c r="M224" i="11"/>
  <c r="K232" i="11"/>
  <c r="M232" i="11"/>
  <c r="K214" i="11"/>
  <c r="M214" i="11"/>
  <c r="M435" i="11"/>
  <c r="K435" i="11"/>
  <c r="K251" i="11"/>
  <c r="M251" i="11"/>
  <c r="K122" i="11"/>
  <c r="M122" i="11"/>
  <c r="O11" i="11"/>
  <c r="K119" i="11"/>
  <c r="M119" i="11"/>
  <c r="K331" i="11"/>
  <c r="M331" i="11"/>
  <c r="K23" i="11"/>
  <c r="M23" i="11"/>
  <c r="K221" i="11"/>
  <c r="M221" i="11"/>
  <c r="M276" i="11"/>
  <c r="K276" i="11"/>
  <c r="K170" i="11"/>
  <c r="M170" i="11"/>
  <c r="K348" i="11"/>
  <c r="M348" i="11"/>
  <c r="K299" i="11"/>
  <c r="M299" i="11"/>
  <c r="K74" i="11"/>
  <c r="M74" i="11"/>
  <c r="K250" i="11"/>
  <c r="M250" i="11"/>
  <c r="K342" i="11"/>
  <c r="M342" i="11"/>
  <c r="K380" i="11"/>
  <c r="M380" i="11"/>
  <c r="K280" i="11"/>
  <c r="M280" i="11"/>
  <c r="K207" i="11"/>
  <c r="M207" i="11"/>
  <c r="M417" i="11"/>
  <c r="K417" i="11"/>
  <c r="K138" i="11"/>
  <c r="M138" i="11"/>
  <c r="K85" i="11"/>
  <c r="M85" i="11"/>
  <c r="K328" i="11"/>
  <c r="M328" i="11"/>
  <c r="K300" i="11"/>
  <c r="M300" i="11"/>
  <c r="K326" i="11"/>
  <c r="M326" i="11"/>
  <c r="K242" i="11"/>
  <c r="M242" i="11"/>
  <c r="K339" i="11"/>
  <c r="M339" i="11"/>
  <c r="K301" i="11"/>
  <c r="M301" i="11"/>
  <c r="K65" i="11"/>
  <c r="M65" i="11"/>
  <c r="K44" i="11"/>
  <c r="M44" i="11"/>
  <c r="K162" i="11"/>
  <c r="M162" i="11"/>
  <c r="K306" i="11"/>
  <c r="M306" i="11"/>
  <c r="K196" i="11"/>
  <c r="M196" i="11"/>
  <c r="K422" i="11"/>
  <c r="M422" i="11"/>
  <c r="M236" i="11"/>
  <c r="K236" i="11"/>
  <c r="K36" i="11"/>
  <c r="M36" i="11"/>
  <c r="K206" i="11"/>
  <c r="M206" i="11"/>
  <c r="K202" i="11"/>
  <c r="M202" i="11"/>
  <c r="K312" i="11"/>
  <c r="M312" i="11"/>
  <c r="K40" i="11"/>
  <c r="M40" i="11"/>
  <c r="K405" i="11"/>
  <c r="M405" i="11"/>
  <c r="K275" i="11"/>
  <c r="M275" i="11"/>
  <c r="K38" i="11"/>
  <c r="M38" i="11"/>
  <c r="K111" i="11"/>
  <c r="M111" i="11"/>
  <c r="M359" i="11"/>
  <c r="K359" i="11"/>
  <c r="K188" i="11"/>
  <c r="M188" i="11"/>
  <c r="K124" i="11"/>
  <c r="M124" i="11"/>
  <c r="K394" i="11"/>
  <c r="M394" i="11"/>
  <c r="K336" i="11"/>
  <c r="M336" i="11"/>
  <c r="K274" i="11"/>
  <c r="M274" i="11"/>
  <c r="K423" i="11"/>
  <c r="M423" i="11"/>
  <c r="K100" i="11"/>
  <c r="M100" i="11"/>
  <c r="K332" i="11"/>
  <c r="M332" i="11"/>
  <c r="K48" i="11"/>
  <c r="M48" i="11"/>
  <c r="K442" i="11"/>
  <c r="M442" i="11"/>
  <c r="K144" i="11"/>
  <c r="M144" i="11"/>
  <c r="M397" i="11"/>
  <c r="K397" i="11"/>
  <c r="K449" i="11"/>
  <c r="M449" i="11"/>
  <c r="K365" i="11"/>
  <c r="M365" i="11"/>
  <c r="K113" i="11"/>
  <c r="M113" i="11"/>
  <c r="M408" i="11"/>
  <c r="K408" i="11"/>
  <c r="K101" i="11"/>
  <c r="M101" i="11"/>
  <c r="K374" i="11"/>
  <c r="M374" i="11"/>
  <c r="K61" i="11"/>
  <c r="M61" i="11"/>
  <c r="M166" i="11"/>
  <c r="K166" i="11"/>
  <c r="K115" i="11"/>
  <c r="M115" i="11"/>
  <c r="K459" i="11"/>
  <c r="M459" i="11"/>
  <c r="K60" i="11"/>
  <c r="M60" i="11"/>
  <c r="K432" i="11"/>
  <c r="M432" i="11"/>
  <c r="K51" i="11"/>
  <c r="M51" i="11"/>
  <c r="K155" i="11"/>
  <c r="M155" i="11"/>
  <c r="K460" i="11"/>
  <c r="M460" i="11"/>
  <c r="K195" i="11"/>
  <c r="M195" i="11"/>
  <c r="K465" i="11"/>
  <c r="M465" i="11"/>
  <c r="K184" i="11"/>
  <c r="M184" i="11"/>
  <c r="K112" i="11"/>
  <c r="M112" i="11"/>
  <c r="M26" i="11"/>
  <c r="K26" i="11"/>
  <c r="K147" i="11"/>
  <c r="M147" i="11"/>
  <c r="K319" i="11"/>
  <c r="M319" i="11"/>
  <c r="K78" i="11"/>
  <c r="M78" i="11"/>
  <c r="K261" i="11"/>
  <c r="M261" i="11"/>
  <c r="K76" i="11"/>
  <c r="M76" i="11"/>
  <c r="K467" i="11"/>
  <c r="M467" i="11"/>
  <c r="K75" i="11"/>
  <c r="M75" i="11"/>
  <c r="K290" i="11"/>
  <c r="M290" i="11"/>
  <c r="K80" i="11"/>
  <c r="M80" i="11"/>
  <c r="K458" i="11"/>
  <c r="M458" i="11"/>
  <c r="K269" i="11"/>
  <c r="M269" i="11"/>
  <c r="K20" i="11"/>
  <c r="M20" i="11"/>
  <c r="K186" i="11"/>
  <c r="M186" i="11"/>
  <c r="K213" i="11"/>
  <c r="M213" i="11"/>
  <c r="K330" i="11"/>
  <c r="M330" i="11"/>
  <c r="K173" i="11"/>
  <c r="M173" i="11"/>
  <c r="K140" i="11"/>
  <c r="M140" i="11"/>
  <c r="K216" i="11"/>
  <c r="M216" i="11"/>
  <c r="K197" i="11"/>
  <c r="M197" i="11"/>
  <c r="K217" i="11"/>
  <c r="M217" i="11"/>
  <c r="K255" i="11"/>
  <c r="M255" i="11"/>
  <c r="K222" i="11"/>
  <c r="M222" i="11"/>
  <c r="K384" i="11"/>
  <c r="M384" i="11"/>
  <c r="M243" i="11"/>
  <c r="K243" i="11"/>
  <c r="K234" i="11"/>
  <c r="M234" i="11"/>
  <c r="M455" i="11"/>
  <c r="K455" i="11"/>
  <c r="M53" i="11"/>
  <c r="K53" i="11"/>
  <c r="K110" i="11"/>
  <c r="M110" i="11"/>
  <c r="K368" i="11"/>
  <c r="M368" i="11"/>
  <c r="K317" i="11"/>
  <c r="M317" i="11"/>
  <c r="K28" i="11"/>
  <c r="M28" i="11"/>
  <c r="K178" i="11"/>
  <c r="M178" i="11"/>
  <c r="K352" i="11"/>
  <c r="M352" i="11"/>
  <c r="M109" i="11"/>
  <c r="K109" i="11"/>
  <c r="M49" i="11"/>
  <c r="K49" i="11"/>
  <c r="K427" i="11"/>
  <c r="M427" i="11"/>
  <c r="K175" i="11"/>
  <c r="M175" i="11"/>
  <c r="K461" i="11"/>
  <c r="M461" i="11"/>
  <c r="K24" i="11"/>
  <c r="M24" i="11"/>
  <c r="K130" i="11"/>
  <c r="M130" i="11"/>
  <c r="K438" i="11"/>
  <c r="M438" i="11"/>
  <c r="K87" i="11"/>
  <c r="M87" i="11"/>
  <c r="K121" i="11"/>
  <c r="M121" i="11"/>
  <c r="K382" i="11"/>
  <c r="M382" i="11"/>
  <c r="K142" i="11"/>
  <c r="M142" i="11"/>
  <c r="K452" i="11"/>
  <c r="M452" i="11"/>
  <c r="K50" i="11"/>
  <c r="M50" i="11"/>
  <c r="K235" i="11"/>
  <c r="M235" i="11"/>
  <c r="K267" i="11"/>
  <c r="M267" i="11"/>
  <c r="K157" i="11"/>
  <c r="M157" i="11"/>
  <c r="K219" i="11"/>
  <c r="M219" i="11"/>
  <c r="K357" i="11"/>
  <c r="M357" i="11"/>
  <c r="K436" i="11"/>
  <c r="M436" i="11"/>
  <c r="M277" i="11"/>
  <c r="K277" i="11"/>
  <c r="K433" i="11"/>
  <c r="M433" i="11"/>
  <c r="K103" i="11"/>
  <c r="M103" i="11"/>
  <c r="K396" i="11"/>
  <c r="M396" i="11"/>
  <c r="K92" i="11"/>
  <c r="M92" i="11"/>
  <c r="K444" i="11"/>
  <c r="M444" i="11"/>
  <c r="M463" i="11"/>
  <c r="K463" i="11"/>
  <c r="K302" i="11"/>
  <c r="M302" i="11"/>
  <c r="K249" i="11"/>
  <c r="M249" i="11"/>
  <c r="K98" i="11"/>
  <c r="M98" i="11"/>
  <c r="K238" i="11"/>
  <c r="M238" i="11"/>
  <c r="K278" i="11"/>
  <c r="M278" i="11"/>
  <c r="K39" i="11"/>
  <c r="M39" i="11"/>
  <c r="K445" i="11"/>
  <c r="M445" i="11"/>
  <c r="M148" i="11"/>
  <c r="K148" i="11"/>
  <c r="K324" i="11"/>
  <c r="M324" i="11"/>
  <c r="K419" i="11"/>
  <c r="M419" i="11"/>
  <c r="K203" i="11"/>
  <c r="M203" i="11"/>
  <c r="M377" i="11"/>
  <c r="K377" i="11"/>
  <c r="K194" i="11"/>
  <c r="M194" i="11"/>
  <c r="K64" i="11"/>
  <c r="M64" i="11"/>
  <c r="K152" i="11"/>
  <c r="M152" i="11"/>
  <c r="M169" i="11"/>
  <c r="K169" i="11"/>
  <c r="K410" i="11"/>
  <c r="M410" i="11"/>
  <c r="K129" i="11"/>
  <c r="M129" i="11"/>
  <c r="M177" i="11"/>
  <c r="K177" i="11"/>
  <c r="K43" i="11"/>
  <c r="M43" i="11"/>
  <c r="M136" i="11"/>
  <c r="K136" i="11"/>
  <c r="K228" i="11"/>
  <c r="M228" i="11"/>
  <c r="K37" i="11"/>
  <c r="M37" i="11"/>
  <c r="K313" i="11"/>
  <c r="M313" i="11"/>
  <c r="K248" i="11"/>
  <c r="M248" i="11"/>
  <c r="M68" i="11"/>
  <c r="K68" i="11"/>
  <c r="K55" i="11"/>
  <c r="M55" i="11"/>
  <c r="K117" i="11"/>
  <c r="M117" i="11"/>
  <c r="K414" i="11"/>
  <c r="M414" i="11"/>
  <c r="K314" i="11"/>
  <c r="M314" i="11"/>
  <c r="K77" i="11"/>
  <c r="M77" i="11"/>
  <c r="K389" i="11"/>
  <c r="M389" i="11"/>
  <c r="K378" i="11"/>
  <c r="M378" i="11"/>
  <c r="K448" i="11"/>
  <c r="M448" i="11"/>
  <c r="K179" i="11"/>
  <c r="M179" i="11"/>
  <c r="K108" i="11"/>
  <c r="M108" i="11"/>
  <c r="K174" i="11"/>
  <c r="M174" i="11"/>
  <c r="M93" i="11"/>
  <c r="K93" i="11"/>
  <c r="K132" i="11"/>
  <c r="M132" i="11"/>
  <c r="K128" i="11"/>
  <c r="M128" i="11"/>
  <c r="K245" i="11"/>
  <c r="M245" i="11"/>
  <c r="K340" i="11"/>
  <c r="M340" i="11"/>
  <c r="K29" i="11"/>
  <c r="M29" i="11"/>
  <c r="K168" i="11"/>
  <c r="M168" i="11"/>
  <c r="K329" i="11"/>
  <c r="M329" i="11"/>
  <c r="K139" i="11"/>
  <c r="M139" i="11"/>
  <c r="K145" i="11"/>
  <c r="M145" i="11"/>
  <c r="K351" i="11"/>
  <c r="M351" i="11"/>
  <c r="K189" i="11"/>
  <c r="M189" i="11"/>
  <c r="K341" i="11"/>
  <c r="M341" i="11"/>
  <c r="K33" i="11"/>
  <c r="M33" i="11"/>
  <c r="K391" i="11"/>
  <c r="M391" i="11"/>
  <c r="M349" i="11"/>
  <c r="K349" i="11"/>
  <c r="K284" i="11"/>
  <c r="M284" i="11"/>
  <c r="K107" i="11"/>
  <c r="M107" i="11"/>
  <c r="K344" i="11"/>
  <c r="M344" i="11"/>
  <c r="K401" i="11"/>
  <c r="M401" i="11"/>
  <c r="K285" i="11"/>
  <c r="M285" i="11"/>
  <c r="K34" i="11"/>
  <c r="M34" i="11"/>
  <c r="K366" i="11"/>
  <c r="M366" i="11"/>
  <c r="K406" i="11"/>
  <c r="M406" i="11"/>
  <c r="K289" i="11"/>
  <c r="M289" i="11"/>
  <c r="K90" i="11"/>
  <c r="M90" i="11"/>
  <c r="K190" i="11"/>
  <c r="M190" i="11"/>
  <c r="K208" i="11"/>
  <c r="M208" i="11"/>
  <c r="K150" i="11"/>
  <c r="M150" i="11"/>
  <c r="K426" i="11"/>
  <c r="M426" i="11"/>
  <c r="K409" i="11"/>
  <c r="M409" i="11"/>
  <c r="K31" i="11"/>
  <c r="M31" i="11"/>
  <c r="K257" i="11"/>
  <c r="M257" i="11"/>
  <c r="K327" i="11"/>
  <c r="M327" i="11"/>
  <c r="K134" i="11"/>
  <c r="M134" i="11"/>
  <c r="K133" i="11"/>
  <c r="M133" i="11"/>
  <c r="M19" i="11"/>
  <c r="K19" i="11"/>
  <c r="K159" i="11"/>
  <c r="M159" i="11"/>
  <c r="K35" i="11"/>
  <c r="M35" i="11"/>
  <c r="K106" i="11"/>
  <c r="M106" i="11"/>
  <c r="K239" i="11"/>
  <c r="M239" i="11"/>
  <c r="K291" i="11"/>
  <c r="M291" i="11"/>
  <c r="K160" i="11"/>
  <c r="M160" i="11"/>
  <c r="M226" i="11"/>
  <c r="K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K95" i="11"/>
  <c r="M95" i="11"/>
  <c r="M447" i="11"/>
  <c r="K447" i="11"/>
  <c r="K466" i="11"/>
  <c r="M466" i="11"/>
  <c r="E14" i="11"/>
  <c r="E15" i="11"/>
  <c r="E16" i="11" s="1"/>
  <c r="R9" i="11"/>
  <c r="R5" i="11"/>
  <c r="V9" i="11"/>
  <c r="R21" i="11"/>
  <c r="V21" i="11" s="1"/>
  <c r="R17" i="11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P19" i="11" l="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D76" i="3" s="1"/>
  <c r="AD77" i="3"/>
  <c r="AC78" i="3"/>
  <c r="AB78" i="3" s="1"/>
  <c r="AD78" i="3" s="1"/>
  <c r="AC79" i="3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H5" i="3"/>
  <c r="AG5" i="3" s="1"/>
  <c r="AB6" i="3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W24" i="5" l="1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338" i="5" l="1"/>
  <c r="M338" i="5"/>
  <c r="N3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N87" i="5" s="1"/>
  <c r="M86" i="5"/>
  <c r="N86" i="5" s="1"/>
  <c r="K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M89" i="5"/>
  <c r="N89" i="5" s="1"/>
  <c r="K89" i="5"/>
  <c r="K180" i="5"/>
  <c r="M180" i="5"/>
  <c r="N180" i="5" s="1"/>
  <c r="K242" i="5"/>
  <c r="M242" i="5"/>
  <c r="N242" i="5" s="1"/>
  <c r="M430" i="5"/>
  <c r="N430" i="5" s="1"/>
  <c r="K430" i="5"/>
  <c r="K326" i="5"/>
  <c r="M326" i="5"/>
  <c r="N326" i="5" s="1"/>
  <c r="M377" i="5"/>
  <c r="N377" i="5" s="1"/>
  <c r="K377" i="5"/>
  <c r="K415" i="5"/>
  <c r="M415" i="5"/>
  <c r="N415" i="5" s="1"/>
  <c r="K281" i="5"/>
  <c r="M281" i="5"/>
  <c r="N281" i="5" s="1"/>
  <c r="K398" i="5"/>
  <c r="M398" i="5"/>
  <c r="N398" i="5" s="1"/>
  <c r="K447" i="5"/>
  <c r="M447" i="5"/>
  <c r="N447" i="5" s="1"/>
  <c r="K448" i="5"/>
  <c r="M448" i="5"/>
  <c r="N448" i="5" s="1"/>
  <c r="M429" i="5"/>
  <c r="N429" i="5" s="1"/>
  <c r="K429" i="5"/>
  <c r="K65" i="5"/>
  <c r="M65" i="5"/>
  <c r="N65" i="5" s="1"/>
  <c r="K268" i="5"/>
  <c r="M268" i="5"/>
  <c r="N268" i="5" s="1"/>
  <c r="K331" i="5"/>
  <c r="M331" i="5"/>
  <c r="N331" i="5" s="1"/>
  <c r="M129" i="5"/>
  <c r="N129" i="5" s="1"/>
  <c r="K129" i="5"/>
  <c r="K131" i="5"/>
  <c r="M131" i="5"/>
  <c r="N131" i="5" s="1"/>
  <c r="K85" i="5"/>
  <c r="M85" i="5"/>
  <c r="N85" i="5" s="1"/>
  <c r="K352" i="5"/>
  <c r="M352" i="5"/>
  <c r="N352" i="5" s="1"/>
  <c r="M389" i="5"/>
  <c r="N389" i="5" s="1"/>
  <c r="K389" i="5"/>
  <c r="K324" i="5"/>
  <c r="M324" i="5"/>
  <c r="N324" i="5" s="1"/>
  <c r="K135" i="5"/>
  <c r="M135" i="5"/>
  <c r="N135" i="5" s="1"/>
  <c r="K407" i="5"/>
  <c r="M407" i="5"/>
  <c r="N407" i="5" s="1"/>
  <c r="K171" i="5"/>
  <c r="M171" i="5"/>
  <c r="N171" i="5" s="1"/>
  <c r="K186" i="5"/>
  <c r="M186" i="5"/>
  <c r="N186" i="5" s="1"/>
  <c r="K155" i="5"/>
  <c r="M155" i="5"/>
  <c r="N155" i="5" s="1"/>
  <c r="K25" i="5"/>
  <c r="M25" i="5"/>
  <c r="N25" i="5" s="1"/>
  <c r="K462" i="5"/>
  <c r="M462" i="5"/>
  <c r="N462" i="5" s="1"/>
  <c r="K382" i="5"/>
  <c r="M382" i="5"/>
  <c r="N382" i="5" s="1"/>
  <c r="K266" i="5"/>
  <c r="M266" i="5"/>
  <c r="N266" i="5" s="1"/>
  <c r="K168" i="5"/>
  <c r="M168" i="5"/>
  <c r="N168" i="5" s="1"/>
  <c r="K392" i="5"/>
  <c r="M392" i="5"/>
  <c r="N392" i="5" s="1"/>
  <c r="K30" i="5"/>
  <c r="M30" i="5"/>
  <c r="N30" i="5" s="1"/>
  <c r="K258" i="5"/>
  <c r="M258" i="5"/>
  <c r="N258" i="5" s="1"/>
  <c r="K214" i="5"/>
  <c r="M214" i="5"/>
  <c r="N214" i="5" s="1"/>
  <c r="K305" i="5"/>
  <c r="M305" i="5"/>
  <c r="N305" i="5" s="1"/>
  <c r="K63" i="5"/>
  <c r="M63" i="5"/>
  <c r="N63" i="5" s="1"/>
  <c r="K126" i="5"/>
  <c r="M126" i="5"/>
  <c r="N126" i="5" s="1"/>
  <c r="K425" i="5"/>
  <c r="M425" i="5"/>
  <c r="N425" i="5" s="1"/>
  <c r="K24" i="5"/>
  <c r="M24" i="5"/>
  <c r="N24" i="5" s="1"/>
  <c r="M460" i="5"/>
  <c r="N460" i="5" s="1"/>
  <c r="K460" i="5"/>
  <c r="K216" i="5"/>
  <c r="M216" i="5"/>
  <c r="N216" i="5" s="1"/>
  <c r="M29" i="5"/>
  <c r="N29" i="5" s="1"/>
  <c r="K29" i="5"/>
  <c r="K174" i="5"/>
  <c r="M174" i="5"/>
  <c r="N174" i="5" s="1"/>
  <c r="M66" i="5"/>
  <c r="N66" i="5" s="1"/>
  <c r="K66" i="5"/>
  <c r="M469" i="5"/>
  <c r="N469" i="5" s="1"/>
  <c r="K469" i="5"/>
  <c r="M356" i="5"/>
  <c r="N356" i="5" s="1"/>
  <c r="K356" i="5"/>
  <c r="K265" i="5"/>
  <c r="M265" i="5"/>
  <c r="N265" i="5" s="1"/>
  <c r="K404" i="5"/>
  <c r="M404" i="5"/>
  <c r="N404" i="5" s="1"/>
  <c r="M459" i="5"/>
  <c r="N459" i="5" s="1"/>
  <c r="K459" i="5"/>
  <c r="K235" i="5"/>
  <c r="M235" i="5"/>
  <c r="N235" i="5" s="1"/>
  <c r="K60" i="5"/>
  <c r="M60" i="5"/>
  <c r="N60" i="5" s="1"/>
  <c r="K22" i="5"/>
  <c r="M22" i="5"/>
  <c r="N22" i="5" s="1"/>
  <c r="K203" i="5"/>
  <c r="M203" i="5"/>
  <c r="N203" i="5" s="1"/>
  <c r="K464" i="5"/>
  <c r="M464" i="5"/>
  <c r="N464" i="5" s="1"/>
  <c r="K418" i="5"/>
  <c r="M418" i="5"/>
  <c r="N418" i="5" s="1"/>
  <c r="K72" i="5"/>
  <c r="M72" i="5"/>
  <c r="N72" i="5" s="1"/>
  <c r="K255" i="5"/>
  <c r="M255" i="5"/>
  <c r="N255" i="5" s="1"/>
  <c r="M467" i="5"/>
  <c r="N467" i="5" s="1"/>
  <c r="K467" i="5"/>
  <c r="K384" i="5"/>
  <c r="M384" i="5"/>
  <c r="N384" i="5" s="1"/>
  <c r="M309" i="5"/>
  <c r="N309" i="5" s="1"/>
  <c r="K309" i="5"/>
  <c r="K228" i="5"/>
  <c r="M228" i="5"/>
  <c r="N228" i="5" s="1"/>
  <c r="K334" i="5"/>
  <c r="M334" i="5"/>
  <c r="N334" i="5" s="1"/>
  <c r="K33" i="5"/>
  <c r="M33" i="5"/>
  <c r="N33" i="5" s="1"/>
  <c r="K254" i="5"/>
  <c r="M254" i="5"/>
  <c r="N254" i="5" s="1"/>
  <c r="K21" i="5"/>
  <c r="M21" i="5"/>
  <c r="N21" i="5" s="1"/>
  <c r="K320" i="5"/>
  <c r="M320" i="5"/>
  <c r="N320" i="5" s="1"/>
  <c r="K253" i="5"/>
  <c r="M253" i="5"/>
  <c r="N253" i="5" s="1"/>
  <c r="K75" i="5"/>
  <c r="M75" i="5"/>
  <c r="N75" i="5" s="1"/>
  <c r="M49" i="5"/>
  <c r="N49" i="5" s="1"/>
  <c r="K49" i="5"/>
  <c r="M399" i="5"/>
  <c r="N399" i="5" s="1"/>
  <c r="K399" i="5"/>
  <c r="K105" i="5"/>
  <c r="M105" i="5"/>
  <c r="N105" i="5" s="1"/>
  <c r="K231" i="5"/>
  <c r="M231" i="5"/>
  <c r="N231" i="5" s="1"/>
  <c r="K185" i="5"/>
  <c r="M185" i="5"/>
  <c r="N185" i="5" s="1"/>
  <c r="K51" i="5"/>
  <c r="M51" i="5"/>
  <c r="N51" i="5" s="1"/>
  <c r="K463" i="5"/>
  <c r="M463" i="5"/>
  <c r="N463" i="5" s="1"/>
  <c r="K414" i="5"/>
  <c r="M414" i="5"/>
  <c r="N414" i="5" s="1"/>
  <c r="K82" i="5"/>
  <c r="M82" i="5"/>
  <c r="N82" i="5" s="1"/>
  <c r="M119" i="5"/>
  <c r="N119" i="5" s="1"/>
  <c r="O11" i="5"/>
  <c r="K119" i="5"/>
  <c r="K92" i="5"/>
  <c r="M92" i="5"/>
  <c r="N92" i="5" s="1"/>
  <c r="K41" i="5"/>
  <c r="M41" i="5"/>
  <c r="N41" i="5" s="1"/>
  <c r="K318" i="5"/>
  <c r="M318" i="5"/>
  <c r="N318" i="5" s="1"/>
  <c r="K93" i="5"/>
  <c r="M93" i="5"/>
  <c r="N93" i="5" s="1"/>
  <c r="K80" i="5"/>
  <c r="M80" i="5"/>
  <c r="N80" i="5" s="1"/>
  <c r="K394" i="5"/>
  <c r="M394" i="5"/>
  <c r="N394" i="5" s="1"/>
  <c r="K35" i="5"/>
  <c r="M35" i="5"/>
  <c r="N35" i="5" s="1"/>
  <c r="M237" i="5"/>
  <c r="N237" i="5" s="1"/>
  <c r="K237" i="5"/>
  <c r="K401" i="5"/>
  <c r="M401" i="5"/>
  <c r="N401" i="5" s="1"/>
  <c r="K337" i="5"/>
  <c r="M337" i="5"/>
  <c r="N337" i="5" s="1"/>
  <c r="K374" i="5"/>
  <c r="M374" i="5"/>
  <c r="N374" i="5" s="1"/>
  <c r="K38" i="5"/>
  <c r="M38" i="5"/>
  <c r="N38" i="5" s="1"/>
  <c r="K154" i="5"/>
  <c r="M154" i="5"/>
  <c r="N154" i="5" s="1"/>
  <c r="K243" i="5"/>
  <c r="M243" i="5"/>
  <c r="N243" i="5" s="1"/>
  <c r="K52" i="5"/>
  <c r="M52" i="5"/>
  <c r="N52" i="5" s="1"/>
  <c r="K351" i="5"/>
  <c r="M351" i="5"/>
  <c r="N351" i="5" s="1"/>
  <c r="K240" i="5"/>
  <c r="M240" i="5"/>
  <c r="N240" i="5" s="1"/>
  <c r="K433" i="5"/>
  <c r="M433" i="5"/>
  <c r="N433" i="5" s="1"/>
  <c r="K402" i="5"/>
  <c r="M402" i="5"/>
  <c r="N402" i="5" s="1"/>
  <c r="K43" i="5"/>
  <c r="M43" i="5"/>
  <c r="N43" i="5" s="1"/>
  <c r="K437" i="5"/>
  <c r="M437" i="5"/>
  <c r="N437" i="5" s="1"/>
  <c r="K250" i="5"/>
  <c r="M250" i="5"/>
  <c r="N250" i="5" s="1"/>
  <c r="K368" i="5"/>
  <c r="M368" i="5"/>
  <c r="N368" i="5" s="1"/>
  <c r="K328" i="5"/>
  <c r="M328" i="5"/>
  <c r="N328" i="5" s="1"/>
  <c r="K234" i="5"/>
  <c r="M234" i="5"/>
  <c r="N234" i="5" s="1"/>
  <c r="K42" i="5"/>
  <c r="M42" i="5"/>
  <c r="N42" i="5" s="1"/>
  <c r="K206" i="5"/>
  <c r="M206" i="5"/>
  <c r="N206" i="5" s="1"/>
  <c r="K465" i="5"/>
  <c r="M465" i="5"/>
  <c r="N465" i="5" s="1"/>
  <c r="K327" i="5"/>
  <c r="M327" i="5"/>
  <c r="N327" i="5" s="1"/>
  <c r="M59" i="5"/>
  <c r="N59" i="5" s="1"/>
  <c r="K59" i="5"/>
  <c r="K145" i="5"/>
  <c r="M145" i="5"/>
  <c r="N145" i="5" s="1"/>
  <c r="M409" i="5"/>
  <c r="N409" i="5" s="1"/>
  <c r="K409" i="5"/>
  <c r="K282" i="5"/>
  <c r="M282" i="5"/>
  <c r="N282" i="5" s="1"/>
  <c r="K204" i="5"/>
  <c r="M204" i="5"/>
  <c r="N204" i="5" s="1"/>
  <c r="K312" i="5"/>
  <c r="M312" i="5"/>
  <c r="N312" i="5" s="1"/>
  <c r="K176" i="5"/>
  <c r="M176" i="5"/>
  <c r="N176" i="5" s="1"/>
  <c r="K151" i="5"/>
  <c r="M151" i="5"/>
  <c r="N151" i="5" s="1"/>
  <c r="M137" i="5"/>
  <c r="N137" i="5" s="1"/>
  <c r="K137" i="5"/>
  <c r="K224" i="5"/>
  <c r="M224" i="5"/>
  <c r="N224" i="5" s="1"/>
  <c r="K128" i="5"/>
  <c r="M128" i="5"/>
  <c r="N128" i="5" s="1"/>
  <c r="K225" i="5"/>
  <c r="M225" i="5"/>
  <c r="N225" i="5" s="1"/>
  <c r="K385" i="5"/>
  <c r="M385" i="5"/>
  <c r="N385" i="5" s="1"/>
  <c r="K365" i="5"/>
  <c r="M365" i="5"/>
  <c r="N365" i="5" s="1"/>
  <c r="K370" i="5"/>
  <c r="M370" i="5"/>
  <c r="N370" i="5" s="1"/>
  <c r="K442" i="5"/>
  <c r="M442" i="5"/>
  <c r="N442" i="5" s="1"/>
  <c r="K313" i="5"/>
  <c r="M313" i="5"/>
  <c r="N313" i="5" s="1"/>
  <c r="K190" i="5"/>
  <c r="M190" i="5"/>
  <c r="N190" i="5" s="1"/>
  <c r="K354" i="5"/>
  <c r="M354" i="5"/>
  <c r="N354" i="5" s="1"/>
  <c r="K345" i="5"/>
  <c r="M345" i="5"/>
  <c r="N345" i="5" s="1"/>
  <c r="K371" i="5"/>
  <c r="M371" i="5"/>
  <c r="N371" i="5" s="1"/>
  <c r="M449" i="5"/>
  <c r="N449" i="5" s="1"/>
  <c r="K449" i="5"/>
  <c r="M439" i="5"/>
  <c r="N439" i="5" s="1"/>
  <c r="K439" i="5"/>
  <c r="K111" i="5"/>
  <c r="M111" i="5"/>
  <c r="N111" i="5" s="1"/>
  <c r="K226" i="5"/>
  <c r="M226" i="5"/>
  <c r="N226" i="5" s="1"/>
  <c r="K373" i="5"/>
  <c r="M373" i="5"/>
  <c r="N373" i="5" s="1"/>
  <c r="K341" i="5"/>
  <c r="M341" i="5"/>
  <c r="N341" i="5" s="1"/>
  <c r="K50" i="5"/>
  <c r="M50" i="5"/>
  <c r="N50" i="5" s="1"/>
  <c r="K434" i="5"/>
  <c r="M434" i="5"/>
  <c r="N434" i="5" s="1"/>
  <c r="M99" i="5"/>
  <c r="N99" i="5" s="1"/>
  <c r="K99" i="5"/>
  <c r="K37" i="5"/>
  <c r="M37" i="5"/>
  <c r="N37" i="5" s="1"/>
  <c r="K355" i="5"/>
  <c r="M355" i="5"/>
  <c r="N355" i="5" s="1"/>
  <c r="M96" i="5"/>
  <c r="N96" i="5" s="1"/>
  <c r="K96" i="5"/>
  <c r="K244" i="5"/>
  <c r="M244" i="5"/>
  <c r="N244" i="5" s="1"/>
  <c r="K125" i="5"/>
  <c r="M125" i="5"/>
  <c r="N125" i="5" s="1"/>
  <c r="K165" i="5"/>
  <c r="M165" i="5"/>
  <c r="N165" i="5" s="1"/>
  <c r="K350" i="5"/>
  <c r="M350" i="5"/>
  <c r="N350" i="5" s="1"/>
  <c r="K56" i="5"/>
  <c r="M56" i="5"/>
  <c r="N56" i="5" s="1"/>
  <c r="K321" i="5"/>
  <c r="M321" i="5"/>
  <c r="N321" i="5" s="1"/>
  <c r="M420" i="5"/>
  <c r="N420" i="5" s="1"/>
  <c r="K420" i="5"/>
  <c r="K118" i="5"/>
  <c r="M118" i="5"/>
  <c r="N118" i="5" s="1"/>
  <c r="K157" i="5"/>
  <c r="M157" i="5"/>
  <c r="N157" i="5" s="1"/>
  <c r="M267" i="5"/>
  <c r="N267" i="5" s="1"/>
  <c r="K267" i="5"/>
  <c r="K342" i="5"/>
  <c r="M342" i="5"/>
  <c r="N342" i="5" s="1"/>
  <c r="K375" i="5"/>
  <c r="M375" i="5"/>
  <c r="N375" i="5" s="1"/>
  <c r="K251" i="5"/>
  <c r="M251" i="5"/>
  <c r="N251" i="5" s="1"/>
  <c r="K391" i="5"/>
  <c r="M391" i="5"/>
  <c r="N391" i="5" s="1"/>
  <c r="K162" i="5"/>
  <c r="M162" i="5"/>
  <c r="N162" i="5" s="1"/>
  <c r="K201" i="5"/>
  <c r="M201" i="5"/>
  <c r="N201" i="5" s="1"/>
  <c r="K160" i="5"/>
  <c r="M160" i="5"/>
  <c r="N160" i="5" s="1"/>
  <c r="K454" i="5"/>
  <c r="M454" i="5"/>
  <c r="N454" i="5" s="1"/>
  <c r="M269" i="5"/>
  <c r="N269" i="5" s="1"/>
  <c r="K269" i="5"/>
  <c r="K104" i="5"/>
  <c r="M104" i="5"/>
  <c r="N104" i="5" s="1"/>
  <c r="K325" i="5"/>
  <c r="M325" i="5"/>
  <c r="N325" i="5" s="1"/>
  <c r="M229" i="5"/>
  <c r="N229" i="5" s="1"/>
  <c r="K229" i="5"/>
  <c r="K300" i="5"/>
  <c r="M300" i="5"/>
  <c r="N300" i="5" s="1"/>
  <c r="K54" i="5"/>
  <c r="M54" i="5"/>
  <c r="N54" i="5" s="1"/>
  <c r="K468" i="5"/>
  <c r="M468" i="5"/>
  <c r="N468" i="5" s="1"/>
  <c r="K198" i="5"/>
  <c r="M198" i="5"/>
  <c r="N198" i="5" s="1"/>
  <c r="K68" i="5"/>
  <c r="M68" i="5"/>
  <c r="N68" i="5" s="1"/>
  <c r="K113" i="5"/>
  <c r="M113" i="5"/>
  <c r="N113" i="5" s="1"/>
  <c r="K107" i="5"/>
  <c r="M107" i="5"/>
  <c r="N107" i="5" s="1"/>
  <c r="K100" i="5"/>
  <c r="M100" i="5"/>
  <c r="N100" i="5" s="1"/>
  <c r="M299" i="5"/>
  <c r="N299" i="5" s="1"/>
  <c r="K299" i="5"/>
  <c r="K412" i="5"/>
  <c r="M412" i="5"/>
  <c r="N412" i="5" s="1"/>
  <c r="K205" i="5"/>
  <c r="M205" i="5"/>
  <c r="N205" i="5" s="1"/>
  <c r="K298" i="5"/>
  <c r="M298" i="5"/>
  <c r="N298" i="5" s="1"/>
  <c r="K275" i="5"/>
  <c r="M275" i="5"/>
  <c r="N275" i="5" s="1"/>
  <c r="M461" i="5"/>
  <c r="N461" i="5" s="1"/>
  <c r="K461" i="5"/>
  <c r="K141" i="5"/>
  <c r="M141" i="5"/>
  <c r="N141" i="5" s="1"/>
  <c r="K148" i="5"/>
  <c r="M148" i="5"/>
  <c r="N148" i="5" s="1"/>
  <c r="K197" i="5"/>
  <c r="M197" i="5"/>
  <c r="N197" i="5" s="1"/>
  <c r="K344" i="5"/>
  <c r="M344" i="5"/>
  <c r="N344" i="5" s="1"/>
  <c r="K53" i="5"/>
  <c r="M53" i="5"/>
  <c r="N53" i="5" s="1"/>
  <c r="K361" i="5"/>
  <c r="M361" i="5"/>
  <c r="N361" i="5" s="1"/>
  <c r="M419" i="5"/>
  <c r="N419" i="5" s="1"/>
  <c r="K419" i="5"/>
  <c r="K353" i="5"/>
  <c r="M353" i="5"/>
  <c r="N353" i="5" s="1"/>
  <c r="K127" i="5"/>
  <c r="M127" i="5"/>
  <c r="N127" i="5" s="1"/>
  <c r="K372" i="5"/>
  <c r="M372" i="5"/>
  <c r="N372" i="5" s="1"/>
  <c r="K366" i="5"/>
  <c r="M366" i="5"/>
  <c r="N366" i="5" s="1"/>
  <c r="M379" i="5"/>
  <c r="N379" i="5" s="1"/>
  <c r="K379" i="5"/>
  <c r="K166" i="5"/>
  <c r="M166" i="5"/>
  <c r="N166" i="5" s="1"/>
  <c r="K88" i="5"/>
  <c r="M88" i="5"/>
  <c r="N88" i="5" s="1"/>
  <c r="K316" i="5"/>
  <c r="M316" i="5"/>
  <c r="N316" i="5" s="1"/>
  <c r="K222" i="5"/>
  <c r="M222" i="5"/>
  <c r="N222" i="5" s="1"/>
  <c r="K238" i="5"/>
  <c r="M238" i="5"/>
  <c r="N238" i="5" s="1"/>
  <c r="K163" i="5"/>
  <c r="M163" i="5"/>
  <c r="N163" i="5" s="1"/>
  <c r="M156" i="5"/>
  <c r="N156" i="5" s="1"/>
  <c r="K156" i="5"/>
  <c r="K112" i="5"/>
  <c r="M112" i="5"/>
  <c r="N112" i="5" s="1"/>
  <c r="M209" i="5"/>
  <c r="N209" i="5" s="1"/>
  <c r="K209" i="5"/>
  <c r="K256" i="5"/>
  <c r="M256" i="5"/>
  <c r="N256" i="5" s="1"/>
  <c r="K188" i="5"/>
  <c r="M188" i="5"/>
  <c r="N188" i="5" s="1"/>
  <c r="K64" i="5"/>
  <c r="M64" i="5"/>
  <c r="N64" i="5" s="1"/>
  <c r="K218" i="5"/>
  <c r="M218" i="5"/>
  <c r="N218" i="5" s="1"/>
  <c r="K431" i="5"/>
  <c r="M431" i="5"/>
  <c r="N431" i="5" s="1"/>
  <c r="K378" i="5"/>
  <c r="M378" i="5"/>
  <c r="N378" i="5" s="1"/>
  <c r="M349" i="5"/>
  <c r="N349" i="5" s="1"/>
  <c r="K349" i="5"/>
  <c r="M169" i="5"/>
  <c r="N169" i="5" s="1"/>
  <c r="K169" i="5"/>
  <c r="K252" i="5"/>
  <c r="M252" i="5"/>
  <c r="N252" i="5" s="1"/>
  <c r="K142" i="5"/>
  <c r="M142" i="5"/>
  <c r="N142" i="5" s="1"/>
  <c r="K278" i="5"/>
  <c r="M278" i="5"/>
  <c r="N278" i="5" s="1"/>
  <c r="K194" i="5"/>
  <c r="M194" i="5"/>
  <c r="N194" i="5" s="1"/>
  <c r="K55" i="5"/>
  <c r="M55" i="5"/>
  <c r="N55" i="5" s="1"/>
  <c r="K261" i="5"/>
  <c r="M261" i="5"/>
  <c r="N261" i="5" s="1"/>
  <c r="K215" i="5"/>
  <c r="M215" i="5"/>
  <c r="N215" i="5" s="1"/>
  <c r="M136" i="5"/>
  <c r="N136" i="5" s="1"/>
  <c r="K136" i="5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M79" i="5"/>
  <c r="N79" i="5" s="1"/>
  <c r="K79" i="5"/>
  <c r="K405" i="5"/>
  <c r="M405" i="5"/>
  <c r="N405" i="5" s="1"/>
  <c r="K311" i="5"/>
  <c r="M311" i="5"/>
  <c r="N311" i="5" s="1"/>
  <c r="K340" i="5"/>
  <c r="M340" i="5"/>
  <c r="N340" i="5" s="1"/>
  <c r="K457" i="5"/>
  <c r="M457" i="5"/>
  <c r="N457" i="5" s="1"/>
  <c r="K172" i="5"/>
  <c r="M172" i="5"/>
  <c r="N172" i="5" s="1"/>
  <c r="K208" i="5"/>
  <c r="M208" i="5"/>
  <c r="N208" i="5" s="1"/>
  <c r="K245" i="5"/>
  <c r="M245" i="5"/>
  <c r="N245" i="5" s="1"/>
  <c r="K335" i="5"/>
  <c r="M335" i="5"/>
  <c r="N335" i="5" s="1"/>
  <c r="K241" i="5"/>
  <c r="M241" i="5"/>
  <c r="N241" i="5" s="1"/>
  <c r="K121" i="5"/>
  <c r="M121" i="5"/>
  <c r="N121" i="5" s="1"/>
  <c r="K210" i="5"/>
  <c r="M210" i="5"/>
  <c r="N210" i="5" s="1"/>
  <c r="K47" i="5"/>
  <c r="M47" i="5"/>
  <c r="N47" i="5" s="1"/>
  <c r="K273" i="5"/>
  <c r="M273" i="5"/>
  <c r="N273" i="5" s="1"/>
  <c r="K387" i="5"/>
  <c r="M387" i="5"/>
  <c r="N387" i="5" s="1"/>
  <c r="K333" i="5"/>
  <c r="M333" i="5"/>
  <c r="N333" i="5" s="1"/>
  <c r="K164" i="5"/>
  <c r="M164" i="5"/>
  <c r="N164" i="5" s="1"/>
  <c r="M279" i="5"/>
  <c r="N279" i="5" s="1"/>
  <c r="K279" i="5"/>
  <c r="M359" i="5"/>
  <c r="N359" i="5" s="1"/>
  <c r="K359" i="5"/>
  <c r="K84" i="5"/>
  <c r="M84" i="5"/>
  <c r="N84" i="5" s="1"/>
  <c r="K173" i="5"/>
  <c r="M173" i="5"/>
  <c r="N173" i="5" s="1"/>
  <c r="M410" i="5"/>
  <c r="N410" i="5" s="1"/>
  <c r="K410" i="5"/>
  <c r="K446" i="5"/>
  <c r="M446" i="5"/>
  <c r="N446" i="5" s="1"/>
  <c r="M249" i="5"/>
  <c r="N249" i="5" s="1"/>
  <c r="K249" i="5"/>
  <c r="M109" i="5"/>
  <c r="N109" i="5" s="1"/>
  <c r="K109" i="5"/>
  <c r="K34" i="5"/>
  <c r="M34" i="5"/>
  <c r="N34" i="5" s="1"/>
  <c r="M319" i="5"/>
  <c r="N319" i="5" s="1"/>
  <c r="K319" i="5"/>
  <c r="K381" i="5"/>
  <c r="M381" i="5"/>
  <c r="N381" i="5" s="1"/>
  <c r="K276" i="5"/>
  <c r="M276" i="5"/>
  <c r="N276" i="5" s="1"/>
  <c r="M426" i="5"/>
  <c r="N426" i="5" s="1"/>
  <c r="K426" i="5"/>
  <c r="M239" i="5"/>
  <c r="N239" i="5" s="1"/>
  <c r="K239" i="5"/>
  <c r="K292" i="5"/>
  <c r="M292" i="5"/>
  <c r="N292" i="5" s="1"/>
  <c r="K330" i="5"/>
  <c r="M330" i="5"/>
  <c r="N330" i="5" s="1"/>
  <c r="K348" i="5"/>
  <c r="M348" i="5"/>
  <c r="N348" i="5" s="1"/>
  <c r="K236" i="5"/>
  <c r="M236" i="5"/>
  <c r="N236" i="5" s="1"/>
  <c r="K427" i="5"/>
  <c r="M427" i="5"/>
  <c r="N427" i="5" s="1"/>
  <c r="K103" i="5"/>
  <c r="M103" i="5"/>
  <c r="N103" i="5" s="1"/>
  <c r="K147" i="5"/>
  <c r="M147" i="5"/>
  <c r="N147" i="5" s="1"/>
  <c r="K303" i="5"/>
  <c r="M303" i="5"/>
  <c r="N303" i="5" s="1"/>
  <c r="K221" i="5"/>
  <c r="M221" i="5"/>
  <c r="N221" i="5" s="1"/>
  <c r="M69" i="5"/>
  <c r="N69" i="5" s="1"/>
  <c r="K69" i="5"/>
  <c r="K114" i="5"/>
  <c r="M114" i="5"/>
  <c r="N114" i="5" s="1"/>
  <c r="M329" i="5"/>
  <c r="N329" i="5" s="1"/>
  <c r="K329" i="5"/>
  <c r="K310" i="5"/>
  <c r="M310" i="5"/>
  <c r="N310" i="5" s="1"/>
  <c r="K200" i="5"/>
  <c r="M200" i="5"/>
  <c r="N200" i="5" s="1"/>
  <c r="K456" i="5"/>
  <c r="M456" i="5"/>
  <c r="N456" i="5" s="1"/>
  <c r="K211" i="5"/>
  <c r="M211" i="5"/>
  <c r="N211" i="5" s="1"/>
  <c r="K451" i="5"/>
  <c r="M451" i="5"/>
  <c r="N451" i="5" s="1"/>
  <c r="K124" i="5"/>
  <c r="M124" i="5"/>
  <c r="N124" i="5" s="1"/>
  <c r="M179" i="5"/>
  <c r="N179" i="5" s="1"/>
  <c r="K179" i="5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177" i="5"/>
  <c r="M177" i="5"/>
  <c r="N177" i="5" s="1"/>
  <c r="K48" i="5"/>
  <c r="M48" i="5"/>
  <c r="N48" i="5" s="1"/>
  <c r="K362" i="5"/>
  <c r="M362" i="5"/>
  <c r="N362" i="5" s="1"/>
  <c r="K161" i="5"/>
  <c r="M161" i="5"/>
  <c r="N161" i="5" s="1"/>
  <c r="K122" i="5"/>
  <c r="M122" i="5"/>
  <c r="N122" i="5" s="1"/>
  <c r="K291" i="5"/>
  <c r="M291" i="5"/>
  <c r="N291" i="5" s="1"/>
  <c r="K102" i="5"/>
  <c r="M102" i="5"/>
  <c r="N102" i="5" s="1"/>
  <c r="K380" i="5"/>
  <c r="M380" i="5"/>
  <c r="N380" i="5" s="1"/>
  <c r="M306" i="5"/>
  <c r="N306" i="5" s="1"/>
  <c r="K306" i="5"/>
  <c r="M369" i="5"/>
  <c r="N369" i="5" s="1"/>
  <c r="K369" i="5"/>
  <c r="K322" i="5"/>
  <c r="M322" i="5"/>
  <c r="N322" i="5" s="1"/>
  <c r="K83" i="5"/>
  <c r="M83" i="5"/>
  <c r="N83" i="5" s="1"/>
  <c r="K184" i="5"/>
  <c r="M184" i="5"/>
  <c r="N184" i="5" s="1"/>
  <c r="K295" i="5"/>
  <c r="M295" i="5"/>
  <c r="N295" i="5" s="1"/>
  <c r="K232" i="5"/>
  <c r="M232" i="5"/>
  <c r="N232" i="5" s="1"/>
  <c r="K28" i="5"/>
  <c r="M28" i="5"/>
  <c r="N28" i="5" s="1"/>
  <c r="K70" i="5"/>
  <c r="M70" i="5"/>
  <c r="N70" i="5" s="1"/>
  <c r="M159" i="5"/>
  <c r="N159" i="5" s="1"/>
  <c r="K159" i="5"/>
  <c r="K108" i="5"/>
  <c r="M108" i="5"/>
  <c r="N108" i="5" s="1"/>
  <c r="K140" i="5"/>
  <c r="M140" i="5"/>
  <c r="N140" i="5" s="1"/>
  <c r="K71" i="5"/>
  <c r="M71" i="5"/>
  <c r="N71" i="5" s="1"/>
  <c r="K332" i="5"/>
  <c r="M332" i="5"/>
  <c r="N332" i="5" s="1"/>
  <c r="K67" i="5"/>
  <c r="M67" i="5"/>
  <c r="N67" i="5" s="1"/>
  <c r="K181" i="5"/>
  <c r="M181" i="5"/>
  <c r="N181" i="5" s="1"/>
  <c r="K195" i="5"/>
  <c r="M195" i="5"/>
  <c r="N195" i="5" s="1"/>
  <c r="K40" i="5"/>
  <c r="M40" i="5"/>
  <c r="N40" i="5" s="1"/>
  <c r="K90" i="5"/>
  <c r="M90" i="5"/>
  <c r="N90" i="5" s="1"/>
  <c r="M39" i="5"/>
  <c r="N39" i="5" s="1"/>
  <c r="K39" i="5"/>
  <c r="K317" i="5"/>
  <c r="M317" i="5"/>
  <c r="N317" i="5" s="1"/>
  <c r="K182" i="5"/>
  <c r="M182" i="5"/>
  <c r="N182" i="5" s="1"/>
  <c r="K390" i="5"/>
  <c r="M390" i="5"/>
  <c r="N390" i="5" s="1"/>
  <c r="K167" i="5"/>
  <c r="M167" i="5"/>
  <c r="N167" i="5" s="1"/>
  <c r="K170" i="5"/>
  <c r="M170" i="5"/>
  <c r="N170" i="5" s="1"/>
  <c r="K246" i="5"/>
  <c r="M246" i="5"/>
  <c r="N246" i="5" s="1"/>
  <c r="M199" i="5"/>
  <c r="N199" i="5" s="1"/>
  <c r="K199" i="5"/>
  <c r="K284" i="5"/>
  <c r="M284" i="5"/>
  <c r="N284" i="5" s="1"/>
  <c r="K435" i="5"/>
  <c r="M435" i="5"/>
  <c r="N435" i="5" s="1"/>
  <c r="K134" i="5"/>
  <c r="M134" i="5"/>
  <c r="N134" i="5" s="1"/>
  <c r="M19" i="5"/>
  <c r="N19" i="5" s="1"/>
  <c r="K19" i="5"/>
  <c r="M219" i="5"/>
  <c r="N219" i="5" s="1"/>
  <c r="K219" i="5"/>
  <c r="M139" i="5"/>
  <c r="N139" i="5" s="1"/>
  <c r="K139" i="5"/>
  <c r="K202" i="5"/>
  <c r="M202" i="5"/>
  <c r="N202" i="5" s="1"/>
  <c r="K262" i="5"/>
  <c r="M262" i="5"/>
  <c r="N262" i="5" s="1"/>
  <c r="M57" i="5"/>
  <c r="N57" i="5" s="1"/>
  <c r="K57" i="5"/>
  <c r="K406" i="5"/>
  <c r="M406" i="5"/>
  <c r="N406" i="5" s="1"/>
  <c r="K423" i="5"/>
  <c r="M423" i="5"/>
  <c r="N423" i="5" s="1"/>
  <c r="K445" i="5"/>
  <c r="M445" i="5"/>
  <c r="N445" i="5" s="1"/>
  <c r="K458" i="5"/>
  <c r="M458" i="5"/>
  <c r="N458" i="5" s="1"/>
  <c r="K227" i="5"/>
  <c r="M227" i="5"/>
  <c r="N227" i="5" s="1"/>
  <c r="K286" i="5"/>
  <c r="M286" i="5"/>
  <c r="N286" i="5" s="1"/>
  <c r="K175" i="5"/>
  <c r="M175" i="5"/>
  <c r="N175" i="5" s="1"/>
  <c r="M357" i="5"/>
  <c r="N357" i="5" s="1"/>
  <c r="K357" i="5"/>
  <c r="K455" i="5"/>
  <c r="M455" i="5"/>
  <c r="N455" i="5" s="1"/>
  <c r="K143" i="5"/>
  <c r="M143" i="5"/>
  <c r="N143" i="5" s="1"/>
  <c r="K191" i="5"/>
  <c r="M191" i="5"/>
  <c r="N191" i="5" s="1"/>
  <c r="K120" i="5"/>
  <c r="M120" i="5"/>
  <c r="N120" i="5" s="1"/>
  <c r="K45" i="5"/>
  <c r="M45" i="5"/>
  <c r="N45" i="5" s="1"/>
  <c r="K271" i="5"/>
  <c r="M271" i="5"/>
  <c r="N271" i="5" s="1"/>
  <c r="K81" i="5"/>
  <c r="M81" i="5"/>
  <c r="N81" i="5" s="1"/>
  <c r="M336" i="5"/>
  <c r="N336" i="5" s="1"/>
  <c r="K336" i="5"/>
  <c r="K343" i="5"/>
  <c r="M343" i="5"/>
  <c r="N343" i="5" s="1"/>
  <c r="K233" i="5"/>
  <c r="M233" i="5"/>
  <c r="N233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M217" i="5"/>
  <c r="N217" i="5" s="1"/>
  <c r="K217" i="5"/>
  <c r="M149" i="5"/>
  <c r="N149" i="5" s="1"/>
  <c r="K149" i="5"/>
  <c r="K403" i="5"/>
  <c r="M403" i="5"/>
  <c r="N403" i="5" s="1"/>
  <c r="M339" i="5"/>
  <c r="N339" i="5" s="1"/>
  <c r="K339" i="5"/>
  <c r="K400" i="5"/>
  <c r="M400" i="5"/>
  <c r="N400" i="5" s="1"/>
  <c r="M116" i="5"/>
  <c r="N116" i="5" s="1"/>
  <c r="K116" i="5"/>
  <c r="K32" i="5"/>
  <c r="M32" i="5"/>
  <c r="N32" i="5" s="1"/>
  <c r="K138" i="5"/>
  <c r="M138" i="5"/>
  <c r="N138" i="5" s="1"/>
  <c r="K95" i="5"/>
  <c r="M95" i="5"/>
  <c r="N95" i="5" s="1"/>
  <c r="K260" i="5"/>
  <c r="M260" i="5"/>
  <c r="N260" i="5" s="1"/>
  <c r="K408" i="5"/>
  <c r="M408" i="5"/>
  <c r="N408" i="5" s="1"/>
  <c r="K288" i="5"/>
  <c r="M288" i="5"/>
  <c r="N288" i="5" s="1"/>
  <c r="K285" i="5"/>
  <c r="M285" i="5"/>
  <c r="N285" i="5" s="1"/>
  <c r="K153" i="5"/>
  <c r="M153" i="5"/>
  <c r="N153" i="5" s="1"/>
  <c r="K417" i="5"/>
  <c r="M417" i="5"/>
  <c r="N417" i="5" s="1"/>
  <c r="K146" i="5"/>
  <c r="M146" i="5"/>
  <c r="N146" i="5" s="1"/>
  <c r="K46" i="5"/>
  <c r="M46" i="5"/>
  <c r="N46" i="5" s="1"/>
  <c r="K98" i="5"/>
  <c r="M98" i="5"/>
  <c r="N98" i="5" s="1"/>
  <c r="K297" i="5"/>
  <c r="M297" i="5"/>
  <c r="N297" i="5" s="1"/>
  <c r="K307" i="5"/>
  <c r="M307" i="5"/>
  <c r="N307" i="5" s="1"/>
  <c r="K196" i="5"/>
  <c r="M196" i="5"/>
  <c r="N196" i="5" s="1"/>
  <c r="K422" i="5"/>
  <c r="M422" i="5"/>
  <c r="N422" i="5" s="1"/>
  <c r="K301" i="5"/>
  <c r="M301" i="5"/>
  <c r="N301" i="5" s="1"/>
  <c r="K230" i="5"/>
  <c r="M230" i="5"/>
  <c r="N230" i="5" s="1"/>
  <c r="K358" i="5"/>
  <c r="M358" i="5"/>
  <c r="N358" i="5" s="1"/>
  <c r="M117" i="5"/>
  <c r="N117" i="5" s="1"/>
  <c r="K117" i="5"/>
  <c r="K413" i="5"/>
  <c r="M413" i="5"/>
  <c r="N413" i="5" s="1"/>
  <c r="K290" i="5"/>
  <c r="M290" i="5"/>
  <c r="N290" i="5" s="1"/>
  <c r="K150" i="5"/>
  <c r="M150" i="5"/>
  <c r="N150" i="5" s="1"/>
  <c r="K421" i="5"/>
  <c r="M421" i="5"/>
  <c r="N421" i="5" s="1"/>
  <c r="K91" i="5"/>
  <c r="M91" i="5"/>
  <c r="N91" i="5" s="1"/>
  <c r="K20" i="5"/>
  <c r="M20" i="5"/>
  <c r="N20" i="5" s="1"/>
  <c r="K223" i="5"/>
  <c r="M223" i="5"/>
  <c r="N223" i="5" s="1"/>
  <c r="K314" i="5"/>
  <c r="M314" i="5"/>
  <c r="N314" i="5" s="1"/>
  <c r="M440" i="5"/>
  <c r="N440" i="5" s="1"/>
  <c r="K440" i="5"/>
  <c r="K393" i="5"/>
  <c r="M393" i="5"/>
  <c r="N393" i="5" s="1"/>
  <c r="K183" i="5"/>
  <c r="M183" i="5"/>
  <c r="N183" i="5" s="1"/>
  <c r="K274" i="5"/>
  <c r="M274" i="5"/>
  <c r="N274" i="5" s="1"/>
  <c r="M277" i="5"/>
  <c r="N277" i="5" s="1"/>
  <c r="K277" i="5"/>
  <c r="K132" i="5"/>
  <c r="M132" i="5"/>
  <c r="N132" i="5" s="1"/>
  <c r="M466" i="5"/>
  <c r="N466" i="5" s="1"/>
  <c r="K466" i="5"/>
  <c r="M27" i="5"/>
  <c r="N27" i="5" s="1"/>
  <c r="K27" i="5"/>
  <c r="K94" i="5"/>
  <c r="M94" i="5"/>
  <c r="N94" i="5" s="1"/>
  <c r="K388" i="5"/>
  <c r="M388" i="5"/>
  <c r="N388" i="5" s="1"/>
  <c r="K264" i="5"/>
  <c r="M264" i="5"/>
  <c r="N264" i="5" s="1"/>
  <c r="K452" i="5"/>
  <c r="M452" i="5"/>
  <c r="N452" i="5" s="1"/>
  <c r="K263" i="5"/>
  <c r="M263" i="5"/>
  <c r="N263" i="5" s="1"/>
  <c r="K76" i="5"/>
  <c r="M76" i="5"/>
  <c r="N76" i="5" s="1"/>
  <c r="K395" i="5"/>
  <c r="M395" i="5"/>
  <c r="N395" i="5" s="1"/>
  <c r="K308" i="5"/>
  <c r="M308" i="5"/>
  <c r="N308" i="5" s="1"/>
  <c r="K323" i="5"/>
  <c r="M323" i="5"/>
  <c r="N323" i="5" s="1"/>
  <c r="K74" i="5"/>
  <c r="M74" i="5"/>
  <c r="N74" i="5" s="1"/>
  <c r="K61" i="5"/>
  <c r="M61" i="5"/>
  <c r="N61" i="5" s="1"/>
  <c r="K347" i="5"/>
  <c r="M347" i="5"/>
  <c r="N347" i="5" s="1"/>
  <c r="M450" i="5"/>
  <c r="N450" i="5" s="1"/>
  <c r="K450" i="5"/>
  <c r="K192" i="5"/>
  <c r="M192" i="5"/>
  <c r="N192" i="5" s="1"/>
  <c r="M189" i="5"/>
  <c r="N189" i="5" s="1"/>
  <c r="K189" i="5"/>
  <c r="K315" i="5"/>
  <c r="M315" i="5"/>
  <c r="N315" i="5" s="1"/>
  <c r="K453" i="5"/>
  <c r="M453" i="5"/>
  <c r="N453" i="5" s="1"/>
  <c r="K302" i="5"/>
  <c r="M302" i="5"/>
  <c r="N302" i="5" s="1"/>
  <c r="K383" i="5"/>
  <c r="M383" i="5"/>
  <c r="N383" i="5" s="1"/>
  <c r="K272" i="5"/>
  <c r="M272" i="5"/>
  <c r="N272" i="5" s="1"/>
  <c r="K187" i="5"/>
  <c r="M187" i="5"/>
  <c r="N187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M259" i="5"/>
  <c r="N259" i="5" s="1"/>
  <c r="K259" i="5"/>
  <c r="M257" i="5"/>
  <c r="N257" i="5" s="1"/>
  <c r="K257" i="5"/>
  <c r="K44" i="5"/>
  <c r="M44" i="5"/>
  <c r="N44" i="5" s="1"/>
  <c r="K432" i="5"/>
  <c r="M432" i="5"/>
  <c r="N432" i="5" s="1"/>
  <c r="M289" i="5"/>
  <c r="N289" i="5" s="1"/>
  <c r="K289" i="5"/>
  <c r="M77" i="5"/>
  <c r="N77" i="5" s="1"/>
  <c r="K77" i="5"/>
  <c r="M396" i="5"/>
  <c r="N396" i="5" s="1"/>
  <c r="K396" i="5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E14" i="5"/>
  <c r="R9" i="5"/>
  <c r="R5" i="5"/>
  <c r="P19" i="5" l="1"/>
</calcChain>
</file>

<file path=xl/sharedStrings.xml><?xml version="1.0" encoding="utf-8"?>
<sst xmlns="http://schemas.openxmlformats.org/spreadsheetml/2006/main" count="2291" uniqueCount="291">
  <si>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</si>
  <si>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</si>
  <si>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</si>
  <si>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</si>
  <si>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</si>
  <si>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</si>
  <si>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</si>
  <si>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</si>
  <si>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</si>
  <si>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</si>
  <si>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</si>
  <si>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</si>
  <si>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</si>
  <si>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</si>
  <si>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</si>
  <si>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</si>
  <si>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</si>
  <si>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</si>
  <si>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</si>
  <si>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</si>
  <si>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</si>
  <si>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</si>
  <si>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</si>
  <si>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</si>
  <si>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</si>
  <si>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</si>
  <si>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</si>
  <si>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</si>
  <si>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</si>
  <si>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</si>
  <si>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</si>
  <si>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</si>
  <si>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</si>
  <si>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</si>
  <si>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</si>
  <si>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</si>
  <si>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</si>
  <si>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</si>
  <si>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</si>
  <si>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</si>
  <si>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</si>
  <si>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</si>
  <si>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</si>
  <si>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</si>
  <si>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</si>
  <si>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</si>
  <si>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</si>
  <si>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</si>
  <si>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</si>
  <si>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</si>
  <si>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</si>
  <si>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</si>
  <si>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</si>
  <si>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</si>
  <si>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</si>
  <si>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</si>
  <si>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</si>
  <si>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</si>
  <si>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</si>
  <si>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</si>
  <si>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</si>
  <si>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</si>
  <si>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</si>
  <si>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</si>
  <si>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</si>
  <si>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</si>
  <si>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</si>
  <si>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</si>
  <si>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</si>
  <si>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</si>
  <si>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</si>
  <si>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</si>
  <si>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</si>
  <si>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</si>
  <si>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</si>
  <si>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</si>
  <si>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</si>
  <si>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</si>
  <si>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</si>
  <si>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</si>
  <si>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</si>
  <si>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</si>
  <si>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</si>
  <si>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</si>
  <si>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</si>
  <si>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</si>
  <si>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</si>
  <si>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</si>
  <si>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</si>
  <si>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</si>
  <si>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</si>
  <si>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</si>
  <si>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</si>
  <si>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</si>
  <si>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</si>
  <si>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</si>
  <si>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</si>
  <si>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</si>
  <si>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</si>
  <si>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</si>
  <si>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</si>
  <si>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</si>
  <si>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</si>
  <si>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</si>
  <si>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</si>
  <si>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</si>
  <si>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</si>
  <si>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</si>
  <si>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</si>
  <si>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</si>
  <si>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</si>
  <si>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</si>
  <si>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</si>
  <si>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</si>
  <si>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</si>
  <si>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</si>
  <si>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</si>
  <si>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</si>
  <si>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</si>
  <si>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</si>
  <si>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</si>
  <si>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</si>
  <si>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</si>
  <si>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</si>
  <si>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</si>
  <si>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</si>
  <si>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</si>
  <si>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</si>
  <si>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</si>
  <si>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</si>
  <si>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</si>
  <si>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</si>
  <si>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</si>
  <si>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</si>
  <si>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</si>
  <si>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</si>
  <si>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</si>
  <si>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</si>
  <si>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</si>
  <si>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</si>
  <si>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</si>
  <si>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</si>
  <si>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</si>
  <si>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</si>
  <si>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</si>
  <si>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</si>
  <si>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</si>
  <si>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</si>
  <si>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</si>
  <si>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</si>
  <si>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</si>
  <si>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</si>
  <si>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</si>
  <si>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</si>
  <si>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</si>
  <si>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</si>
  <si>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</si>
  <si>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</si>
  <si>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</si>
  <si>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</si>
  <si>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</si>
  <si>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</si>
  <si>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</si>
  <si>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</si>
  <si>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</si>
  <si>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</si>
  <si>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</si>
  <si>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</si>
  <si>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</si>
  <si>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</si>
  <si>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</si>
  <si>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</si>
  <si>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</si>
  <si>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</si>
  <si>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</si>
  <si>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</si>
  <si>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</si>
  <si>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</si>
  <si>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</si>
  <si>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</si>
  <si>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</si>
  <si>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</si>
  <si>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</si>
  <si>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</si>
  <si>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</si>
  <si>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</si>
  <si>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</si>
  <si>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</si>
  <si>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</si>
  <si>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</si>
  <si>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</si>
  <si>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</si>
  <si>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</si>
  <si>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</si>
  <si>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</si>
  <si>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</si>
  <si>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</si>
  <si>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</si>
  <si>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</si>
  <si>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</si>
  <si>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</si>
  <si>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</si>
  <si>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</si>
  <si>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</si>
  <si>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</si>
  <si>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</si>
  <si>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</si>
  <si>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</si>
  <si>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</si>
  <si>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</si>
  <si>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</si>
  <si>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</si>
  <si>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</si>
  <si>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</si>
  <si>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</si>
  <si>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</si>
  <si>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</si>
  <si>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</si>
  <si>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</si>
  <si>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</si>
  <si>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</si>
  <si>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</si>
  <si>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</si>
  <si>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</si>
  <si>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</si>
  <si>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</si>
  <si>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</si>
  <si>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</si>
  <si>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</si>
  <si>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</si>
  <si>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</si>
  <si>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</si>
  <si>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</si>
  <si>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</si>
  <si>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</si>
  <si>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</si>
  <si>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</si>
  <si>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</si>
  <si>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</si>
  <si>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</si>
  <si>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</si>
  <si>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</si>
  <si>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</si>
  <si>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</si>
  <si>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</si>
  <si>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</si>
  <si>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</si>
  <si>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</si>
  <si>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</si>
  <si>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</si>
  <si>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</si>
  <si>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</si>
  <si>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</si>
  <si>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</si>
  <si>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</si>
  <si>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</si>
  <si>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</si>
  <si>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</si>
  <si>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</si>
  <si>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</si>
  <si>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</si>
  <si>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</si>
  <si>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</si>
  <si>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</si>
  <si>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</si>
  <si>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</si>
  <si>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</si>
  <si>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</si>
  <si>
    <t>&lt;-Not use</t>
    <phoneticPr fontId="1"/>
  </si>
  <si>
    <t>H</t>
  </si>
  <si>
    <t>SC</t>
    <phoneticPr fontId="1"/>
  </si>
  <si>
    <t>Ref: https://arxiv.org/pdf/1312.4047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</si>
  <si>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</si>
  <si>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</si>
  <si>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</si>
  <si>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</si>
  <si>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</si>
  <si>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</si>
  <si>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</si>
  <si>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&lt;-Not use</t>
  </si>
  <si>
    <t>murnaghan</t>
    <phoneticPr fontId="1"/>
  </si>
  <si>
    <t>pair_style smatb # R0(A)   p       q     A(eV)   xi(eV)  Rcs(A)   Rc(A), 4NN: FCC, Rcs=4NN, Rc=(4NN+5NN)/2</t>
    <phoneticPr fontId="1"/>
  </si>
  <si>
    <t>pair_style smatb # R0(A)   p       q     A(eV)   xi(eV)  Rcs(A)   Rc(A), 5NN: BCC, Rcs=5NN, Rc=(5NN+6NN)/2</t>
    <phoneticPr fontId="1"/>
  </si>
  <si>
    <t>pair_style smatb # R0(A)   p       q     A(eV)   xi(eV)  Rcs(A)   Rc(A), 4NN: HCP, Rcs=4NN, Rc=(4NN+5NN)/2</t>
    <phoneticPr fontId="1"/>
  </si>
  <si>
    <t>Simplehexagonal</t>
  </si>
  <si>
    <t>1e12 [dyne/cm^2] = 1e2 [GPa]</t>
    <phoneticPr fontId="1"/>
  </si>
  <si>
    <t>maybe, B = Bulk modulus [eV/A^3]</t>
    <phoneticPr fontId="1"/>
  </si>
  <si>
    <t>1 [eV/A^3] = 160.21766 [GPa]</t>
    <phoneticPr fontId="1"/>
  </si>
  <si>
    <t>1e12 [dyne/cm^2] = 1e2/160.21766 [eV/A^3]</t>
    <phoneticPr fontId="1"/>
  </si>
  <si>
    <t>c/a=1.633</t>
    <phoneticPr fontId="1"/>
  </si>
  <si>
    <t>Ref (BCC, HCP, SC): https://iopscience.iop.org/article/10.1088/0953-8984/24/22/225002/pdf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</si>
</sst>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  <xf numFmtId="180" fontId="0" fillId="0" borderId="9" xfId="0" applyNumberFormat="1" applyBorder="1">
      <alignment vertical="center"/>
    </xf>
    <xf numFmtId="176" fontId="0" fillId="0" borderId="2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2.3536249356045009</c:v>
                </c:pt>
                <c:pt idx="1">
                  <c:v>2.3692322755491242</c:v>
                </c:pt>
                <c:pt idx="2">
                  <c:v>2.3848396154937479</c:v>
                </c:pt>
                <c:pt idx="3">
                  <c:v>2.4004469554383716</c:v>
                </c:pt>
                <c:pt idx="4">
                  <c:v>2.4160542953829949</c:v>
                </c:pt>
                <c:pt idx="5">
                  <c:v>2.4316616353276186</c:v>
                </c:pt>
                <c:pt idx="6">
                  <c:v>2.4472689752722423</c:v>
                </c:pt>
                <c:pt idx="7">
                  <c:v>2.4628763152168656</c:v>
                </c:pt>
                <c:pt idx="8">
                  <c:v>2.4784836551614893</c:v>
                </c:pt>
                <c:pt idx="9">
                  <c:v>2.4940909951061125</c:v>
                </c:pt>
                <c:pt idx="10">
                  <c:v>2.5096983350507358</c:v>
                </c:pt>
                <c:pt idx="11">
                  <c:v>2.5253056749953595</c:v>
                </c:pt>
                <c:pt idx="12">
                  <c:v>2.5409130149399828</c:v>
                </c:pt>
                <c:pt idx="13">
                  <c:v>2.5565203548846065</c:v>
                </c:pt>
                <c:pt idx="14">
                  <c:v>2.5721276948292302</c:v>
                </c:pt>
                <c:pt idx="15">
                  <c:v>2.5877350347738539</c:v>
                </c:pt>
                <c:pt idx="16">
                  <c:v>2.6033423747184772</c:v>
                </c:pt>
                <c:pt idx="17">
                  <c:v>2.6189497146631004</c:v>
                </c:pt>
                <c:pt idx="18">
                  <c:v>2.6345570546077242</c:v>
                </c:pt>
                <c:pt idx="19">
                  <c:v>2.6501643945523474</c:v>
                </c:pt>
                <c:pt idx="20">
                  <c:v>2.6657717344969707</c:v>
                </c:pt>
                <c:pt idx="21">
                  <c:v>2.6813790744415944</c:v>
                </c:pt>
                <c:pt idx="22">
                  <c:v>2.6969864143862181</c:v>
                </c:pt>
                <c:pt idx="23">
                  <c:v>2.7125937543308414</c:v>
                </c:pt>
                <c:pt idx="24">
                  <c:v>2.7282010942754651</c:v>
                </c:pt>
                <c:pt idx="25">
                  <c:v>2.7438084342200888</c:v>
                </c:pt>
                <c:pt idx="26">
                  <c:v>2.7594157741647121</c:v>
                </c:pt>
                <c:pt idx="27">
                  <c:v>2.7750231141093358</c:v>
                </c:pt>
                <c:pt idx="28">
                  <c:v>2.790630454053959</c:v>
                </c:pt>
                <c:pt idx="29">
                  <c:v>2.8062377939985836</c:v>
                </c:pt>
                <c:pt idx="30">
                  <c:v>2.8218451339432069</c:v>
                </c:pt>
                <c:pt idx="31">
                  <c:v>2.8374524738878306</c:v>
                </c:pt>
                <c:pt idx="32">
                  <c:v>2.8530598138324539</c:v>
                </c:pt>
                <c:pt idx="33">
                  <c:v>2.8686671537770772</c:v>
                </c:pt>
                <c:pt idx="34">
                  <c:v>2.8842744937217009</c:v>
                </c:pt>
                <c:pt idx="35">
                  <c:v>2.8998818336663241</c:v>
                </c:pt>
                <c:pt idx="36">
                  <c:v>2.9154891736109478</c:v>
                </c:pt>
                <c:pt idx="37">
                  <c:v>2.9310965135555715</c:v>
                </c:pt>
                <c:pt idx="38">
                  <c:v>2.9467038535001948</c:v>
                </c:pt>
                <c:pt idx="39">
                  <c:v>2.9623111934448185</c:v>
                </c:pt>
                <c:pt idx="40">
                  <c:v>2.9779185333894422</c:v>
                </c:pt>
                <c:pt idx="41">
                  <c:v>2.9935258733340655</c:v>
                </c:pt>
                <c:pt idx="42">
                  <c:v>3.0091332132786888</c:v>
                </c:pt>
                <c:pt idx="43">
                  <c:v>3.0247405532233125</c:v>
                </c:pt>
                <c:pt idx="44">
                  <c:v>3.0403478931679357</c:v>
                </c:pt>
                <c:pt idx="45">
                  <c:v>3.0559552331125595</c:v>
                </c:pt>
                <c:pt idx="46">
                  <c:v>3.0715625730571832</c:v>
                </c:pt>
                <c:pt idx="47">
                  <c:v>3.0871699130018064</c:v>
                </c:pt>
                <c:pt idx="48">
                  <c:v>3.1027772529464301</c:v>
                </c:pt>
                <c:pt idx="49">
                  <c:v>3.1183845928910539</c:v>
                </c:pt>
                <c:pt idx="50">
                  <c:v>3.1339919328356762</c:v>
                </c:pt>
                <c:pt idx="51">
                  <c:v>3.1495992727802995</c:v>
                </c:pt>
                <c:pt idx="52">
                  <c:v>3.1652066127249237</c:v>
                </c:pt>
                <c:pt idx="53">
                  <c:v>3.1808139526695469</c:v>
                </c:pt>
                <c:pt idx="54">
                  <c:v>3.1964212926141702</c:v>
                </c:pt>
                <c:pt idx="55">
                  <c:v>3.2120286325587939</c:v>
                </c:pt>
                <c:pt idx="56">
                  <c:v>3.2276359725034172</c:v>
                </c:pt>
                <c:pt idx="57">
                  <c:v>3.2432433124480404</c:v>
                </c:pt>
                <c:pt idx="58">
                  <c:v>3.2588506523926646</c:v>
                </c:pt>
                <c:pt idx="59">
                  <c:v>3.2744579923372878</c:v>
                </c:pt>
                <c:pt idx="60">
                  <c:v>3.2900653322819111</c:v>
                </c:pt>
                <c:pt idx="61">
                  <c:v>3.3056726722265353</c:v>
                </c:pt>
                <c:pt idx="62">
                  <c:v>3.3212800121711585</c:v>
                </c:pt>
                <c:pt idx="63">
                  <c:v>3.3368873521157818</c:v>
                </c:pt>
                <c:pt idx="64">
                  <c:v>3.3524946920604055</c:v>
                </c:pt>
                <c:pt idx="65">
                  <c:v>3.3681020320050288</c:v>
                </c:pt>
                <c:pt idx="66">
                  <c:v>3.383709371949652</c:v>
                </c:pt>
                <c:pt idx="67">
                  <c:v>3.3993167118942762</c:v>
                </c:pt>
                <c:pt idx="68">
                  <c:v>3.4149240518388995</c:v>
                </c:pt>
                <c:pt idx="69">
                  <c:v>3.4305313917835227</c:v>
                </c:pt>
                <c:pt idx="70">
                  <c:v>3.446138731728146</c:v>
                </c:pt>
                <c:pt idx="71">
                  <c:v>3.4617460716727702</c:v>
                </c:pt>
                <c:pt idx="72">
                  <c:v>3.4773534116173934</c:v>
                </c:pt>
                <c:pt idx="73">
                  <c:v>3.4929607515620167</c:v>
                </c:pt>
                <c:pt idx="74">
                  <c:v>3.5085680915066404</c:v>
                </c:pt>
                <c:pt idx="75">
                  <c:v>3.5241754314512637</c:v>
                </c:pt>
                <c:pt idx="76">
                  <c:v>3.5397827713958869</c:v>
                </c:pt>
                <c:pt idx="77">
                  <c:v>3.5553901113405111</c:v>
                </c:pt>
                <c:pt idx="78">
                  <c:v>3.5709974512851343</c:v>
                </c:pt>
                <c:pt idx="79">
                  <c:v>3.5866047912297576</c:v>
                </c:pt>
                <c:pt idx="80">
                  <c:v>3.6022121311743818</c:v>
                </c:pt>
                <c:pt idx="81">
                  <c:v>3.617819471119005</c:v>
                </c:pt>
                <c:pt idx="82">
                  <c:v>3.6334268110636283</c:v>
                </c:pt>
                <c:pt idx="83">
                  <c:v>3.649034151008252</c:v>
                </c:pt>
                <c:pt idx="84">
                  <c:v>3.6646414909528753</c:v>
                </c:pt>
                <c:pt idx="85">
                  <c:v>3.6802488308974985</c:v>
                </c:pt>
                <c:pt idx="86">
                  <c:v>3.6958561708421227</c:v>
                </c:pt>
                <c:pt idx="87">
                  <c:v>3.711463510786746</c:v>
                </c:pt>
                <c:pt idx="88">
                  <c:v>3.7270708507313692</c:v>
                </c:pt>
                <c:pt idx="89">
                  <c:v>3.7426781906759934</c:v>
                </c:pt>
                <c:pt idx="90">
                  <c:v>3.7582855306206167</c:v>
                </c:pt>
                <c:pt idx="91">
                  <c:v>3.7738928705652399</c:v>
                </c:pt>
                <c:pt idx="92">
                  <c:v>3.7895002105098636</c:v>
                </c:pt>
                <c:pt idx="93">
                  <c:v>3.8051075504544869</c:v>
                </c:pt>
                <c:pt idx="94">
                  <c:v>3.8207148903991102</c:v>
                </c:pt>
                <c:pt idx="95">
                  <c:v>3.8363222303437343</c:v>
                </c:pt>
                <c:pt idx="96">
                  <c:v>3.8519295702883576</c:v>
                </c:pt>
                <c:pt idx="97">
                  <c:v>3.8675369102329809</c:v>
                </c:pt>
                <c:pt idx="98">
                  <c:v>3.883144250177605</c:v>
                </c:pt>
                <c:pt idx="99">
                  <c:v>3.8987515901222283</c:v>
                </c:pt>
                <c:pt idx="100">
                  <c:v>3.9143589300668515</c:v>
                </c:pt>
                <c:pt idx="101">
                  <c:v>3.9299662700114752</c:v>
                </c:pt>
                <c:pt idx="102">
                  <c:v>3.9455736099560985</c:v>
                </c:pt>
                <c:pt idx="103">
                  <c:v>3.9611809499007218</c:v>
                </c:pt>
                <c:pt idx="104">
                  <c:v>3.9767882898453459</c:v>
                </c:pt>
                <c:pt idx="105">
                  <c:v>3.9923956297899692</c:v>
                </c:pt>
                <c:pt idx="106">
                  <c:v>4.0080029697345925</c:v>
                </c:pt>
                <c:pt idx="107">
                  <c:v>4.0236103096792153</c:v>
                </c:pt>
                <c:pt idx="108">
                  <c:v>4.0392176496238399</c:v>
                </c:pt>
                <c:pt idx="109">
                  <c:v>4.0548249895684627</c:v>
                </c:pt>
                <c:pt idx="110">
                  <c:v>4.0704323295130873</c:v>
                </c:pt>
                <c:pt idx="111">
                  <c:v>4.0860396694577101</c:v>
                </c:pt>
                <c:pt idx="112">
                  <c:v>4.1016470094023338</c:v>
                </c:pt>
                <c:pt idx="113">
                  <c:v>4.1172543493469576</c:v>
                </c:pt>
                <c:pt idx="114">
                  <c:v>4.1328616892915804</c:v>
                </c:pt>
                <c:pt idx="115">
                  <c:v>4.1484690292362041</c:v>
                </c:pt>
                <c:pt idx="116">
                  <c:v>4.1640763691808278</c:v>
                </c:pt>
                <c:pt idx="117">
                  <c:v>4.1796837091254515</c:v>
                </c:pt>
                <c:pt idx="118">
                  <c:v>4.1952910490700743</c:v>
                </c:pt>
                <c:pt idx="119">
                  <c:v>4.210898389014698</c:v>
                </c:pt>
                <c:pt idx="120">
                  <c:v>4.2265057289593209</c:v>
                </c:pt>
                <c:pt idx="121">
                  <c:v>4.2421130689039455</c:v>
                </c:pt>
                <c:pt idx="122">
                  <c:v>4.2577204088485683</c:v>
                </c:pt>
                <c:pt idx="123">
                  <c:v>4.273327748793192</c:v>
                </c:pt>
                <c:pt idx="124">
                  <c:v>4.2889350887378157</c:v>
                </c:pt>
                <c:pt idx="125">
                  <c:v>4.3045424286824385</c:v>
                </c:pt>
                <c:pt idx="126">
                  <c:v>4.3201497686270631</c:v>
                </c:pt>
                <c:pt idx="127">
                  <c:v>4.3357571085716859</c:v>
                </c:pt>
                <c:pt idx="128">
                  <c:v>4.3513644485163097</c:v>
                </c:pt>
                <c:pt idx="129">
                  <c:v>4.3669717884609334</c:v>
                </c:pt>
                <c:pt idx="130">
                  <c:v>4.3825791284055571</c:v>
                </c:pt>
                <c:pt idx="131">
                  <c:v>4.3981864683501799</c:v>
                </c:pt>
                <c:pt idx="132">
                  <c:v>4.4137938082948036</c:v>
                </c:pt>
                <c:pt idx="133">
                  <c:v>4.4294011482394273</c:v>
                </c:pt>
                <c:pt idx="134">
                  <c:v>4.4450084881840501</c:v>
                </c:pt>
                <c:pt idx="135">
                  <c:v>4.4606158281286739</c:v>
                </c:pt>
                <c:pt idx="136">
                  <c:v>4.4762231680732976</c:v>
                </c:pt>
                <c:pt idx="137">
                  <c:v>4.4918305080179213</c:v>
                </c:pt>
                <c:pt idx="138">
                  <c:v>4.5074378479625441</c:v>
                </c:pt>
                <c:pt idx="139">
                  <c:v>4.5230451879071687</c:v>
                </c:pt>
                <c:pt idx="140">
                  <c:v>4.5386525278517915</c:v>
                </c:pt>
                <c:pt idx="141">
                  <c:v>4.5542598677964152</c:v>
                </c:pt>
                <c:pt idx="142">
                  <c:v>4.5698672077410389</c:v>
                </c:pt>
                <c:pt idx="143">
                  <c:v>4.5854745476856618</c:v>
                </c:pt>
                <c:pt idx="144">
                  <c:v>4.6010818876302855</c:v>
                </c:pt>
                <c:pt idx="145">
                  <c:v>4.6166892275749092</c:v>
                </c:pt>
                <c:pt idx="146">
                  <c:v>4.6322965675195329</c:v>
                </c:pt>
                <c:pt idx="147">
                  <c:v>4.6479039074641557</c:v>
                </c:pt>
                <c:pt idx="148">
                  <c:v>4.6635112474087803</c:v>
                </c:pt>
                <c:pt idx="149">
                  <c:v>4.6791185873534031</c:v>
                </c:pt>
                <c:pt idx="150">
                  <c:v>4.6947259272980268</c:v>
                </c:pt>
                <c:pt idx="151">
                  <c:v>4.7103332672426506</c:v>
                </c:pt>
                <c:pt idx="152">
                  <c:v>4.7259406071872734</c:v>
                </c:pt>
                <c:pt idx="153">
                  <c:v>4.7415479471318971</c:v>
                </c:pt>
                <c:pt idx="154">
                  <c:v>4.7571552870765208</c:v>
                </c:pt>
                <c:pt idx="155">
                  <c:v>4.7727626270211445</c:v>
                </c:pt>
                <c:pt idx="156">
                  <c:v>4.7883699669657673</c:v>
                </c:pt>
                <c:pt idx="157">
                  <c:v>4.8039773069103919</c:v>
                </c:pt>
                <c:pt idx="158">
                  <c:v>4.8195846468550148</c:v>
                </c:pt>
                <c:pt idx="159">
                  <c:v>4.8351919867996385</c:v>
                </c:pt>
                <c:pt idx="160">
                  <c:v>4.8507993267442622</c:v>
                </c:pt>
                <c:pt idx="161">
                  <c:v>4.866406666688885</c:v>
                </c:pt>
                <c:pt idx="162">
                  <c:v>4.8820140066335087</c:v>
                </c:pt>
                <c:pt idx="163">
                  <c:v>4.8976213465781324</c:v>
                </c:pt>
                <c:pt idx="164">
                  <c:v>4.9132286865227552</c:v>
                </c:pt>
                <c:pt idx="165">
                  <c:v>4.928836026467379</c:v>
                </c:pt>
                <c:pt idx="166">
                  <c:v>4.9444433664120035</c:v>
                </c:pt>
                <c:pt idx="167">
                  <c:v>4.9600507063566264</c:v>
                </c:pt>
                <c:pt idx="168">
                  <c:v>4.9756580463012501</c:v>
                </c:pt>
                <c:pt idx="169">
                  <c:v>4.9912653862458738</c:v>
                </c:pt>
                <c:pt idx="170">
                  <c:v>5.0068727261904966</c:v>
                </c:pt>
                <c:pt idx="171">
                  <c:v>5.0224800661351203</c:v>
                </c:pt>
                <c:pt idx="172">
                  <c:v>5.038087406079744</c:v>
                </c:pt>
                <c:pt idx="173">
                  <c:v>5.0536947460243677</c:v>
                </c:pt>
                <c:pt idx="174">
                  <c:v>5.0693020859689906</c:v>
                </c:pt>
                <c:pt idx="175">
                  <c:v>5.0849094259136152</c:v>
                </c:pt>
                <c:pt idx="176">
                  <c:v>5.100516765858238</c:v>
                </c:pt>
                <c:pt idx="177">
                  <c:v>5.1161241058028617</c:v>
                </c:pt>
                <c:pt idx="178">
                  <c:v>5.1317314457474854</c:v>
                </c:pt>
                <c:pt idx="179">
                  <c:v>5.1473387856921082</c:v>
                </c:pt>
                <c:pt idx="180">
                  <c:v>5.1629461256367319</c:v>
                </c:pt>
                <c:pt idx="181">
                  <c:v>5.1785534655813557</c:v>
                </c:pt>
                <c:pt idx="182">
                  <c:v>5.1941608055259794</c:v>
                </c:pt>
                <c:pt idx="183">
                  <c:v>5.2097681454706022</c:v>
                </c:pt>
                <c:pt idx="184">
                  <c:v>5.2253754854152268</c:v>
                </c:pt>
                <c:pt idx="185">
                  <c:v>5.2409828253598496</c:v>
                </c:pt>
                <c:pt idx="186">
                  <c:v>5.2565901653044733</c:v>
                </c:pt>
                <c:pt idx="187">
                  <c:v>5.272197505249097</c:v>
                </c:pt>
                <c:pt idx="188">
                  <c:v>5.2878048451937198</c:v>
                </c:pt>
                <c:pt idx="189">
                  <c:v>5.3034121851383436</c:v>
                </c:pt>
                <c:pt idx="190">
                  <c:v>5.3190195250829664</c:v>
                </c:pt>
                <c:pt idx="191">
                  <c:v>5.3346268650275901</c:v>
                </c:pt>
                <c:pt idx="192">
                  <c:v>5.3502342049722138</c:v>
                </c:pt>
                <c:pt idx="193">
                  <c:v>5.3658415449168375</c:v>
                </c:pt>
                <c:pt idx="194">
                  <c:v>5.3814488848614603</c:v>
                </c:pt>
                <c:pt idx="195">
                  <c:v>5.3970562248060849</c:v>
                </c:pt>
                <c:pt idx="196">
                  <c:v>5.4126635647507078</c:v>
                </c:pt>
                <c:pt idx="197">
                  <c:v>5.4282709046953315</c:v>
                </c:pt>
                <c:pt idx="198">
                  <c:v>5.4438782446399552</c:v>
                </c:pt>
                <c:pt idx="199">
                  <c:v>5.4594855845845789</c:v>
                </c:pt>
                <c:pt idx="200">
                  <c:v>5.4750929245292017</c:v>
                </c:pt>
                <c:pt idx="201">
                  <c:v>5.4907002644738254</c:v>
                </c:pt>
                <c:pt idx="202">
                  <c:v>5.50630760441845</c:v>
                </c:pt>
                <c:pt idx="203">
                  <c:v>5.521914944363072</c:v>
                </c:pt>
                <c:pt idx="204">
                  <c:v>5.5375222843076966</c:v>
                </c:pt>
                <c:pt idx="205">
                  <c:v>5.5531296242523203</c:v>
                </c:pt>
                <c:pt idx="206">
                  <c:v>5.5687369641969431</c:v>
                </c:pt>
                <c:pt idx="207">
                  <c:v>5.5843443041415668</c:v>
                </c:pt>
                <c:pt idx="208">
                  <c:v>5.5999516440861905</c:v>
                </c:pt>
                <c:pt idx="209">
                  <c:v>5.6155589840308133</c:v>
                </c:pt>
                <c:pt idx="210">
                  <c:v>5.631166323975437</c:v>
                </c:pt>
                <c:pt idx="211">
                  <c:v>5.6467736639200616</c:v>
                </c:pt>
                <c:pt idx="212">
                  <c:v>5.6623810038646836</c:v>
                </c:pt>
                <c:pt idx="213">
                  <c:v>5.6779883438093082</c:v>
                </c:pt>
                <c:pt idx="214">
                  <c:v>5.693595683753931</c:v>
                </c:pt>
                <c:pt idx="215">
                  <c:v>5.7092030236985547</c:v>
                </c:pt>
                <c:pt idx="216">
                  <c:v>5.7248103636431784</c:v>
                </c:pt>
                <c:pt idx="217">
                  <c:v>5.7404177035878012</c:v>
                </c:pt>
                <c:pt idx="218">
                  <c:v>5.7560250435324249</c:v>
                </c:pt>
                <c:pt idx="219">
                  <c:v>5.7716323834770487</c:v>
                </c:pt>
                <c:pt idx="220">
                  <c:v>5.7872397234216724</c:v>
                </c:pt>
                <c:pt idx="221">
                  <c:v>5.8028470633662952</c:v>
                </c:pt>
                <c:pt idx="222">
                  <c:v>5.8184544033109198</c:v>
                </c:pt>
                <c:pt idx="223">
                  <c:v>5.8340617432555426</c:v>
                </c:pt>
                <c:pt idx="224">
                  <c:v>5.8496690832001663</c:v>
                </c:pt>
                <c:pt idx="225">
                  <c:v>5.86527642314479</c:v>
                </c:pt>
                <c:pt idx="226">
                  <c:v>5.8808837630894129</c:v>
                </c:pt>
                <c:pt idx="227">
                  <c:v>5.8964911030340366</c:v>
                </c:pt>
                <c:pt idx="228">
                  <c:v>5.9120984429786603</c:v>
                </c:pt>
                <c:pt idx="229">
                  <c:v>5.927705782923284</c:v>
                </c:pt>
                <c:pt idx="230">
                  <c:v>5.9433131228679068</c:v>
                </c:pt>
                <c:pt idx="231">
                  <c:v>5.9589204628125314</c:v>
                </c:pt>
                <c:pt idx="232">
                  <c:v>5.9745278027571542</c:v>
                </c:pt>
                <c:pt idx="233">
                  <c:v>5.9901351427017779</c:v>
                </c:pt>
                <c:pt idx="234">
                  <c:v>6.0057424826464016</c:v>
                </c:pt>
                <c:pt idx="235">
                  <c:v>6.0213498225910245</c:v>
                </c:pt>
                <c:pt idx="236">
                  <c:v>6.0369571625356482</c:v>
                </c:pt>
                <c:pt idx="237">
                  <c:v>6.0525645024802719</c:v>
                </c:pt>
                <c:pt idx="238">
                  <c:v>6.0681718424248947</c:v>
                </c:pt>
                <c:pt idx="239">
                  <c:v>6.0837791823695184</c:v>
                </c:pt>
                <c:pt idx="240">
                  <c:v>6.099386522314143</c:v>
                </c:pt>
                <c:pt idx="241">
                  <c:v>6.114993862258765</c:v>
                </c:pt>
                <c:pt idx="242">
                  <c:v>6.1306012022033896</c:v>
                </c:pt>
                <c:pt idx="243">
                  <c:v>6.1462085421480133</c:v>
                </c:pt>
                <c:pt idx="244">
                  <c:v>6.1618158820926361</c:v>
                </c:pt>
                <c:pt idx="245">
                  <c:v>6.1774232220372598</c:v>
                </c:pt>
                <c:pt idx="246">
                  <c:v>6.1930305619818835</c:v>
                </c:pt>
                <c:pt idx="247">
                  <c:v>6.2086379019265072</c:v>
                </c:pt>
                <c:pt idx="248">
                  <c:v>6.22424524187113</c:v>
                </c:pt>
                <c:pt idx="249">
                  <c:v>6.2398525818157546</c:v>
                </c:pt>
                <c:pt idx="250">
                  <c:v>6.2554599217603775</c:v>
                </c:pt>
                <c:pt idx="251">
                  <c:v>6.2710672617050012</c:v>
                </c:pt>
                <c:pt idx="252">
                  <c:v>6.2866746016496249</c:v>
                </c:pt>
                <c:pt idx="253">
                  <c:v>6.3022819415942477</c:v>
                </c:pt>
                <c:pt idx="254">
                  <c:v>6.3178892815388714</c:v>
                </c:pt>
                <c:pt idx="255">
                  <c:v>6.3334966214834942</c:v>
                </c:pt>
                <c:pt idx="256">
                  <c:v>6.3491039614281179</c:v>
                </c:pt>
                <c:pt idx="257">
                  <c:v>6.3647113013727417</c:v>
                </c:pt>
                <c:pt idx="258">
                  <c:v>6.3803186413173663</c:v>
                </c:pt>
                <c:pt idx="259">
                  <c:v>6.3959259812619971</c:v>
                </c:pt>
                <c:pt idx="260">
                  <c:v>6.4115333212066128</c:v>
                </c:pt>
                <c:pt idx="261">
                  <c:v>6.4271406611512347</c:v>
                </c:pt>
                <c:pt idx="262">
                  <c:v>6.4427480010958593</c:v>
                </c:pt>
                <c:pt idx="263">
                  <c:v>6.458355341040491</c:v>
                </c:pt>
                <c:pt idx="264">
                  <c:v>6.4739626809851067</c:v>
                </c:pt>
                <c:pt idx="265">
                  <c:v>6.4895700209297296</c:v>
                </c:pt>
                <c:pt idx="266">
                  <c:v>6.5051773608743533</c:v>
                </c:pt>
                <c:pt idx="267">
                  <c:v>6.5207847008189841</c:v>
                </c:pt>
                <c:pt idx="268">
                  <c:v>6.5363920407635998</c:v>
                </c:pt>
                <c:pt idx="269">
                  <c:v>6.5519993807082244</c:v>
                </c:pt>
                <c:pt idx="270">
                  <c:v>6.5676067206528481</c:v>
                </c:pt>
                <c:pt idx="271">
                  <c:v>6.5832140605974789</c:v>
                </c:pt>
                <c:pt idx="272">
                  <c:v>6.5988214005420947</c:v>
                </c:pt>
                <c:pt idx="273">
                  <c:v>6.6144287404867175</c:v>
                </c:pt>
                <c:pt idx="274">
                  <c:v>6.6300360804313412</c:v>
                </c:pt>
                <c:pt idx="275">
                  <c:v>6.6456434203759738</c:v>
                </c:pt>
                <c:pt idx="276">
                  <c:v>6.6612507603205895</c:v>
                </c:pt>
                <c:pt idx="277">
                  <c:v>6.6768581002652132</c:v>
                </c:pt>
                <c:pt idx="278">
                  <c:v>6.6924654402098342</c:v>
                </c:pt>
                <c:pt idx="279">
                  <c:v>6.7080727801544668</c:v>
                </c:pt>
                <c:pt idx="280">
                  <c:v>6.7236801200990826</c:v>
                </c:pt>
                <c:pt idx="281">
                  <c:v>6.7392874600437063</c:v>
                </c:pt>
                <c:pt idx="282">
                  <c:v>6.7548947999883389</c:v>
                </c:pt>
                <c:pt idx="283">
                  <c:v>6.7705021399329608</c:v>
                </c:pt>
                <c:pt idx="284">
                  <c:v>6.7861094798775836</c:v>
                </c:pt>
                <c:pt idx="285">
                  <c:v>6.8017168198221993</c:v>
                </c:pt>
                <c:pt idx="286">
                  <c:v>6.8173241597668319</c:v>
                </c:pt>
                <c:pt idx="287">
                  <c:v>6.8329314997114556</c:v>
                </c:pt>
                <c:pt idx="288">
                  <c:v>6.8485388396560785</c:v>
                </c:pt>
                <c:pt idx="289">
                  <c:v>6.8641461796006951</c:v>
                </c:pt>
                <c:pt idx="290">
                  <c:v>6.879753519545325</c:v>
                </c:pt>
                <c:pt idx="291">
                  <c:v>6.8953608594899487</c:v>
                </c:pt>
                <c:pt idx="292">
                  <c:v>6.9109681994345724</c:v>
                </c:pt>
                <c:pt idx="293">
                  <c:v>6.9265755393791881</c:v>
                </c:pt>
                <c:pt idx="294">
                  <c:v>6.9421828793238189</c:v>
                </c:pt>
                <c:pt idx="295">
                  <c:v>6.9577902192684435</c:v>
                </c:pt>
                <c:pt idx="296">
                  <c:v>6.9733975592130655</c:v>
                </c:pt>
                <c:pt idx="297">
                  <c:v>6.9890048991576812</c:v>
                </c:pt>
                <c:pt idx="298">
                  <c:v>7.0046122391023138</c:v>
                </c:pt>
                <c:pt idx="299">
                  <c:v>7.0202195790469375</c:v>
                </c:pt>
                <c:pt idx="300">
                  <c:v>7.0358269189915603</c:v>
                </c:pt>
                <c:pt idx="301">
                  <c:v>7.051434258936176</c:v>
                </c:pt>
                <c:pt idx="302">
                  <c:v>7.0670415988808069</c:v>
                </c:pt>
                <c:pt idx="303">
                  <c:v>7.0826489388254306</c:v>
                </c:pt>
                <c:pt idx="304">
                  <c:v>7.0982562787700552</c:v>
                </c:pt>
                <c:pt idx="305">
                  <c:v>7.1138636187146709</c:v>
                </c:pt>
                <c:pt idx="306">
                  <c:v>7.1294709586593017</c:v>
                </c:pt>
                <c:pt idx="307">
                  <c:v>7.1450782986039254</c:v>
                </c:pt>
                <c:pt idx="308">
                  <c:v>7.1606856385485482</c:v>
                </c:pt>
                <c:pt idx="309">
                  <c:v>7.1762929784931719</c:v>
                </c:pt>
                <c:pt idx="310">
                  <c:v>7.1919003184377956</c:v>
                </c:pt>
                <c:pt idx="311">
                  <c:v>7.2075076583824202</c:v>
                </c:pt>
                <c:pt idx="312">
                  <c:v>7.2231149983270422</c:v>
                </c:pt>
                <c:pt idx="313">
                  <c:v>7.238722338271665</c:v>
                </c:pt>
                <c:pt idx="314">
                  <c:v>7.2543296782162887</c:v>
                </c:pt>
                <c:pt idx="315">
                  <c:v>7.2699370181609133</c:v>
                </c:pt>
                <c:pt idx="316">
                  <c:v>7.285544358105537</c:v>
                </c:pt>
                <c:pt idx="317">
                  <c:v>7.3011516980501598</c:v>
                </c:pt>
                <c:pt idx="318">
                  <c:v>7.3167590379947836</c:v>
                </c:pt>
                <c:pt idx="319">
                  <c:v>7.3323663779394064</c:v>
                </c:pt>
                <c:pt idx="320">
                  <c:v>7.3479737178840301</c:v>
                </c:pt>
                <c:pt idx="321">
                  <c:v>7.3635810578286538</c:v>
                </c:pt>
                <c:pt idx="322">
                  <c:v>7.3791883977732784</c:v>
                </c:pt>
                <c:pt idx="323">
                  <c:v>7.3947957377179003</c:v>
                </c:pt>
                <c:pt idx="324">
                  <c:v>7.4104030776625249</c:v>
                </c:pt>
                <c:pt idx="325">
                  <c:v>7.4260104176071469</c:v>
                </c:pt>
                <c:pt idx="326">
                  <c:v>7.4416177575517715</c:v>
                </c:pt>
                <c:pt idx="327">
                  <c:v>7.4572250974963952</c:v>
                </c:pt>
                <c:pt idx="328">
                  <c:v>7.4728324374410189</c:v>
                </c:pt>
                <c:pt idx="329">
                  <c:v>7.4884397773856417</c:v>
                </c:pt>
                <c:pt idx="330">
                  <c:v>7.5040471173302654</c:v>
                </c:pt>
                <c:pt idx="331">
                  <c:v>7.5196544572748882</c:v>
                </c:pt>
                <c:pt idx="332">
                  <c:v>7.5352617972195119</c:v>
                </c:pt>
                <c:pt idx="333">
                  <c:v>7.5508691371641365</c:v>
                </c:pt>
                <c:pt idx="334">
                  <c:v>7.5664764771087603</c:v>
                </c:pt>
                <c:pt idx="335">
                  <c:v>7.582083817053384</c:v>
                </c:pt>
                <c:pt idx="336">
                  <c:v>7.5976911569980068</c:v>
                </c:pt>
                <c:pt idx="337">
                  <c:v>7.6132984969426296</c:v>
                </c:pt>
                <c:pt idx="338">
                  <c:v>7.6289058368872533</c:v>
                </c:pt>
                <c:pt idx="339">
                  <c:v>7.644513176831877</c:v>
                </c:pt>
                <c:pt idx="340">
                  <c:v>7.6601205167765016</c:v>
                </c:pt>
                <c:pt idx="341">
                  <c:v>7.6757278567211253</c:v>
                </c:pt>
                <c:pt idx="342">
                  <c:v>7.6913351966657464</c:v>
                </c:pt>
                <c:pt idx="343">
                  <c:v>7.7069425366103701</c:v>
                </c:pt>
                <c:pt idx="344">
                  <c:v>7.7225498765549947</c:v>
                </c:pt>
                <c:pt idx="345">
                  <c:v>7.7381572164996184</c:v>
                </c:pt>
                <c:pt idx="346">
                  <c:v>7.7537645564442421</c:v>
                </c:pt>
                <c:pt idx="347">
                  <c:v>7.7693718963888667</c:v>
                </c:pt>
                <c:pt idx="348">
                  <c:v>7.7849792363334887</c:v>
                </c:pt>
                <c:pt idx="349">
                  <c:v>7.8005865762781115</c:v>
                </c:pt>
                <c:pt idx="350">
                  <c:v>7.8161939162227352</c:v>
                </c:pt>
                <c:pt idx="351">
                  <c:v>7.8318012561673598</c:v>
                </c:pt>
                <c:pt idx="352">
                  <c:v>7.8474085961119835</c:v>
                </c:pt>
                <c:pt idx="353">
                  <c:v>7.8630159360566072</c:v>
                </c:pt>
                <c:pt idx="354">
                  <c:v>7.87862327600123</c:v>
                </c:pt>
                <c:pt idx="355">
                  <c:v>7.8942306159458528</c:v>
                </c:pt>
                <c:pt idx="356">
                  <c:v>7.9098379558904766</c:v>
                </c:pt>
                <c:pt idx="357">
                  <c:v>7.9254452958351003</c:v>
                </c:pt>
                <c:pt idx="358">
                  <c:v>7.9410526357797249</c:v>
                </c:pt>
                <c:pt idx="359">
                  <c:v>7.9566599757243486</c:v>
                </c:pt>
                <c:pt idx="360">
                  <c:v>7.9722673156689714</c:v>
                </c:pt>
                <c:pt idx="361">
                  <c:v>7.9878746556135933</c:v>
                </c:pt>
                <c:pt idx="362">
                  <c:v>8.0034819955582179</c:v>
                </c:pt>
                <c:pt idx="363">
                  <c:v>8.0190893355028408</c:v>
                </c:pt>
                <c:pt idx="364">
                  <c:v>8.0346966754474654</c:v>
                </c:pt>
                <c:pt idx="365">
                  <c:v>8.0503040153920882</c:v>
                </c:pt>
                <c:pt idx="366">
                  <c:v>8.0659113553367128</c:v>
                </c:pt>
                <c:pt idx="367">
                  <c:v>8.0815186952813356</c:v>
                </c:pt>
                <c:pt idx="368">
                  <c:v>8.0971260352259584</c:v>
                </c:pt>
                <c:pt idx="369">
                  <c:v>8.112733375170583</c:v>
                </c:pt>
                <c:pt idx="370">
                  <c:v>8.1283407151152058</c:v>
                </c:pt>
                <c:pt idx="371">
                  <c:v>8.1439480550598287</c:v>
                </c:pt>
                <c:pt idx="372">
                  <c:v>8.1595553950044533</c:v>
                </c:pt>
                <c:pt idx="373">
                  <c:v>8.1751627349490761</c:v>
                </c:pt>
                <c:pt idx="374">
                  <c:v>8.1907700748936989</c:v>
                </c:pt>
                <c:pt idx="375">
                  <c:v>8.2063774148383235</c:v>
                </c:pt>
                <c:pt idx="376">
                  <c:v>8.2219847547829481</c:v>
                </c:pt>
                <c:pt idx="377">
                  <c:v>8.2375920947275709</c:v>
                </c:pt>
                <c:pt idx="378">
                  <c:v>8.2531994346721937</c:v>
                </c:pt>
                <c:pt idx="379">
                  <c:v>8.2688067746168166</c:v>
                </c:pt>
                <c:pt idx="380">
                  <c:v>8.2844141145614412</c:v>
                </c:pt>
                <c:pt idx="381">
                  <c:v>8.300021454506064</c:v>
                </c:pt>
                <c:pt idx="382">
                  <c:v>8.3156287944506886</c:v>
                </c:pt>
                <c:pt idx="383">
                  <c:v>8.3312361343953114</c:v>
                </c:pt>
                <c:pt idx="384">
                  <c:v>8.346843474339936</c:v>
                </c:pt>
                <c:pt idx="385">
                  <c:v>8.3624508142845571</c:v>
                </c:pt>
                <c:pt idx="386">
                  <c:v>8.3780581542291817</c:v>
                </c:pt>
                <c:pt idx="387">
                  <c:v>8.3936654941738063</c:v>
                </c:pt>
                <c:pt idx="388">
                  <c:v>8.4092728341184291</c:v>
                </c:pt>
                <c:pt idx="389">
                  <c:v>8.4248801740630519</c:v>
                </c:pt>
                <c:pt idx="390">
                  <c:v>8.4404875140076747</c:v>
                </c:pt>
                <c:pt idx="391">
                  <c:v>8.4560948539522993</c:v>
                </c:pt>
                <c:pt idx="392">
                  <c:v>8.4717021938969221</c:v>
                </c:pt>
                <c:pt idx="393">
                  <c:v>8.4873095338415467</c:v>
                </c:pt>
                <c:pt idx="394">
                  <c:v>8.5029168737861696</c:v>
                </c:pt>
                <c:pt idx="395">
                  <c:v>8.5185242137307942</c:v>
                </c:pt>
                <c:pt idx="396">
                  <c:v>8.534131553675417</c:v>
                </c:pt>
                <c:pt idx="397">
                  <c:v>8.5497388936200398</c:v>
                </c:pt>
                <c:pt idx="398">
                  <c:v>8.5653462335646644</c:v>
                </c:pt>
                <c:pt idx="399">
                  <c:v>8.5809535735092872</c:v>
                </c:pt>
                <c:pt idx="400">
                  <c:v>8.59656091345391</c:v>
                </c:pt>
                <c:pt idx="401">
                  <c:v>8.6121682533985346</c:v>
                </c:pt>
                <c:pt idx="402">
                  <c:v>8.6277755933431575</c:v>
                </c:pt>
                <c:pt idx="403">
                  <c:v>8.6433829332877803</c:v>
                </c:pt>
                <c:pt idx="404">
                  <c:v>8.6589902732324049</c:v>
                </c:pt>
                <c:pt idx="405">
                  <c:v>8.6745976131770295</c:v>
                </c:pt>
                <c:pt idx="406">
                  <c:v>8.6902049531216523</c:v>
                </c:pt>
                <c:pt idx="407">
                  <c:v>8.7058122930662751</c:v>
                </c:pt>
                <c:pt idx="408">
                  <c:v>8.721419633010898</c:v>
                </c:pt>
                <c:pt idx="409">
                  <c:v>8.7370269729555226</c:v>
                </c:pt>
                <c:pt idx="410">
                  <c:v>8.7526343129001454</c:v>
                </c:pt>
                <c:pt idx="411">
                  <c:v>8.76824165284477</c:v>
                </c:pt>
                <c:pt idx="412">
                  <c:v>8.7838489927893946</c:v>
                </c:pt>
                <c:pt idx="413">
                  <c:v>8.7994563327340156</c:v>
                </c:pt>
                <c:pt idx="414">
                  <c:v>8.8150636726786384</c:v>
                </c:pt>
                <c:pt idx="415">
                  <c:v>8.830671012623263</c:v>
                </c:pt>
                <c:pt idx="416">
                  <c:v>8.8462783525678876</c:v>
                </c:pt>
                <c:pt idx="417">
                  <c:v>8.8618856925125105</c:v>
                </c:pt>
                <c:pt idx="418">
                  <c:v>8.8774930324571351</c:v>
                </c:pt>
                <c:pt idx="419">
                  <c:v>8.8931003724017561</c:v>
                </c:pt>
                <c:pt idx="420">
                  <c:v>8.9087077123463807</c:v>
                </c:pt>
                <c:pt idx="421">
                  <c:v>8.9243150522910035</c:v>
                </c:pt>
                <c:pt idx="422">
                  <c:v>8.9399223922356281</c:v>
                </c:pt>
                <c:pt idx="423">
                  <c:v>8.9555297321802527</c:v>
                </c:pt>
                <c:pt idx="424">
                  <c:v>8.9711370721248755</c:v>
                </c:pt>
                <c:pt idx="425">
                  <c:v>8.9867444120694984</c:v>
                </c:pt>
                <c:pt idx="426">
                  <c:v>9.0023517520141212</c:v>
                </c:pt>
                <c:pt idx="427">
                  <c:v>9.0179590919587458</c:v>
                </c:pt>
                <c:pt idx="428">
                  <c:v>9.0335664319033686</c:v>
                </c:pt>
                <c:pt idx="429">
                  <c:v>9.0491737718479932</c:v>
                </c:pt>
                <c:pt idx="430">
                  <c:v>9.0647811117926178</c:v>
                </c:pt>
                <c:pt idx="431">
                  <c:v>9.0803884517372406</c:v>
                </c:pt>
                <c:pt idx="432">
                  <c:v>9.0959957916818617</c:v>
                </c:pt>
                <c:pt idx="433">
                  <c:v>9.1116031316264863</c:v>
                </c:pt>
                <c:pt idx="434">
                  <c:v>9.1272104715711109</c:v>
                </c:pt>
                <c:pt idx="435">
                  <c:v>9.1428178115157337</c:v>
                </c:pt>
                <c:pt idx="436">
                  <c:v>9.1584251514603583</c:v>
                </c:pt>
                <c:pt idx="437">
                  <c:v>9.1740324914049811</c:v>
                </c:pt>
                <c:pt idx="438">
                  <c:v>9.1896398313496039</c:v>
                </c:pt>
                <c:pt idx="439">
                  <c:v>9.2052471712942268</c:v>
                </c:pt>
                <c:pt idx="440">
                  <c:v>9.2208545112388514</c:v>
                </c:pt>
                <c:pt idx="441">
                  <c:v>9.236461851183476</c:v>
                </c:pt>
                <c:pt idx="442">
                  <c:v>9.2520691911280988</c:v>
                </c:pt>
                <c:pt idx="443">
                  <c:v>9.2676765310727216</c:v>
                </c:pt>
                <c:pt idx="444">
                  <c:v>9.2832838710173444</c:v>
                </c:pt>
                <c:pt idx="445">
                  <c:v>9.298891210961969</c:v>
                </c:pt>
                <c:pt idx="446">
                  <c:v>9.3144985509065918</c:v>
                </c:pt>
                <c:pt idx="447">
                  <c:v>9.3301058908512164</c:v>
                </c:pt>
                <c:pt idx="448">
                  <c:v>9.3457132307958393</c:v>
                </c:pt>
                <c:pt idx="449">
                  <c:v>9.3613205707404639</c:v>
                </c:pt>
                <c:pt idx="450">
                  <c:v>9.3769279106850867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1.4829522890118987</c:v>
                </c:pt>
                <c:pt idx="1">
                  <c:v>0.78624131691472154</c:v>
                </c:pt>
                <c:pt idx="2">
                  <c:v>0.11989163454834866</c:v>
                </c:pt>
                <c:pt idx="3">
                  <c:v>-0.51715936399684226</c:v>
                </c:pt>
                <c:pt idx="4">
                  <c:v>-1.1259401382749856</c:v>
                </c:pt>
                <c:pt idx="5">
                  <c:v>-1.7074460420027018</c:v>
                </c:pt>
                <c:pt idx="6">
                  <c:v>-2.2626403331612339</c:v>
                </c:pt>
                <c:pt idx="7">
                  <c:v>-2.7924551545411136</c:v>
                </c:pt>
                <c:pt idx="8">
                  <c:v>-3.2977924855641079</c:v>
                </c:pt>
                <c:pt idx="9">
                  <c:v>-3.779525066194418</c:v>
                </c:pt>
                <c:pt idx="10">
                  <c:v>-4.2384972937287984</c:v>
                </c:pt>
                <c:pt idx="11">
                  <c:v>-4.6755260932336489</c:v>
                </c:pt>
                <c:pt idx="12">
                  <c:v>-5.0914017623759644</c:v>
                </c:pt>
                <c:pt idx="13">
                  <c:v>-5.48688879137464</c:v>
                </c:pt>
                <c:pt idx="14">
                  <c:v>-5.8627266587785076</c:v>
                </c:pt>
                <c:pt idx="15">
                  <c:v>-6.2196306037581675</c:v>
                </c:pt>
                <c:pt idx="16">
                  <c:v>-6.5582923755796747</c:v>
                </c:pt>
                <c:pt idx="17">
                  <c:v>-6.8793809609098133</c:v>
                </c:pt>
                <c:pt idx="18">
                  <c:v>-7.1835432895846445</c:v>
                </c:pt>
                <c:pt idx="19">
                  <c:v>-7.471404919455761</c:v>
                </c:pt>
                <c:pt idx="20">
                  <c:v>-7.7435707009115395</c:v>
                </c:pt>
                <c:pt idx="21">
                  <c:v>-8.0006254216542718</c:v>
                </c:pt>
                <c:pt idx="22">
                  <c:v>-8.2431344322979587</c:v>
                </c:pt>
                <c:pt idx="23">
                  <c:v>-8.47164425333591</c:v>
                </c:pt>
                <c:pt idx="24">
                  <c:v>-8.6866831640120754</c:v>
                </c:pt>
                <c:pt idx="25">
                  <c:v>-8.888761773615256</c:v>
                </c:pt>
                <c:pt idx="26">
                  <c:v>-9.0783735757008888</c:v>
                </c:pt>
                <c:pt idx="27">
                  <c:v>-9.255995485731118</c:v>
                </c:pt>
                <c:pt idx="28">
                  <c:v>-9.4220883626102196</c:v>
                </c:pt>
                <c:pt idx="29">
                  <c:v>-9.577097514579167</c:v>
                </c:pt>
                <c:pt idx="30">
                  <c:v>-9.7214531899201759</c:v>
                </c:pt>
                <c:pt idx="31">
                  <c:v>-9.8555710529096494</c:v>
                </c:pt>
                <c:pt idx="32">
                  <c:v>-9.979852645445451</c:v>
                </c:pt>
                <c:pt idx="33">
                  <c:v>-10.094685834762851</c:v>
                </c:pt>
                <c:pt idx="34">
                  <c:v>-10.20044524764168</c:v>
                </c:pt>
                <c:pt idx="35">
                  <c:v>-10.297492691496098</c:v>
                </c:pt>
                <c:pt idx="36">
                  <c:v>-10.386177562727383</c:v>
                </c:pt>
                <c:pt idx="37">
                  <c:v>-10.466837242709508</c:v>
                </c:pt>
                <c:pt idx="38">
                  <c:v>-10.539797481766888</c:v>
                </c:pt>
                <c:pt idx="39">
                  <c:v>-10.605372771493643</c:v>
                </c:pt>
                <c:pt idx="40">
                  <c:v>-10.663866705753859</c:v>
                </c:pt>
                <c:pt idx="41">
                  <c:v>-10.715572330692837</c:v>
                </c:pt>
                <c:pt idx="42">
                  <c:v>-10.760772484079952</c:v>
                </c:pt>
                <c:pt idx="43">
                  <c:v>-10.799740124294908</c:v>
                </c:pt>
                <c:pt idx="44">
                  <c:v>-10.832738649260122</c:v>
                </c:pt>
                <c:pt idx="45">
                  <c:v>-10.860022205613642</c:v>
                </c:pt>
                <c:pt idx="46">
                  <c:v>-10.881835988408659</c:v>
                </c:pt>
                <c:pt idx="47">
                  <c:v>-10.898416531617457</c:v>
                </c:pt>
                <c:pt idx="48">
                  <c:v>-10.90999198970999</c:v>
                </c:pt>
                <c:pt idx="49">
                  <c:v>-10.916782410569482</c:v>
                </c:pt>
                <c:pt idx="50">
                  <c:v>-10.919</c:v>
                </c:pt>
                <c:pt idx="51">
                  <c:v>-10.916849378073927</c:v>
                </c:pt>
                <c:pt idx="52">
                  <c:v>-10.910527827559884</c:v>
                </c:pt>
                <c:pt idx="53">
                  <c:v>-10.90022553466518</c:v>
                </c:pt>
                <c:pt idx="54">
                  <c:v>-10.886125822319922</c:v>
                </c:pt>
                <c:pt idx="55">
                  <c:v>-10.868405376223624</c:v>
                </c:pt>
                <c:pt idx="56">
                  <c:v>-10.847234463868814</c:v>
                </c:pt>
                <c:pt idx="57">
                  <c:v>-10.822777146749997</c:v>
                </c:pt>
                <c:pt idx="58">
                  <c:v>-10.795191485960398</c:v>
                </c:pt>
                <c:pt idx="59">
                  <c:v>-10.764629741373186</c:v>
                </c:pt>
                <c:pt idx="60">
                  <c:v>-10.731238564598119</c:v>
                </c:pt>
                <c:pt idx="61">
                  <c:v>-10.695159185899247</c:v>
                </c:pt>
                <c:pt idx="62">
                  <c:v>-10.656527595253859</c:v>
                </c:pt>
                <c:pt idx="63">
                  <c:v>-10.615474717727789</c:v>
                </c:pt>
                <c:pt idx="64">
                  <c:v>-10.572126583337061</c:v>
                </c:pt>
                <c:pt idx="65">
                  <c:v>-10.526604491561105</c:v>
                </c:pt>
                <c:pt idx="66">
                  <c:v>-10.479025170667892</c:v>
                </c:pt>
                <c:pt idx="67">
                  <c:v>-10.429500932006798</c:v>
                </c:pt>
                <c:pt idx="68">
                  <c:v>-10.378139819420515</c:v>
                </c:pt>
                <c:pt idx="69">
                  <c:v>-10.325045753922884</c:v>
                </c:pt>
                <c:pt idx="70">
                  <c:v>-10.270318673785402</c:v>
                </c:pt>
                <c:pt idx="71">
                  <c:v>-10.214054670170903</c:v>
                </c:pt>
                <c:pt idx="72">
                  <c:v>-10.156346118449033</c:v>
                </c:pt>
                <c:pt idx="73">
                  <c:v>-10.097281805324094</c:v>
                </c:pt>
                <c:pt idx="74">
                  <c:v>-10.036947051902194</c:v>
                </c:pt>
                <c:pt idx="75">
                  <c:v>-9.9754238328208285</c:v>
                </c:pt>
                <c:pt idx="76">
                  <c:v>-9.9127908915605261</c:v>
                </c:pt>
                <c:pt idx="77">
                  <c:v>-9.8491238520546514</c:v>
                </c:pt>
                <c:pt idx="78">
                  <c:v>-9.784495326710136</c:v>
                </c:pt>
                <c:pt idx="79">
                  <c:v>-9.7189750209485695</c:v>
                </c:pt>
                <c:pt idx="80">
                  <c:v>-9.6526298343738794</c:v>
                </c:pt>
                <c:pt idx="81">
                  <c:v>-9.5855239586698229</c:v>
                </c:pt>
                <c:pt idx="82">
                  <c:v>-9.517718972327323</c:v>
                </c:pt>
                <c:pt idx="83">
                  <c:v>-9.4492739322989614</c:v>
                </c:pt>
                <c:pt idx="84">
                  <c:v>-9.3802454626748837</c:v>
                </c:pt>
                <c:pt idx="85">
                  <c:v>-9.3106878404717364</c:v>
                </c:pt>
                <c:pt idx="86">
                  <c:v>-9.240653078623545</c:v>
                </c:pt>
                <c:pt idx="87">
                  <c:v>-9.1701910062607741</c:v>
                </c:pt>
                <c:pt idx="88">
                  <c:v>-9.0993493463613184</c:v>
                </c:pt>
                <c:pt idx="89">
                  <c:v>-9.0281737908546926</c:v>
                </c:pt>
                <c:pt idx="90">
                  <c:v>-8.9567080732582696</c:v>
                </c:pt>
                <c:pt idx="91">
                  <c:v>-8.8849940389221338</c:v>
                </c:pt>
                <c:pt idx="92">
                  <c:v>-8.8130717129567717</c:v>
                </c:pt>
                <c:pt idx="93">
                  <c:v>-8.7409793659157273</c:v>
                </c:pt>
                <c:pt idx="94">
                  <c:v>-8.668753577303109</c:v>
                </c:pt>
                <c:pt idx="95">
                  <c:v>-8.5964292969738079</c:v>
                </c:pt>
                <c:pt idx="96">
                  <c:v>-8.5240399044923159</c:v>
                </c:pt>
                <c:pt idx="97">
                  <c:v>-8.451617266513944</c:v>
                </c:pt>
                <c:pt idx="98">
                  <c:v>-8.3791917922504719</c:v>
                </c:pt>
                <c:pt idx="99">
                  <c:v>-8.3067924870803544</c:v>
                </c:pt>
                <c:pt idx="100">
                  <c:v>-8.2344470043617672</c:v>
                </c:pt>
                <c:pt idx="101">
                  <c:v>-8.1621816955051294</c:v>
                </c:pt>
                <c:pt idx="102">
                  <c:v>-8.0900216583599676</c:v>
                </c:pt>
                <c:pt idx="103">
                  <c:v>-8.0179907839693527</c:v>
                </c:pt>
                <c:pt idx="104">
                  <c:v>-7.9461118017435881</c:v>
                </c:pt>
                <c:pt idx="105">
                  <c:v>-7.8744063231032122</c:v>
                </c:pt>
                <c:pt idx="106">
                  <c:v>-7.8028948836398992</c:v>
                </c:pt>
                <c:pt idx="107">
                  <c:v>-7.7315969838424152</c:v>
                </c:pt>
                <c:pt idx="108">
                  <c:v>-7.6605311284332673</c:v>
                </c:pt>
                <c:pt idx="109">
                  <c:v>-7.5897148643604098</c:v>
                </c:pt>
                <c:pt idx="110">
                  <c:v>-7.5191648174869776</c:v>
                </c:pt>
                <c:pt idx="111">
                  <c:v>-7.4488967280206735</c:v>
                </c:pt>
                <c:pt idx="112">
                  <c:v>-7.3789254847233021</c:v>
                </c:pt>
                <c:pt idx="113">
                  <c:v>-7.3092651579395289</c:v>
                </c:pt>
                <c:pt idx="114">
                  <c:v>-7.2399290314829488</c:v>
                </c:pt>
                <c:pt idx="115">
                  <c:v>-7.1709296334162245</c:v>
                </c:pt>
                <c:pt idx="116">
                  <c:v>-7.1022787657610476</c:v>
                </c:pt>
                <c:pt idx="117">
                  <c:v>-7.0339875331725041</c:v>
                </c:pt>
                <c:pt idx="118">
                  <c:v>-6.9660663706114381</c:v>
                </c:pt>
                <c:pt idx="119">
                  <c:v>-6.89852507004729</c:v>
                </c:pt>
                <c:pt idx="120">
                  <c:v>-6.8313728062230261</c:v>
                </c:pt>
                <c:pt idx="121">
                  <c:v>-6.7646181615126144</c:v>
                </c:pt>
                <c:pt idx="122">
                  <c:v>-6.6982691499007512</c:v>
                </c:pt>
                <c:pt idx="123">
                  <c:v>-6.6323332401135202</c:v>
                </c:pt>
                <c:pt idx="124">
                  <c:v>-6.5668173779277978</c:v>
                </c:pt>
                <c:pt idx="125">
                  <c:v>-6.5017280076863795</c:v>
                </c:pt>
                <c:pt idx="126">
                  <c:v>-6.4370710930449535</c:v>
                </c:pt>
                <c:pt idx="127">
                  <c:v>-6.3728521369762436</c:v>
                </c:pt>
                <c:pt idx="128">
                  <c:v>-6.309076201055837</c:v>
                </c:pt>
                <c:pt idx="129">
                  <c:v>-6.245747924053501</c:v>
                </c:pt>
                <c:pt idx="130">
                  <c:v>-6.1828715398529743</c:v>
                </c:pt>
                <c:pt idx="131">
                  <c:v>-6.120450894722584</c:v>
                </c:pt>
                <c:pt idx="132">
                  <c:v>-6.0584894639582823</c:v>
                </c:pt>
                <c:pt idx="133">
                  <c:v>-5.9969903679200423</c:v>
                </c:pt>
                <c:pt idx="134">
                  <c:v>-5.9359563874818875</c:v>
                </c:pt>
                <c:pt idx="135">
                  <c:v>-5.8753899789152468</c:v>
                </c:pt>
                <c:pt idx="136">
                  <c:v>-5.8152932882245709</c:v>
                </c:pt>
                <c:pt idx="137">
                  <c:v>-5.7556681649537564</c:v>
                </c:pt>
                <c:pt idx="138">
                  <c:v>-5.696516175481106</c:v>
                </c:pt>
                <c:pt idx="139">
                  <c:v>-5.6378386158202138</c:v>
                </c:pt>
                <c:pt idx="140">
                  <c:v>-5.5796365239434289</c:v>
                </c:pt>
                <c:pt idx="141">
                  <c:v>-5.5219106916441714</c:v>
                </c:pt>
                <c:pt idx="142">
                  <c:v>-5.4646616759537272</c:v>
                </c:pt>
                <c:pt idx="143">
                  <c:v>-5.4078898101277808</c:v>
                </c:pt>
                <c:pt idx="144">
                  <c:v>-5.3515952142173377</c:v>
                </c:pt>
                <c:pt idx="145">
                  <c:v>-5.2957778052383082</c:v>
                </c:pt>
                <c:pt idx="146">
                  <c:v>-5.2404373069535364</c:v>
                </c:pt>
                <c:pt idx="147">
                  <c:v>-5.1855732592805932</c:v>
                </c:pt>
                <c:pt idx="148">
                  <c:v>-5.1311850273382742</c:v>
                </c:pt>
                <c:pt idx="149">
                  <c:v>-5.0772718101442926</c:v>
                </c:pt>
                <c:pt idx="150">
                  <c:v>-5.0238326489762484</c:v>
                </c:pt>
                <c:pt idx="151">
                  <c:v>-4.9708664354076122</c:v>
                </c:pt>
                <c:pt idx="152">
                  <c:v>-4.9183719190300259</c:v>
                </c:pt>
                <c:pt idx="153">
                  <c:v>-4.8663477148728855</c:v>
                </c:pt>
                <c:pt idx="154">
                  <c:v>-4.814792310530823</c:v>
                </c:pt>
                <c:pt idx="155">
                  <c:v>-4.7637040730093476</c:v>
                </c:pt>
                <c:pt idx="156">
                  <c:v>-4.713081255298551</c:v>
                </c:pt>
                <c:pt idx="157">
                  <c:v>-4.6629220026845122</c:v>
                </c:pt>
                <c:pt idx="158">
                  <c:v>-4.6132243588076749</c:v>
                </c:pt>
                <c:pt idx="159">
                  <c:v>-4.5639862714771704</c:v>
                </c:pt>
                <c:pt idx="160">
                  <c:v>-4.5152055982498043</c:v>
                </c:pt>
                <c:pt idx="161">
                  <c:v>-4.4668801117820864</c:v>
                </c:pt>
                <c:pt idx="162">
                  <c:v>-4.4190075049634503</c:v>
                </c:pt>
                <c:pt idx="163">
                  <c:v>-4.3715853958384976</c:v>
                </c:pt>
                <c:pt idx="164">
                  <c:v>-4.3246113323258975</c:v>
                </c:pt>
                <c:pt idx="165">
                  <c:v>-4.27808279674126</c:v>
                </c:pt>
                <c:pt idx="166">
                  <c:v>-4.2319972101311061</c:v>
                </c:pt>
                <c:pt idx="167">
                  <c:v>-4.1863519364247868</c:v>
                </c:pt>
                <c:pt idx="168">
                  <c:v>-4.1411442864109933</c:v>
                </c:pt>
                <c:pt idx="169">
                  <c:v>-4.0963715215452865</c:v>
                </c:pt>
                <c:pt idx="170">
                  <c:v>-4.0520308575948221</c:v>
                </c:pt>
                <c:pt idx="171">
                  <c:v>-4.0081194681262788</c:v>
                </c:pt>
                <c:pt idx="172">
                  <c:v>-3.9646344878427833</c:v>
                </c:pt>
                <c:pt idx="173">
                  <c:v>-3.9215730157754161</c:v>
                </c:pt>
                <c:pt idx="174">
                  <c:v>-3.8789321183347134</c:v>
                </c:pt>
                <c:pt idx="175">
                  <c:v>-3.8367088322273721</c:v>
                </c:pt>
                <c:pt idx="176">
                  <c:v>-3.7949001672432341</c:v>
                </c:pt>
                <c:pt idx="177">
                  <c:v>-3.753503108917382</c:v>
                </c:pt>
                <c:pt idx="178">
                  <c:v>-3.7125146210720938</c:v>
                </c:pt>
                <c:pt idx="179">
                  <c:v>-3.6719316482431732</c:v>
                </c:pt>
                <c:pt idx="180">
                  <c:v>-3.6317511179950555</c:v>
                </c:pt>
                <c:pt idx="181">
                  <c:v>-3.5919699431289351</c:v>
                </c:pt>
                <c:pt idx="182">
                  <c:v>-3.5525850237879997</c:v>
                </c:pt>
                <c:pt idx="183">
                  <c:v>-3.5135932494637219</c:v>
                </c:pt>
                <c:pt idx="184">
                  <c:v>-3.4749915009070285</c:v>
                </c:pt>
                <c:pt idx="185">
                  <c:v>-3.4367766519480254</c:v>
                </c:pt>
                <c:pt idx="186">
                  <c:v>-3.3989455712278334</c:v>
                </c:pt>
                <c:pt idx="187">
                  <c:v>-3.3614951238459683</c:v>
                </c:pt>
                <c:pt idx="188">
                  <c:v>-3.3244221729265688</c:v>
                </c:pt>
                <c:pt idx="189">
                  <c:v>-3.2877235811066643</c:v>
                </c:pt>
                <c:pt idx="190">
                  <c:v>-3.2513962119495803</c:v>
                </c:pt>
                <c:pt idx="191">
                  <c:v>-3.2154369312864337</c:v>
                </c:pt>
                <c:pt idx="192">
                  <c:v>-3.1798426084885918</c:v>
                </c:pt>
                <c:pt idx="193">
                  <c:v>-3.1446101176738681</c:v>
                </c:pt>
                <c:pt idx="194">
                  <c:v>-3.109736338849117</c:v>
                </c:pt>
                <c:pt idx="195">
                  <c:v>-3.0752181589917882</c:v>
                </c:pt>
                <c:pt idx="196">
                  <c:v>-3.0410524730729445</c:v>
                </c:pt>
                <c:pt idx="197">
                  <c:v>-3.0072361850241074</c:v>
                </c:pt>
                <c:pt idx="198">
                  <c:v>-2.9737662086502601</c:v>
                </c:pt>
                <c:pt idx="199">
                  <c:v>-2.9406394684912076</c:v>
                </c:pt>
                <c:pt idx="200">
                  <c:v>-2.9078529006334457</c:v>
                </c:pt>
                <c:pt idx="201">
                  <c:v>-2.8754034534746058</c:v>
                </c:pt>
                <c:pt idx="202">
                  <c:v>-2.8432880884424505</c:v>
                </c:pt>
                <c:pt idx="203">
                  <c:v>-2.811503780670348</c:v>
                </c:pt>
                <c:pt idx="204">
                  <c:v>-2.7800475196310597</c:v>
                </c:pt>
                <c:pt idx="205">
                  <c:v>-2.7489163097306299</c:v>
                </c:pt>
                <c:pt idx="206">
                  <c:v>-2.7181071708640712</c:v>
                </c:pt>
                <c:pt idx="207">
                  <c:v>-2.6876171389345132</c:v>
                </c:pt>
                <c:pt idx="208">
                  <c:v>-2.6574432663373848</c:v>
                </c:pt>
                <c:pt idx="209">
                  <c:v>-2.6275826224111687</c:v>
                </c:pt>
                <c:pt idx="210">
                  <c:v>-2.5980322938561904</c:v>
                </c:pt>
                <c:pt idx="211">
                  <c:v>-2.5687893851228574</c:v>
                </c:pt>
                <c:pt idx="212">
                  <c:v>-2.5398510187707166</c:v>
                </c:pt>
                <c:pt idx="213">
                  <c:v>-2.5112143357996328</c:v>
                </c:pt>
                <c:pt idx="214">
                  <c:v>-2.4828764959543452</c:v>
                </c:pt>
                <c:pt idx="215">
                  <c:v>-2.4548346780036301</c:v>
                </c:pt>
                <c:pt idx="216">
                  <c:v>-2.4270860799952096</c:v>
                </c:pt>
                <c:pt idx="217">
                  <c:v>-2.3996279194875565</c:v>
                </c:pt>
                <c:pt idx="218">
                  <c:v>-2.3724574337596409</c:v>
                </c:pt>
                <c:pt idx="219">
                  <c:v>-2.3455718799996883</c:v>
                </c:pt>
                <c:pt idx="220">
                  <c:v>-2.3189685354739069</c:v>
                </c:pt>
                <c:pt idx="221">
                  <c:v>-2.2926446976761805</c:v>
                </c:pt>
                <c:pt idx="222">
                  <c:v>-2.2665976844596081</c:v>
                </c:pt>
                <c:pt idx="223">
                  <c:v>-2.2408248341508012</c:v>
                </c:pt>
                <c:pt idx="224">
                  <c:v>-2.2153235056477674</c:v>
                </c:pt>
                <c:pt idx="225">
                  <c:v>-2.1900910785022067</c:v>
                </c:pt>
                <c:pt idx="226">
                  <c:v>-2.165124952986996</c:v>
                </c:pt>
                <c:pt idx="227">
                  <c:v>-2.1404225501496086</c:v>
                </c:pt>
                <c:pt idx="228">
                  <c:v>-2.1159813118521962</c:v>
                </c:pt>
                <c:pt idx="229">
                  <c:v>-2.091798700799016</c:v>
                </c:pt>
                <c:pt idx="230">
                  <c:v>-2.067872200551875</c:v>
                </c:pt>
                <c:pt idx="231">
                  <c:v>-2.0441993155342111</c:v>
                </c:pt>
                <c:pt idx="232">
                  <c:v>-2.0207775710244373</c:v>
                </c:pt>
                <c:pt idx="233">
                  <c:v>-1.9976045131391194</c:v>
                </c:pt>
                <c:pt idx="234">
                  <c:v>-1.9746777088065581</c:v>
                </c:pt>
                <c:pt idx="235">
                  <c:v>-1.9519947457312978</c:v>
                </c:pt>
                <c:pt idx="236">
                  <c:v>-1.9295532323500895</c:v>
                </c:pt>
                <c:pt idx="237">
                  <c:v>-1.9073507977797883</c:v>
                </c:pt>
                <c:pt idx="238">
                  <c:v>-1.8853850917576691</c:v>
                </c:pt>
                <c:pt idx="239">
                  <c:v>-1.8636537845745931</c:v>
                </c:pt>
                <c:pt idx="240">
                  <c:v>-1.8421545670014765</c:v>
                </c:pt>
                <c:pt idx="241">
                  <c:v>-1.8208851502094572</c:v>
                </c:pt>
                <c:pt idx="242">
                  <c:v>-1.799843265684167</c:v>
                </c:pt>
                <c:pt idx="243">
                  <c:v>-1.7790266651344744</c:v>
                </c:pt>
                <c:pt idx="244">
                  <c:v>-1.7584331203960732</c:v>
                </c:pt>
                <c:pt idx="245">
                  <c:v>-1.7380604233302428</c:v>
                </c:pt>
                <c:pt idx="246">
                  <c:v>-1.7179063857181305</c:v>
                </c:pt>
                <c:pt idx="247">
                  <c:v>-1.6979688391508518</c:v>
                </c:pt>
                <c:pt idx="248">
                  <c:v>-1.67824563491572</c:v>
                </c:pt>
                <c:pt idx="249">
                  <c:v>-1.658734643878885</c:v>
                </c:pt>
                <c:pt idx="250">
                  <c:v>-1.6394337563646602</c:v>
                </c:pt>
                <c:pt idx="251">
                  <c:v>-1.6203408820317919</c:v>
                </c:pt>
                <c:pt idx="252">
                  <c:v>-1.6014539497469218</c:v>
                </c:pt>
                <c:pt idx="253">
                  <c:v>-1.5827709074554841</c:v>
                </c:pt>
                <c:pt idx="254">
                  <c:v>-1.5642897220502499</c:v>
                </c:pt>
                <c:pt idx="255">
                  <c:v>-1.5460083792377475</c:v>
                </c:pt>
                <c:pt idx="256">
                  <c:v>-1.5279248834027506</c:v>
                </c:pt>
                <c:pt idx="257">
                  <c:v>-1.510037257471041</c:v>
                </c:pt>
                <c:pt idx="258">
                  <c:v>-1.4923435427706109</c:v>
                </c:pt>
                <c:pt idx="259">
                  <c:v>-1.4748417988914977</c:v>
                </c:pt>
                <c:pt idx="260">
                  <c:v>-1.4575301035444519</c:v>
                </c:pt>
                <c:pt idx="261">
                  <c:v>-1.4404065524184277</c:v>
                </c:pt>
                <c:pt idx="262">
                  <c:v>-1.4234692590373546</c:v>
                </c:pt>
                <c:pt idx="263">
                  <c:v>-1.4067163546160051</c:v>
                </c:pt>
                <c:pt idx="264">
                  <c:v>-1.3901459879153413</c:v>
                </c:pt>
                <c:pt idx="265">
                  <c:v>-1.3737563250972402</c:v>
                </c:pt>
                <c:pt idx="266">
                  <c:v>-1.3575455495789945</c:v>
                </c:pt>
                <c:pt idx="267">
                  <c:v>-1.3415118618874375</c:v>
                </c:pt>
                <c:pt idx="268">
                  <c:v>-1.3256534795129897</c:v>
                </c:pt>
                <c:pt idx="269">
                  <c:v>-1.309968636763547</c:v>
                </c:pt>
                <c:pt idx="270">
                  <c:v>-1.2944555846185495</c:v>
                </c:pt>
                <c:pt idx="271">
                  <c:v>-1.2791125905830711</c:v>
                </c:pt>
                <c:pt idx="272">
                  <c:v>-1.2639379385422089</c:v>
                </c:pt>
                <c:pt idx="273">
                  <c:v>-1.2489299286156581</c:v>
                </c:pt>
                <c:pt idx="274">
                  <c:v>-1.2340868770127973</c:v>
                </c:pt>
                <c:pt idx="275">
                  <c:v>-1.2194071158881081</c:v>
                </c:pt>
                <c:pt idx="276">
                  <c:v>-1.2048889931971785</c:v>
                </c:pt>
                <c:pt idx="277">
                  <c:v>-1.19053087255317</c:v>
                </c:pt>
                <c:pt idx="278">
                  <c:v>-1.1763311330840505</c:v>
                </c:pt>
                <c:pt idx="279">
                  <c:v>-1.1622881692903884</c:v>
                </c:pt>
                <c:pt idx="280">
                  <c:v>-1.1484003909039717</c:v>
                </c:pt>
                <c:pt idx="281">
                  <c:v>-1.1346662227470812</c:v>
                </c:pt>
                <c:pt idx="282">
                  <c:v>-1.1210841045927229</c:v>
                </c:pt>
                <c:pt idx="283">
                  <c:v>-1.1076524910256453</c:v>
                </c:pt>
                <c:pt idx="284">
                  <c:v>-1.0943698513042261</c:v>
                </c:pt>
                <c:pt idx="285">
                  <c:v>-1.0812346692233608</c:v>
                </c:pt>
                <c:pt idx="286">
                  <c:v>-1.068245442978232</c:v>
                </c:pt>
                <c:pt idx="287">
                  <c:v>-1.0554006850291791</c:v>
                </c:pt>
                <c:pt idx="288">
                  <c:v>-1.042698921967447</c:v>
                </c:pt>
                <c:pt idx="289">
                  <c:v>-1.0301386943820821</c:v>
                </c:pt>
                <c:pt idx="290">
                  <c:v>-1.0177185567278118</c:v>
                </c:pt>
                <c:pt idx="291">
                  <c:v>-1.0054370771940955</c:v>
                </c:pt>
                <c:pt idx="292">
                  <c:v>-0.99329283757515985</c:v>
                </c:pt>
                <c:pt idx="293">
                  <c:v>-0.98128443314123159</c:v>
                </c:pt>
                <c:pt idx="294">
                  <c:v>-0.96941047251083379</c:v>
                </c:pt>
                <c:pt idx="295">
                  <c:v>-0.95766957752430137</c:v>
                </c:pt>
                <c:pt idx="296">
                  <c:v>-0.94606038311833685</c:v>
                </c:pt>
                <c:pt idx="297">
                  <c:v>-0.9345815372018027</c:v>
                </c:pt>
                <c:pt idx="298">
                  <c:v>-0.92323170053261638</c:v>
                </c:pt>
                <c:pt idx="299">
                  <c:v>-0.91200954659589306</c:v>
                </c:pt>
                <c:pt idx="300">
                  <c:v>-0.90091376148315527</c:v>
                </c:pt>
                <c:pt idx="301">
                  <c:v>-0.8899430437727972</c:v>
                </c:pt>
                <c:pt idx="302">
                  <c:v>-0.87909610441166552</c:v>
                </c:pt>
                <c:pt idx="303">
                  <c:v>-0.86837166659789944</c:v>
                </c:pt>
                <c:pt idx="304">
                  <c:v>-0.85776846566483955</c:v>
                </c:pt>
                <c:pt idx="305">
                  <c:v>-0.84728524896619473</c:v>
                </c:pt>
                <c:pt idx="306">
                  <c:v>-0.83692077576232038</c:v>
                </c:pt>
                <c:pt idx="307">
                  <c:v>-0.82667381710774746</c:v>
                </c:pt>
                <c:pt idx="308">
                  <c:v>-0.81654315573977254</c:v>
                </c:pt>
                <c:pt idx="309">
                  <c:v>-0.80652758596828333</c:v>
                </c:pt>
                <c:pt idx="310">
                  <c:v>-0.79662591356671364</c:v>
                </c:pt>
                <c:pt idx="311">
                  <c:v>-0.78683695566414436</c:v>
                </c:pt>
                <c:pt idx="312">
                  <c:v>-0.77715954063855286</c:v>
                </c:pt>
                <c:pt idx="313">
                  <c:v>-0.76759250801119239</c:v>
                </c:pt>
                <c:pt idx="314">
                  <c:v>-0.75813470834210051</c:v>
                </c:pt>
                <c:pt idx="315">
                  <c:v>-0.74878500312672647</c:v>
                </c:pt>
                <c:pt idx="316">
                  <c:v>-0.73954226469366524</c:v>
                </c:pt>
                <c:pt idx="317">
                  <c:v>-0.73040537610349676</c:v>
                </c:pt>
                <c:pt idx="318">
                  <c:v>-0.72137323104871143</c:v>
                </c:pt>
                <c:pt idx="319">
                  <c:v>-0.71244473375472195</c:v>
                </c:pt>
                <c:pt idx="320">
                  <c:v>-0.7036187988819409</c:v>
                </c:pt>
                <c:pt idx="321">
                  <c:v>-0.69489435142892586</c:v>
                </c:pt>
                <c:pt idx="322">
                  <c:v>-0.68627032663656584</c:v>
                </c:pt>
                <c:pt idx="323">
                  <c:v>-0.67774566989331708</c:v>
                </c:pt>
                <c:pt idx="324">
                  <c:v>-0.66931933664145649</c:v>
                </c:pt>
                <c:pt idx="325">
                  <c:v>-0.66099029228436101</c:v>
                </c:pt>
                <c:pt idx="326">
                  <c:v>-0.65275751209478539</c:v>
                </c:pt>
                <c:pt idx="327">
                  <c:v>-0.6446199811241381</c:v>
                </c:pt>
                <c:pt idx="328">
                  <c:v>-0.63657669411273599</c:v>
                </c:pt>
                <c:pt idx="329">
                  <c:v>-0.62862665540103335</c:v>
                </c:pt>
                <c:pt idx="330">
                  <c:v>-0.62076887884180376</c:v>
                </c:pt>
                <c:pt idx="331">
                  <c:v>-0.61300238771327453</c:v>
                </c:pt>
                <c:pt idx="332">
                  <c:v>-0.60532621463318881</c:v>
                </c:pt>
                <c:pt idx="333">
                  <c:v>-0.597739401473798</c:v>
                </c:pt>
                <c:pt idx="334">
                  <c:v>-0.59024099927775708</c:v>
                </c:pt>
                <c:pt idx="335">
                  <c:v>-0.582830068174924</c:v>
                </c:pt>
                <c:pt idx="336">
                  <c:v>-0.57550567730004154</c:v>
                </c:pt>
                <c:pt idx="337">
                  <c:v>-0.5682669047112977</c:v>
                </c:pt>
                <c:pt idx="338">
                  <c:v>-0.56111283730974415</c:v>
                </c:pt>
                <c:pt idx="339">
                  <c:v>-0.55404257075956853</c:v>
                </c:pt>
                <c:pt idx="340">
                  <c:v>-0.54705520940920638</c:v>
                </c:pt>
                <c:pt idx="341">
                  <c:v>-0.54014986621327488</c:v>
                </c:pt>
                <c:pt idx="342">
                  <c:v>-0.53332566265532955</c:v>
                </c:pt>
                <c:pt idx="343">
                  <c:v>-0.52658172867141728</c:v>
                </c:pt>
                <c:pt idx="344">
                  <c:v>-0.51991720257442853</c:v>
                </c:pt>
                <c:pt idx="345">
                  <c:v>-0.51333123097922384</c:v>
                </c:pt>
                <c:pt idx="346">
                  <c:v>-0.50682296872853583</c:v>
                </c:pt>
                <c:pt idx="347">
                  <c:v>-0.50039157881962437</c:v>
                </c:pt>
                <c:pt idx="348">
                  <c:v>-0.4940362323316837</c:v>
                </c:pt>
                <c:pt idx="349">
                  <c:v>-0.48775610835398181</c:v>
                </c:pt>
                <c:pt idx="350">
                  <c:v>-0.48155039391472843</c:v>
                </c:pt>
                <c:pt idx="351">
                  <c:v>-0.47541828391065483</c:v>
                </c:pt>
                <c:pt idx="352">
                  <c:v>-0.46935898103730117</c:v>
                </c:pt>
                <c:pt idx="353">
                  <c:v>-0.46337169571999309</c:v>
                </c:pt>
                <c:pt idx="354">
                  <c:v>-0.45745564604550737</c:v>
                </c:pt>
                <c:pt idx="355">
                  <c:v>-0.45161005769440415</c:v>
                </c:pt>
                <c:pt idx="356">
                  <c:v>-0.44583416387402913</c:v>
                </c:pt>
                <c:pt idx="357">
                  <c:v>-0.44012720525216242</c:v>
                </c:pt>
                <c:pt idx="358">
                  <c:v>-0.43448842989131697</c:v>
                </c:pt>
                <c:pt idx="359">
                  <c:v>-0.42891709318366605</c:v>
                </c:pt>
                <c:pt idx="360">
                  <c:v>-0.42341245778659892</c:v>
                </c:pt>
                <c:pt idx="361">
                  <c:v>-0.41797379355888797</c:v>
                </c:pt>
                <c:pt idx="362">
                  <c:v>-0.41260037749746686</c:v>
                </c:pt>
                <c:pt idx="363">
                  <c:v>-0.40729149367480033</c:v>
                </c:pt>
                <c:pt idx="364">
                  <c:v>-0.40204643317684563</c:v>
                </c:pt>
                <c:pt idx="365">
                  <c:v>-0.39686449404159346</c:v>
                </c:pt>
                <c:pt idx="366">
                  <c:v>-0.39174498119817791</c:v>
                </c:pt>
                <c:pt idx="367">
                  <c:v>-0.38668720640655097</c:v>
                </c:pt>
                <c:pt idx="368">
                  <c:v>-0.38169048819770984</c:v>
                </c:pt>
                <c:pt idx="369">
                  <c:v>-0.37675415181447242</c:v>
                </c:pt>
                <c:pt idx="370">
                  <c:v>-0.37187752915278904</c:v>
                </c:pt>
                <c:pt idx="371">
                  <c:v>-0.36705995870358699</c:v>
                </c:pt>
                <c:pt idx="372">
                  <c:v>-0.36230078549513522</c:v>
                </c:pt>
                <c:pt idx="373">
                  <c:v>-0.3575993610359281</c:v>
                </c:pt>
                <c:pt idx="374">
                  <c:v>-0.35295504325807348</c:v>
                </c:pt>
                <c:pt idx="375">
                  <c:v>-0.34836719646118525</c:v>
                </c:pt>
                <c:pt idx="376">
                  <c:v>-0.34383519125676615</c:v>
                </c:pt>
                <c:pt idx="377">
                  <c:v>-0.33935840451308164</c:v>
                </c:pt>
                <c:pt idx="378">
                  <c:v>-0.33493621930050954</c:v>
                </c:pt>
                <c:pt idx="379">
                  <c:v>-0.33056802483736741</c:v>
                </c:pt>
                <c:pt idx="380">
                  <c:v>-0.32625321643620359</c:v>
                </c:pt>
                <c:pt idx="381">
                  <c:v>-0.32199119545055144</c:v>
                </c:pt>
                <c:pt idx="382">
                  <c:v>-0.3177813692221359</c:v>
                </c:pt>
                <c:pt idx="383">
                  <c:v>-0.31362315102853128</c:v>
                </c:pt>
                <c:pt idx="384">
                  <c:v>-0.30951596003125764</c:v>
                </c:pt>
                <c:pt idx="385">
                  <c:v>-0.30545922122431768</c:v>
                </c:pt>
                <c:pt idx="386">
                  <c:v>-0.30145236538316156</c:v>
                </c:pt>
                <c:pt idx="387">
                  <c:v>-0.29749482901407903</c:v>
                </c:pt>
                <c:pt idx="388">
                  <c:v>-0.29358605430400958</c:v>
                </c:pt>
                <c:pt idx="389">
                  <c:v>-0.28972548907076867</c:v>
                </c:pt>
                <c:pt idx="390">
                  <c:v>-0.28591258671368291</c:v>
                </c:pt>
                <c:pt idx="391">
                  <c:v>-0.28214680616462801</c:v>
                </c:pt>
                <c:pt idx="392">
                  <c:v>-0.27842761183946835</c:v>
                </c:pt>
                <c:pt idx="393">
                  <c:v>-0.27475447358988786</c:v>
                </c:pt>
                <c:pt idx="394">
                  <c:v>-0.27112686665561403</c:v>
                </c:pt>
                <c:pt idx="395">
                  <c:v>-0.2675442716170226</c:v>
                </c:pt>
                <c:pt idx="396">
                  <c:v>-0.26400617434812679</c:v>
                </c:pt>
                <c:pt idx="397">
                  <c:v>-0.26051206596993842</c:v>
                </c:pt>
                <c:pt idx="398">
                  <c:v>-0.25706144280420418</c:v>
                </c:pt>
                <c:pt idx="399">
                  <c:v>-0.25365380632750584</c:v>
                </c:pt>
                <c:pt idx="400">
                  <c:v>-0.25028866312572651</c:v>
                </c:pt>
                <c:pt idx="401">
                  <c:v>-0.24696552484887305</c:v>
                </c:pt>
                <c:pt idx="402">
                  <c:v>-0.24368390816625635</c:v>
                </c:pt>
                <c:pt idx="403">
                  <c:v>-0.24044333472202037</c:v>
                </c:pt>
                <c:pt idx="404">
                  <c:v>-0.23724333109102039</c:v>
                </c:pt>
                <c:pt idx="405">
                  <c:v>-0.23408342873504362</c:v>
                </c:pt>
                <c:pt idx="406">
                  <c:v>-0.23096316395937116</c:v>
                </c:pt>
                <c:pt idx="407">
                  <c:v>-0.2278820778696751</c:v>
                </c:pt>
                <c:pt idx="408">
                  <c:v>-0.22483971632925004</c:v>
                </c:pt>
                <c:pt idx="409">
                  <c:v>-0.22183562991657338</c:v>
                </c:pt>
                <c:pt idx="410">
                  <c:v>-0.21886937388319291</c:v>
                </c:pt>
                <c:pt idx="411">
                  <c:v>-0.21594050811193644</c:v>
                </c:pt>
                <c:pt idx="412">
                  <c:v>-0.21304859707544305</c:v>
                </c:pt>
                <c:pt idx="413">
                  <c:v>-0.21019320979500983</c:v>
                </c:pt>
                <c:pt idx="414">
                  <c:v>-0.20737391979975348</c:v>
                </c:pt>
                <c:pt idx="415">
                  <c:v>-0.20459030508608322</c:v>
                </c:pt>
                <c:pt idx="416">
                  <c:v>-0.20184194807748077</c:v>
                </c:pt>
                <c:pt idx="417">
                  <c:v>-0.19912843558458726</c:v>
                </c:pt>
                <c:pt idx="418">
                  <c:v>-0.19644935876559097</c:v>
                </c:pt>
                <c:pt idx="419">
                  <c:v>-0.19380431308691712</c:v>
                </c:pt>
                <c:pt idx="420">
                  <c:v>-0.19119289828421288</c:v>
                </c:pt>
                <c:pt idx="421">
                  <c:v>-0.18861471832362925</c:v>
                </c:pt>
                <c:pt idx="422">
                  <c:v>-0.18606938136339304</c:v>
                </c:pt>
                <c:pt idx="423">
                  <c:v>-0.18355649971567095</c:v>
                </c:pt>
                <c:pt idx="424">
                  <c:v>-0.18107568980871888</c:v>
                </c:pt>
                <c:pt idx="425">
                  <c:v>-0.17862657214931849</c:v>
                </c:pt>
                <c:pt idx="426">
                  <c:v>-0.17620877128549409</c:v>
                </c:pt>
                <c:pt idx="427">
                  <c:v>-0.17382191576951275</c:v>
                </c:pt>
                <c:pt idx="428">
                  <c:v>-0.17146563812116009</c:v>
                </c:pt>
                <c:pt idx="429">
                  <c:v>-0.1691395747912946</c:v>
                </c:pt>
                <c:pt idx="430">
                  <c:v>-0.16684336612567388</c:v>
                </c:pt>
                <c:pt idx="431">
                  <c:v>-0.16457665632905497</c:v>
                </c:pt>
                <c:pt idx="432">
                  <c:v>-0.16233909342956221</c:v>
                </c:pt>
                <c:pt idx="433">
                  <c:v>-0.16013032924332574</c:v>
                </c:pt>
                <c:pt idx="434">
                  <c:v>-0.15795001933938341</c:v>
                </c:pt>
                <c:pt idx="435">
                  <c:v>-0.15579782300484901</c:v>
                </c:pt>
                <c:pt idx="436">
                  <c:v>-0.15367340321034076</c:v>
                </c:pt>
                <c:pt idx="437">
                  <c:v>-0.15157642657567194</c:v>
                </c:pt>
                <c:pt idx="438">
                  <c:v>-0.14950656333579851</c:v>
                </c:pt>
                <c:pt idx="439">
                  <c:v>-0.14746348730702458</c:v>
                </c:pt>
                <c:pt idx="440">
                  <c:v>-0.14544687585346269</c:v>
                </c:pt>
                <c:pt idx="441">
                  <c:v>-0.14345640985374666</c:v>
                </c:pt>
                <c:pt idx="442">
                  <c:v>-0.14149177366799764</c:v>
                </c:pt>
                <c:pt idx="443">
                  <c:v>-0.13955265510503814</c:v>
                </c:pt>
                <c:pt idx="444">
                  <c:v>-0.13763874538985638</c:v>
                </c:pt>
                <c:pt idx="445">
                  <c:v>-0.13574973913131563</c:v>
                </c:pt>
                <c:pt idx="446">
                  <c:v>-0.13388533429011035</c:v>
                </c:pt>
                <c:pt idx="447">
                  <c:v>-0.1320452321469644</c:v>
                </c:pt>
                <c:pt idx="448">
                  <c:v>-0.13022913727107283</c:v>
                </c:pt>
                <c:pt idx="449">
                  <c:v>-0.12843675748878275</c:v>
                </c:pt>
                <c:pt idx="450">
                  <c:v>-0.12666780385251478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2.3536249356045009</c:v>
                </c:pt>
                <c:pt idx="1">
                  <c:v>2.3692322755491242</c:v>
                </c:pt>
                <c:pt idx="2">
                  <c:v>2.3848396154937479</c:v>
                </c:pt>
                <c:pt idx="3">
                  <c:v>2.4004469554383716</c:v>
                </c:pt>
                <c:pt idx="4">
                  <c:v>2.4160542953829949</c:v>
                </c:pt>
                <c:pt idx="5">
                  <c:v>2.4316616353276186</c:v>
                </c:pt>
                <c:pt idx="6">
                  <c:v>2.4472689752722423</c:v>
                </c:pt>
                <c:pt idx="7">
                  <c:v>2.4628763152168656</c:v>
                </c:pt>
                <c:pt idx="8">
                  <c:v>2.4784836551614893</c:v>
                </c:pt>
                <c:pt idx="9">
                  <c:v>2.4940909951061125</c:v>
                </c:pt>
                <c:pt idx="10">
                  <c:v>2.5096983350507358</c:v>
                </c:pt>
                <c:pt idx="11">
                  <c:v>2.5253056749953595</c:v>
                </c:pt>
                <c:pt idx="12">
                  <c:v>2.5409130149399828</c:v>
                </c:pt>
                <c:pt idx="13">
                  <c:v>2.5565203548846065</c:v>
                </c:pt>
                <c:pt idx="14">
                  <c:v>2.5721276948292302</c:v>
                </c:pt>
                <c:pt idx="15">
                  <c:v>2.5877350347738539</c:v>
                </c:pt>
                <c:pt idx="16">
                  <c:v>2.6033423747184772</c:v>
                </c:pt>
                <c:pt idx="17">
                  <c:v>2.6189497146631004</c:v>
                </c:pt>
                <c:pt idx="18">
                  <c:v>2.6345570546077242</c:v>
                </c:pt>
                <c:pt idx="19">
                  <c:v>2.6501643945523474</c:v>
                </c:pt>
                <c:pt idx="20">
                  <c:v>2.6657717344969707</c:v>
                </c:pt>
                <c:pt idx="21">
                  <c:v>2.6813790744415944</c:v>
                </c:pt>
                <c:pt idx="22">
                  <c:v>2.6969864143862181</c:v>
                </c:pt>
                <c:pt idx="23">
                  <c:v>2.7125937543308414</c:v>
                </c:pt>
                <c:pt idx="24">
                  <c:v>2.7282010942754651</c:v>
                </c:pt>
                <c:pt idx="25">
                  <c:v>2.7438084342200888</c:v>
                </c:pt>
                <c:pt idx="26">
                  <c:v>2.7594157741647121</c:v>
                </c:pt>
                <c:pt idx="27">
                  <c:v>2.7750231141093358</c:v>
                </c:pt>
                <c:pt idx="28">
                  <c:v>2.790630454053959</c:v>
                </c:pt>
                <c:pt idx="29">
                  <c:v>2.8062377939985836</c:v>
                </c:pt>
                <c:pt idx="30">
                  <c:v>2.8218451339432069</c:v>
                </c:pt>
                <c:pt idx="31">
                  <c:v>2.8374524738878306</c:v>
                </c:pt>
                <c:pt idx="32">
                  <c:v>2.8530598138324539</c:v>
                </c:pt>
                <c:pt idx="33">
                  <c:v>2.8686671537770772</c:v>
                </c:pt>
                <c:pt idx="34">
                  <c:v>2.8842744937217009</c:v>
                </c:pt>
                <c:pt idx="35">
                  <c:v>2.8998818336663241</c:v>
                </c:pt>
                <c:pt idx="36">
                  <c:v>2.9154891736109478</c:v>
                </c:pt>
                <c:pt idx="37">
                  <c:v>2.9310965135555715</c:v>
                </c:pt>
                <c:pt idx="38">
                  <c:v>2.9467038535001948</c:v>
                </c:pt>
                <c:pt idx="39">
                  <c:v>2.9623111934448185</c:v>
                </c:pt>
                <c:pt idx="40">
                  <c:v>2.9779185333894422</c:v>
                </c:pt>
                <c:pt idx="41">
                  <c:v>2.9935258733340655</c:v>
                </c:pt>
                <c:pt idx="42">
                  <c:v>3.0091332132786888</c:v>
                </c:pt>
                <c:pt idx="43">
                  <c:v>3.0247405532233125</c:v>
                </c:pt>
                <c:pt idx="44">
                  <c:v>3.0403478931679357</c:v>
                </c:pt>
                <c:pt idx="45">
                  <c:v>3.0559552331125595</c:v>
                </c:pt>
                <c:pt idx="46">
                  <c:v>3.0715625730571832</c:v>
                </c:pt>
                <c:pt idx="47">
                  <c:v>3.0871699130018064</c:v>
                </c:pt>
                <c:pt idx="48">
                  <c:v>3.1027772529464301</c:v>
                </c:pt>
                <c:pt idx="49">
                  <c:v>3.1183845928910539</c:v>
                </c:pt>
                <c:pt idx="50">
                  <c:v>3.1339919328356762</c:v>
                </c:pt>
                <c:pt idx="51">
                  <c:v>3.1495992727802995</c:v>
                </c:pt>
                <c:pt idx="52">
                  <c:v>3.1652066127249237</c:v>
                </c:pt>
                <c:pt idx="53">
                  <c:v>3.1808139526695469</c:v>
                </c:pt>
                <c:pt idx="54">
                  <c:v>3.1964212926141702</c:v>
                </c:pt>
                <c:pt idx="55">
                  <c:v>3.2120286325587939</c:v>
                </c:pt>
                <c:pt idx="56">
                  <c:v>3.2276359725034172</c:v>
                </c:pt>
                <c:pt idx="57">
                  <c:v>3.2432433124480404</c:v>
                </c:pt>
                <c:pt idx="58">
                  <c:v>3.2588506523926646</c:v>
                </c:pt>
                <c:pt idx="59">
                  <c:v>3.2744579923372878</c:v>
                </c:pt>
                <c:pt idx="60">
                  <c:v>3.2900653322819111</c:v>
                </c:pt>
                <c:pt idx="61">
                  <c:v>3.3056726722265353</c:v>
                </c:pt>
                <c:pt idx="62">
                  <c:v>3.3212800121711585</c:v>
                </c:pt>
                <c:pt idx="63">
                  <c:v>3.3368873521157818</c:v>
                </c:pt>
                <c:pt idx="64">
                  <c:v>3.3524946920604055</c:v>
                </c:pt>
                <c:pt idx="65">
                  <c:v>3.3681020320050288</c:v>
                </c:pt>
                <c:pt idx="66">
                  <c:v>3.383709371949652</c:v>
                </c:pt>
                <c:pt idx="67">
                  <c:v>3.3993167118942762</c:v>
                </c:pt>
                <c:pt idx="68">
                  <c:v>3.4149240518388995</c:v>
                </c:pt>
                <c:pt idx="69">
                  <c:v>3.4305313917835227</c:v>
                </c:pt>
                <c:pt idx="70">
                  <c:v>3.446138731728146</c:v>
                </c:pt>
                <c:pt idx="71">
                  <c:v>3.4617460716727702</c:v>
                </c:pt>
                <c:pt idx="72">
                  <c:v>3.4773534116173934</c:v>
                </c:pt>
                <c:pt idx="73">
                  <c:v>3.4929607515620167</c:v>
                </c:pt>
                <c:pt idx="74">
                  <c:v>3.5085680915066404</c:v>
                </c:pt>
                <c:pt idx="75">
                  <c:v>3.5241754314512637</c:v>
                </c:pt>
                <c:pt idx="76">
                  <c:v>3.5397827713958869</c:v>
                </c:pt>
                <c:pt idx="77">
                  <c:v>3.5553901113405111</c:v>
                </c:pt>
                <c:pt idx="78">
                  <c:v>3.5709974512851343</c:v>
                </c:pt>
                <c:pt idx="79">
                  <c:v>3.5866047912297576</c:v>
                </c:pt>
                <c:pt idx="80">
                  <c:v>3.6022121311743818</c:v>
                </c:pt>
                <c:pt idx="81">
                  <c:v>3.617819471119005</c:v>
                </c:pt>
                <c:pt idx="82">
                  <c:v>3.6334268110636283</c:v>
                </c:pt>
                <c:pt idx="83">
                  <c:v>3.649034151008252</c:v>
                </c:pt>
                <c:pt idx="84">
                  <c:v>3.6646414909528753</c:v>
                </c:pt>
                <c:pt idx="85">
                  <c:v>3.6802488308974985</c:v>
                </c:pt>
                <c:pt idx="86">
                  <c:v>3.6958561708421227</c:v>
                </c:pt>
                <c:pt idx="87">
                  <c:v>3.711463510786746</c:v>
                </c:pt>
                <c:pt idx="88">
                  <c:v>3.7270708507313692</c:v>
                </c:pt>
                <c:pt idx="89">
                  <c:v>3.7426781906759934</c:v>
                </c:pt>
                <c:pt idx="90">
                  <c:v>3.7582855306206167</c:v>
                </c:pt>
                <c:pt idx="91">
                  <c:v>3.7738928705652399</c:v>
                </c:pt>
                <c:pt idx="92">
                  <c:v>3.7895002105098636</c:v>
                </c:pt>
                <c:pt idx="93">
                  <c:v>3.8051075504544869</c:v>
                </c:pt>
                <c:pt idx="94">
                  <c:v>3.8207148903991102</c:v>
                </c:pt>
                <c:pt idx="95">
                  <c:v>3.8363222303437343</c:v>
                </c:pt>
                <c:pt idx="96">
                  <c:v>3.8519295702883576</c:v>
                </c:pt>
                <c:pt idx="97">
                  <c:v>3.8675369102329809</c:v>
                </c:pt>
                <c:pt idx="98">
                  <c:v>3.883144250177605</c:v>
                </c:pt>
                <c:pt idx="99">
                  <c:v>3.8987515901222283</c:v>
                </c:pt>
                <c:pt idx="100">
                  <c:v>3.9143589300668515</c:v>
                </c:pt>
                <c:pt idx="101">
                  <c:v>3.9299662700114752</c:v>
                </c:pt>
                <c:pt idx="102">
                  <c:v>3.9455736099560985</c:v>
                </c:pt>
                <c:pt idx="103">
                  <c:v>3.9611809499007218</c:v>
                </c:pt>
                <c:pt idx="104">
                  <c:v>3.9767882898453459</c:v>
                </c:pt>
                <c:pt idx="105">
                  <c:v>3.9923956297899692</c:v>
                </c:pt>
                <c:pt idx="106">
                  <c:v>4.0080029697345925</c:v>
                </c:pt>
                <c:pt idx="107">
                  <c:v>4.0236103096792153</c:v>
                </c:pt>
                <c:pt idx="108">
                  <c:v>4.0392176496238399</c:v>
                </c:pt>
                <c:pt idx="109">
                  <c:v>4.0548249895684627</c:v>
                </c:pt>
                <c:pt idx="110">
                  <c:v>4.0704323295130873</c:v>
                </c:pt>
                <c:pt idx="111">
                  <c:v>4.0860396694577101</c:v>
                </c:pt>
                <c:pt idx="112">
                  <c:v>4.1016470094023338</c:v>
                </c:pt>
                <c:pt idx="113">
                  <c:v>4.1172543493469576</c:v>
                </c:pt>
                <c:pt idx="114">
                  <c:v>4.1328616892915804</c:v>
                </c:pt>
                <c:pt idx="115">
                  <c:v>4.1484690292362041</c:v>
                </c:pt>
                <c:pt idx="116">
                  <c:v>4.1640763691808278</c:v>
                </c:pt>
                <c:pt idx="117">
                  <c:v>4.1796837091254515</c:v>
                </c:pt>
                <c:pt idx="118">
                  <c:v>4.1952910490700743</c:v>
                </c:pt>
                <c:pt idx="119">
                  <c:v>4.210898389014698</c:v>
                </c:pt>
                <c:pt idx="120">
                  <c:v>4.2265057289593209</c:v>
                </c:pt>
                <c:pt idx="121">
                  <c:v>4.2421130689039455</c:v>
                </c:pt>
                <c:pt idx="122">
                  <c:v>4.2577204088485683</c:v>
                </c:pt>
                <c:pt idx="123">
                  <c:v>4.273327748793192</c:v>
                </c:pt>
                <c:pt idx="124">
                  <c:v>4.2889350887378157</c:v>
                </c:pt>
                <c:pt idx="125">
                  <c:v>4.3045424286824385</c:v>
                </c:pt>
                <c:pt idx="126">
                  <c:v>4.3201497686270631</c:v>
                </c:pt>
                <c:pt idx="127">
                  <c:v>4.3357571085716859</c:v>
                </c:pt>
                <c:pt idx="128">
                  <c:v>4.3513644485163097</c:v>
                </c:pt>
                <c:pt idx="129">
                  <c:v>4.3669717884609334</c:v>
                </c:pt>
                <c:pt idx="130">
                  <c:v>4.3825791284055571</c:v>
                </c:pt>
                <c:pt idx="131">
                  <c:v>4.3981864683501799</c:v>
                </c:pt>
                <c:pt idx="132">
                  <c:v>4.4137938082948036</c:v>
                </c:pt>
                <c:pt idx="133">
                  <c:v>4.4294011482394273</c:v>
                </c:pt>
                <c:pt idx="134">
                  <c:v>4.4450084881840501</c:v>
                </c:pt>
                <c:pt idx="135">
                  <c:v>4.4606158281286739</c:v>
                </c:pt>
                <c:pt idx="136">
                  <c:v>4.4762231680732976</c:v>
                </c:pt>
                <c:pt idx="137">
                  <c:v>4.4918305080179213</c:v>
                </c:pt>
                <c:pt idx="138">
                  <c:v>4.5074378479625441</c:v>
                </c:pt>
                <c:pt idx="139">
                  <c:v>4.5230451879071687</c:v>
                </c:pt>
                <c:pt idx="140">
                  <c:v>4.5386525278517915</c:v>
                </c:pt>
                <c:pt idx="141">
                  <c:v>4.5542598677964152</c:v>
                </c:pt>
                <c:pt idx="142">
                  <c:v>4.5698672077410389</c:v>
                </c:pt>
                <c:pt idx="143">
                  <c:v>4.5854745476856618</c:v>
                </c:pt>
                <c:pt idx="144">
                  <c:v>4.6010818876302855</c:v>
                </c:pt>
                <c:pt idx="145">
                  <c:v>4.6166892275749092</c:v>
                </c:pt>
                <c:pt idx="146">
                  <c:v>4.6322965675195329</c:v>
                </c:pt>
                <c:pt idx="147">
                  <c:v>4.6479039074641557</c:v>
                </c:pt>
                <c:pt idx="148">
                  <c:v>4.6635112474087803</c:v>
                </c:pt>
                <c:pt idx="149">
                  <c:v>4.6791185873534031</c:v>
                </c:pt>
                <c:pt idx="150">
                  <c:v>4.6947259272980268</c:v>
                </c:pt>
                <c:pt idx="151">
                  <c:v>4.7103332672426506</c:v>
                </c:pt>
                <c:pt idx="152">
                  <c:v>4.7259406071872734</c:v>
                </c:pt>
                <c:pt idx="153">
                  <c:v>4.7415479471318971</c:v>
                </c:pt>
                <c:pt idx="154">
                  <c:v>4.7571552870765208</c:v>
                </c:pt>
                <c:pt idx="155">
                  <c:v>4.7727626270211445</c:v>
                </c:pt>
                <c:pt idx="156">
                  <c:v>4.7883699669657673</c:v>
                </c:pt>
                <c:pt idx="157">
                  <c:v>4.8039773069103919</c:v>
                </c:pt>
                <c:pt idx="158">
                  <c:v>4.8195846468550148</c:v>
                </c:pt>
                <c:pt idx="159">
                  <c:v>4.8351919867996385</c:v>
                </c:pt>
                <c:pt idx="160">
                  <c:v>4.8507993267442622</c:v>
                </c:pt>
                <c:pt idx="161">
                  <c:v>4.866406666688885</c:v>
                </c:pt>
                <c:pt idx="162">
                  <c:v>4.8820140066335087</c:v>
                </c:pt>
                <c:pt idx="163">
                  <c:v>4.8976213465781324</c:v>
                </c:pt>
                <c:pt idx="164">
                  <c:v>4.9132286865227552</c:v>
                </c:pt>
                <c:pt idx="165">
                  <c:v>4.928836026467379</c:v>
                </c:pt>
                <c:pt idx="166">
                  <c:v>4.9444433664120035</c:v>
                </c:pt>
                <c:pt idx="167">
                  <c:v>4.9600507063566264</c:v>
                </c:pt>
                <c:pt idx="168">
                  <c:v>4.9756580463012501</c:v>
                </c:pt>
                <c:pt idx="169">
                  <c:v>4.9912653862458738</c:v>
                </c:pt>
                <c:pt idx="170">
                  <c:v>5.0068727261904966</c:v>
                </c:pt>
                <c:pt idx="171">
                  <c:v>5.0224800661351203</c:v>
                </c:pt>
                <c:pt idx="172">
                  <c:v>5.038087406079744</c:v>
                </c:pt>
                <c:pt idx="173">
                  <c:v>5.0536947460243677</c:v>
                </c:pt>
                <c:pt idx="174">
                  <c:v>5.0693020859689906</c:v>
                </c:pt>
                <c:pt idx="175">
                  <c:v>5.0849094259136152</c:v>
                </c:pt>
                <c:pt idx="176">
                  <c:v>5.100516765858238</c:v>
                </c:pt>
                <c:pt idx="177">
                  <c:v>5.1161241058028617</c:v>
                </c:pt>
                <c:pt idx="178">
                  <c:v>5.1317314457474854</c:v>
                </c:pt>
                <c:pt idx="179">
                  <c:v>5.1473387856921082</c:v>
                </c:pt>
                <c:pt idx="180">
                  <c:v>5.1629461256367319</c:v>
                </c:pt>
                <c:pt idx="181">
                  <c:v>5.1785534655813557</c:v>
                </c:pt>
                <c:pt idx="182">
                  <c:v>5.1941608055259794</c:v>
                </c:pt>
                <c:pt idx="183">
                  <c:v>5.2097681454706022</c:v>
                </c:pt>
                <c:pt idx="184">
                  <c:v>5.2253754854152268</c:v>
                </c:pt>
                <c:pt idx="185">
                  <c:v>5.2409828253598496</c:v>
                </c:pt>
                <c:pt idx="186">
                  <c:v>5.2565901653044733</c:v>
                </c:pt>
                <c:pt idx="187">
                  <c:v>5.272197505249097</c:v>
                </c:pt>
                <c:pt idx="188">
                  <c:v>5.2878048451937198</c:v>
                </c:pt>
                <c:pt idx="189">
                  <c:v>5.3034121851383436</c:v>
                </c:pt>
                <c:pt idx="190">
                  <c:v>5.3190195250829664</c:v>
                </c:pt>
                <c:pt idx="191">
                  <c:v>5.3346268650275901</c:v>
                </c:pt>
                <c:pt idx="192">
                  <c:v>5.3502342049722138</c:v>
                </c:pt>
                <c:pt idx="193">
                  <c:v>5.3658415449168375</c:v>
                </c:pt>
                <c:pt idx="194">
                  <c:v>5.3814488848614603</c:v>
                </c:pt>
                <c:pt idx="195">
                  <c:v>5.3970562248060849</c:v>
                </c:pt>
                <c:pt idx="196">
                  <c:v>5.4126635647507078</c:v>
                </c:pt>
                <c:pt idx="197">
                  <c:v>5.4282709046953315</c:v>
                </c:pt>
                <c:pt idx="198">
                  <c:v>5.4438782446399552</c:v>
                </c:pt>
                <c:pt idx="199">
                  <c:v>5.4594855845845789</c:v>
                </c:pt>
                <c:pt idx="200">
                  <c:v>5.4750929245292017</c:v>
                </c:pt>
                <c:pt idx="201">
                  <c:v>5.4907002644738254</c:v>
                </c:pt>
                <c:pt idx="202">
                  <c:v>5.50630760441845</c:v>
                </c:pt>
                <c:pt idx="203">
                  <c:v>5.521914944363072</c:v>
                </c:pt>
                <c:pt idx="204">
                  <c:v>5.5375222843076966</c:v>
                </c:pt>
                <c:pt idx="205">
                  <c:v>5.5531296242523203</c:v>
                </c:pt>
                <c:pt idx="206">
                  <c:v>5.5687369641969431</c:v>
                </c:pt>
                <c:pt idx="207">
                  <c:v>5.5843443041415668</c:v>
                </c:pt>
                <c:pt idx="208">
                  <c:v>5.5999516440861905</c:v>
                </c:pt>
                <c:pt idx="209">
                  <c:v>5.6155589840308133</c:v>
                </c:pt>
                <c:pt idx="210">
                  <c:v>5.631166323975437</c:v>
                </c:pt>
                <c:pt idx="211">
                  <c:v>5.6467736639200616</c:v>
                </c:pt>
                <c:pt idx="212">
                  <c:v>5.6623810038646836</c:v>
                </c:pt>
                <c:pt idx="213">
                  <c:v>5.6779883438093082</c:v>
                </c:pt>
                <c:pt idx="214">
                  <c:v>5.693595683753931</c:v>
                </c:pt>
                <c:pt idx="215">
                  <c:v>5.7092030236985547</c:v>
                </c:pt>
                <c:pt idx="216">
                  <c:v>5.7248103636431784</c:v>
                </c:pt>
                <c:pt idx="217">
                  <c:v>5.7404177035878012</c:v>
                </c:pt>
                <c:pt idx="218">
                  <c:v>5.7560250435324249</c:v>
                </c:pt>
                <c:pt idx="219">
                  <c:v>5.7716323834770487</c:v>
                </c:pt>
                <c:pt idx="220">
                  <c:v>5.7872397234216724</c:v>
                </c:pt>
                <c:pt idx="221">
                  <c:v>5.8028470633662952</c:v>
                </c:pt>
                <c:pt idx="222">
                  <c:v>5.8184544033109198</c:v>
                </c:pt>
                <c:pt idx="223">
                  <c:v>5.8340617432555426</c:v>
                </c:pt>
                <c:pt idx="224">
                  <c:v>5.8496690832001663</c:v>
                </c:pt>
                <c:pt idx="225">
                  <c:v>5.86527642314479</c:v>
                </c:pt>
                <c:pt idx="226">
                  <c:v>5.8808837630894129</c:v>
                </c:pt>
                <c:pt idx="227">
                  <c:v>5.8964911030340366</c:v>
                </c:pt>
                <c:pt idx="228">
                  <c:v>5.9120984429786603</c:v>
                </c:pt>
                <c:pt idx="229">
                  <c:v>5.927705782923284</c:v>
                </c:pt>
                <c:pt idx="230">
                  <c:v>5.9433131228679068</c:v>
                </c:pt>
                <c:pt idx="231">
                  <c:v>5.9589204628125314</c:v>
                </c:pt>
                <c:pt idx="232">
                  <c:v>5.9745278027571542</c:v>
                </c:pt>
                <c:pt idx="233">
                  <c:v>5.9901351427017779</c:v>
                </c:pt>
                <c:pt idx="234">
                  <c:v>6.0057424826464016</c:v>
                </c:pt>
                <c:pt idx="235">
                  <c:v>6.0213498225910245</c:v>
                </c:pt>
                <c:pt idx="236">
                  <c:v>6.0369571625356482</c:v>
                </c:pt>
                <c:pt idx="237">
                  <c:v>6.0525645024802719</c:v>
                </c:pt>
                <c:pt idx="238">
                  <c:v>6.0681718424248947</c:v>
                </c:pt>
                <c:pt idx="239">
                  <c:v>6.0837791823695184</c:v>
                </c:pt>
                <c:pt idx="240">
                  <c:v>6.099386522314143</c:v>
                </c:pt>
                <c:pt idx="241">
                  <c:v>6.114993862258765</c:v>
                </c:pt>
                <c:pt idx="242">
                  <c:v>6.1306012022033896</c:v>
                </c:pt>
                <c:pt idx="243">
                  <c:v>6.1462085421480133</c:v>
                </c:pt>
                <c:pt idx="244">
                  <c:v>6.1618158820926361</c:v>
                </c:pt>
                <c:pt idx="245">
                  <c:v>6.1774232220372598</c:v>
                </c:pt>
                <c:pt idx="246">
                  <c:v>6.1930305619818835</c:v>
                </c:pt>
                <c:pt idx="247">
                  <c:v>6.2086379019265072</c:v>
                </c:pt>
                <c:pt idx="248">
                  <c:v>6.22424524187113</c:v>
                </c:pt>
                <c:pt idx="249">
                  <c:v>6.2398525818157546</c:v>
                </c:pt>
                <c:pt idx="250">
                  <c:v>6.2554599217603775</c:v>
                </c:pt>
                <c:pt idx="251">
                  <c:v>6.2710672617050012</c:v>
                </c:pt>
                <c:pt idx="252">
                  <c:v>6.2866746016496249</c:v>
                </c:pt>
                <c:pt idx="253">
                  <c:v>6.3022819415942477</c:v>
                </c:pt>
                <c:pt idx="254">
                  <c:v>6.3178892815388714</c:v>
                </c:pt>
                <c:pt idx="255">
                  <c:v>6.3334966214834942</c:v>
                </c:pt>
                <c:pt idx="256">
                  <c:v>6.3491039614281179</c:v>
                </c:pt>
                <c:pt idx="257">
                  <c:v>6.3647113013727417</c:v>
                </c:pt>
                <c:pt idx="258">
                  <c:v>6.3803186413173663</c:v>
                </c:pt>
                <c:pt idx="259">
                  <c:v>6.3959259812619971</c:v>
                </c:pt>
                <c:pt idx="260">
                  <c:v>6.4115333212066128</c:v>
                </c:pt>
                <c:pt idx="261">
                  <c:v>6.4271406611512347</c:v>
                </c:pt>
                <c:pt idx="262">
                  <c:v>6.4427480010958593</c:v>
                </c:pt>
                <c:pt idx="263">
                  <c:v>6.458355341040491</c:v>
                </c:pt>
                <c:pt idx="264">
                  <c:v>6.4739626809851067</c:v>
                </c:pt>
                <c:pt idx="265">
                  <c:v>6.4895700209297296</c:v>
                </c:pt>
                <c:pt idx="266">
                  <c:v>6.5051773608743533</c:v>
                </c:pt>
                <c:pt idx="267">
                  <c:v>6.5207847008189841</c:v>
                </c:pt>
                <c:pt idx="268">
                  <c:v>6.5363920407635998</c:v>
                </c:pt>
                <c:pt idx="269">
                  <c:v>6.5519993807082244</c:v>
                </c:pt>
                <c:pt idx="270">
                  <c:v>6.5676067206528481</c:v>
                </c:pt>
                <c:pt idx="271">
                  <c:v>6.5832140605974789</c:v>
                </c:pt>
                <c:pt idx="272">
                  <c:v>6.5988214005420947</c:v>
                </c:pt>
                <c:pt idx="273">
                  <c:v>6.6144287404867175</c:v>
                </c:pt>
                <c:pt idx="274">
                  <c:v>6.6300360804313412</c:v>
                </c:pt>
                <c:pt idx="275">
                  <c:v>6.6456434203759738</c:v>
                </c:pt>
                <c:pt idx="276">
                  <c:v>6.6612507603205895</c:v>
                </c:pt>
                <c:pt idx="277">
                  <c:v>6.6768581002652132</c:v>
                </c:pt>
                <c:pt idx="278">
                  <c:v>6.6924654402098342</c:v>
                </c:pt>
                <c:pt idx="279">
                  <c:v>6.7080727801544668</c:v>
                </c:pt>
                <c:pt idx="280">
                  <c:v>6.7236801200990826</c:v>
                </c:pt>
                <c:pt idx="281">
                  <c:v>6.7392874600437063</c:v>
                </c:pt>
                <c:pt idx="282">
                  <c:v>6.7548947999883389</c:v>
                </c:pt>
                <c:pt idx="283">
                  <c:v>6.7705021399329608</c:v>
                </c:pt>
                <c:pt idx="284">
                  <c:v>6.7861094798775836</c:v>
                </c:pt>
                <c:pt idx="285">
                  <c:v>6.8017168198221993</c:v>
                </c:pt>
                <c:pt idx="286">
                  <c:v>6.8173241597668319</c:v>
                </c:pt>
                <c:pt idx="287">
                  <c:v>6.8329314997114556</c:v>
                </c:pt>
                <c:pt idx="288">
                  <c:v>6.8485388396560785</c:v>
                </c:pt>
                <c:pt idx="289">
                  <c:v>6.8641461796006951</c:v>
                </c:pt>
                <c:pt idx="290">
                  <c:v>6.879753519545325</c:v>
                </c:pt>
                <c:pt idx="291">
                  <c:v>6.8953608594899487</c:v>
                </c:pt>
                <c:pt idx="292">
                  <c:v>6.9109681994345724</c:v>
                </c:pt>
                <c:pt idx="293">
                  <c:v>6.9265755393791881</c:v>
                </c:pt>
                <c:pt idx="294">
                  <c:v>6.9421828793238189</c:v>
                </c:pt>
                <c:pt idx="295">
                  <c:v>6.9577902192684435</c:v>
                </c:pt>
                <c:pt idx="296">
                  <c:v>6.9733975592130655</c:v>
                </c:pt>
                <c:pt idx="297">
                  <c:v>6.9890048991576812</c:v>
                </c:pt>
                <c:pt idx="298">
                  <c:v>7.0046122391023138</c:v>
                </c:pt>
                <c:pt idx="299">
                  <c:v>7.0202195790469375</c:v>
                </c:pt>
                <c:pt idx="300">
                  <c:v>7.0358269189915603</c:v>
                </c:pt>
                <c:pt idx="301">
                  <c:v>7.051434258936176</c:v>
                </c:pt>
                <c:pt idx="302">
                  <c:v>7.0670415988808069</c:v>
                </c:pt>
                <c:pt idx="303">
                  <c:v>7.0826489388254306</c:v>
                </c:pt>
                <c:pt idx="304">
                  <c:v>7.0982562787700552</c:v>
                </c:pt>
                <c:pt idx="305">
                  <c:v>7.1138636187146709</c:v>
                </c:pt>
                <c:pt idx="306">
                  <c:v>7.1294709586593017</c:v>
                </c:pt>
                <c:pt idx="307">
                  <c:v>7.1450782986039254</c:v>
                </c:pt>
                <c:pt idx="308">
                  <c:v>7.1606856385485482</c:v>
                </c:pt>
                <c:pt idx="309">
                  <c:v>7.1762929784931719</c:v>
                </c:pt>
                <c:pt idx="310">
                  <c:v>7.1919003184377956</c:v>
                </c:pt>
                <c:pt idx="311">
                  <c:v>7.2075076583824202</c:v>
                </c:pt>
                <c:pt idx="312">
                  <c:v>7.2231149983270422</c:v>
                </c:pt>
                <c:pt idx="313">
                  <c:v>7.238722338271665</c:v>
                </c:pt>
                <c:pt idx="314">
                  <c:v>7.2543296782162887</c:v>
                </c:pt>
                <c:pt idx="315">
                  <c:v>7.2699370181609133</c:v>
                </c:pt>
                <c:pt idx="316">
                  <c:v>7.285544358105537</c:v>
                </c:pt>
                <c:pt idx="317">
                  <c:v>7.3011516980501598</c:v>
                </c:pt>
                <c:pt idx="318">
                  <c:v>7.3167590379947836</c:v>
                </c:pt>
                <c:pt idx="319">
                  <c:v>7.3323663779394064</c:v>
                </c:pt>
                <c:pt idx="320">
                  <c:v>7.3479737178840301</c:v>
                </c:pt>
                <c:pt idx="321">
                  <c:v>7.3635810578286538</c:v>
                </c:pt>
                <c:pt idx="322">
                  <c:v>7.3791883977732784</c:v>
                </c:pt>
                <c:pt idx="323">
                  <c:v>7.3947957377179003</c:v>
                </c:pt>
                <c:pt idx="324">
                  <c:v>7.4104030776625249</c:v>
                </c:pt>
                <c:pt idx="325">
                  <c:v>7.4260104176071469</c:v>
                </c:pt>
                <c:pt idx="326">
                  <c:v>7.4416177575517715</c:v>
                </c:pt>
                <c:pt idx="327">
                  <c:v>7.4572250974963952</c:v>
                </c:pt>
                <c:pt idx="328">
                  <c:v>7.4728324374410189</c:v>
                </c:pt>
                <c:pt idx="329">
                  <c:v>7.4884397773856417</c:v>
                </c:pt>
                <c:pt idx="330">
                  <c:v>7.5040471173302654</c:v>
                </c:pt>
                <c:pt idx="331">
                  <c:v>7.5196544572748882</c:v>
                </c:pt>
                <c:pt idx="332">
                  <c:v>7.5352617972195119</c:v>
                </c:pt>
                <c:pt idx="333">
                  <c:v>7.5508691371641365</c:v>
                </c:pt>
                <c:pt idx="334">
                  <c:v>7.5664764771087603</c:v>
                </c:pt>
                <c:pt idx="335">
                  <c:v>7.582083817053384</c:v>
                </c:pt>
                <c:pt idx="336">
                  <c:v>7.5976911569980068</c:v>
                </c:pt>
                <c:pt idx="337">
                  <c:v>7.6132984969426296</c:v>
                </c:pt>
                <c:pt idx="338">
                  <c:v>7.6289058368872533</c:v>
                </c:pt>
                <c:pt idx="339">
                  <c:v>7.644513176831877</c:v>
                </c:pt>
                <c:pt idx="340">
                  <c:v>7.6601205167765016</c:v>
                </c:pt>
                <c:pt idx="341">
                  <c:v>7.6757278567211253</c:v>
                </c:pt>
                <c:pt idx="342">
                  <c:v>7.6913351966657464</c:v>
                </c:pt>
                <c:pt idx="343">
                  <c:v>7.7069425366103701</c:v>
                </c:pt>
                <c:pt idx="344">
                  <c:v>7.7225498765549947</c:v>
                </c:pt>
                <c:pt idx="345">
                  <c:v>7.7381572164996184</c:v>
                </c:pt>
                <c:pt idx="346">
                  <c:v>7.7537645564442421</c:v>
                </c:pt>
                <c:pt idx="347">
                  <c:v>7.7693718963888667</c:v>
                </c:pt>
                <c:pt idx="348">
                  <c:v>7.7849792363334887</c:v>
                </c:pt>
                <c:pt idx="349">
                  <c:v>7.8005865762781115</c:v>
                </c:pt>
                <c:pt idx="350">
                  <c:v>7.8161939162227352</c:v>
                </c:pt>
                <c:pt idx="351">
                  <c:v>7.8318012561673598</c:v>
                </c:pt>
                <c:pt idx="352">
                  <c:v>7.8474085961119835</c:v>
                </c:pt>
                <c:pt idx="353">
                  <c:v>7.8630159360566072</c:v>
                </c:pt>
                <c:pt idx="354">
                  <c:v>7.87862327600123</c:v>
                </c:pt>
                <c:pt idx="355">
                  <c:v>7.8942306159458528</c:v>
                </c:pt>
                <c:pt idx="356">
                  <c:v>7.9098379558904766</c:v>
                </c:pt>
                <c:pt idx="357">
                  <c:v>7.9254452958351003</c:v>
                </c:pt>
                <c:pt idx="358">
                  <c:v>7.9410526357797249</c:v>
                </c:pt>
                <c:pt idx="359">
                  <c:v>7.9566599757243486</c:v>
                </c:pt>
                <c:pt idx="360">
                  <c:v>7.9722673156689714</c:v>
                </c:pt>
                <c:pt idx="361">
                  <c:v>7.9878746556135933</c:v>
                </c:pt>
                <c:pt idx="362">
                  <c:v>8.0034819955582179</c:v>
                </c:pt>
                <c:pt idx="363">
                  <c:v>8.0190893355028408</c:v>
                </c:pt>
                <c:pt idx="364">
                  <c:v>8.0346966754474654</c:v>
                </c:pt>
                <c:pt idx="365">
                  <c:v>8.0503040153920882</c:v>
                </c:pt>
                <c:pt idx="366">
                  <c:v>8.0659113553367128</c:v>
                </c:pt>
                <c:pt idx="367">
                  <c:v>8.0815186952813356</c:v>
                </c:pt>
                <c:pt idx="368">
                  <c:v>8.0971260352259584</c:v>
                </c:pt>
                <c:pt idx="369">
                  <c:v>8.112733375170583</c:v>
                </c:pt>
                <c:pt idx="370">
                  <c:v>8.1283407151152058</c:v>
                </c:pt>
                <c:pt idx="371">
                  <c:v>8.1439480550598287</c:v>
                </c:pt>
                <c:pt idx="372">
                  <c:v>8.1595553950044533</c:v>
                </c:pt>
                <c:pt idx="373">
                  <c:v>8.1751627349490761</c:v>
                </c:pt>
                <c:pt idx="374">
                  <c:v>8.1907700748936989</c:v>
                </c:pt>
                <c:pt idx="375">
                  <c:v>8.2063774148383235</c:v>
                </c:pt>
                <c:pt idx="376">
                  <c:v>8.2219847547829481</c:v>
                </c:pt>
                <c:pt idx="377">
                  <c:v>8.2375920947275709</c:v>
                </c:pt>
                <c:pt idx="378">
                  <c:v>8.2531994346721937</c:v>
                </c:pt>
                <c:pt idx="379">
                  <c:v>8.2688067746168166</c:v>
                </c:pt>
                <c:pt idx="380">
                  <c:v>8.2844141145614412</c:v>
                </c:pt>
                <c:pt idx="381">
                  <c:v>8.300021454506064</c:v>
                </c:pt>
                <c:pt idx="382">
                  <c:v>8.3156287944506886</c:v>
                </c:pt>
                <c:pt idx="383">
                  <c:v>8.3312361343953114</c:v>
                </c:pt>
                <c:pt idx="384">
                  <c:v>8.346843474339936</c:v>
                </c:pt>
                <c:pt idx="385">
                  <c:v>8.3624508142845571</c:v>
                </c:pt>
                <c:pt idx="386">
                  <c:v>8.3780581542291817</c:v>
                </c:pt>
                <c:pt idx="387">
                  <c:v>8.3936654941738063</c:v>
                </c:pt>
                <c:pt idx="388">
                  <c:v>8.4092728341184291</c:v>
                </c:pt>
                <c:pt idx="389">
                  <c:v>8.4248801740630519</c:v>
                </c:pt>
                <c:pt idx="390">
                  <c:v>8.4404875140076747</c:v>
                </c:pt>
                <c:pt idx="391">
                  <c:v>8.4560948539522993</c:v>
                </c:pt>
                <c:pt idx="392">
                  <c:v>8.4717021938969221</c:v>
                </c:pt>
                <c:pt idx="393">
                  <c:v>8.4873095338415467</c:v>
                </c:pt>
                <c:pt idx="394">
                  <c:v>8.5029168737861696</c:v>
                </c:pt>
                <c:pt idx="395">
                  <c:v>8.5185242137307942</c:v>
                </c:pt>
                <c:pt idx="396">
                  <c:v>8.534131553675417</c:v>
                </c:pt>
                <c:pt idx="397">
                  <c:v>8.5497388936200398</c:v>
                </c:pt>
                <c:pt idx="398">
                  <c:v>8.5653462335646644</c:v>
                </c:pt>
                <c:pt idx="399">
                  <c:v>8.5809535735092872</c:v>
                </c:pt>
                <c:pt idx="400">
                  <c:v>8.59656091345391</c:v>
                </c:pt>
                <c:pt idx="401">
                  <c:v>8.6121682533985346</c:v>
                </c:pt>
                <c:pt idx="402">
                  <c:v>8.6277755933431575</c:v>
                </c:pt>
                <c:pt idx="403">
                  <c:v>8.6433829332877803</c:v>
                </c:pt>
                <c:pt idx="404">
                  <c:v>8.6589902732324049</c:v>
                </c:pt>
                <c:pt idx="405">
                  <c:v>8.6745976131770295</c:v>
                </c:pt>
                <c:pt idx="406">
                  <c:v>8.6902049531216523</c:v>
                </c:pt>
                <c:pt idx="407">
                  <c:v>8.7058122930662751</c:v>
                </c:pt>
                <c:pt idx="408">
                  <c:v>8.721419633010898</c:v>
                </c:pt>
                <c:pt idx="409">
                  <c:v>8.7370269729555226</c:v>
                </c:pt>
                <c:pt idx="410">
                  <c:v>8.7526343129001454</c:v>
                </c:pt>
                <c:pt idx="411">
                  <c:v>8.76824165284477</c:v>
                </c:pt>
                <c:pt idx="412">
                  <c:v>8.7838489927893946</c:v>
                </c:pt>
                <c:pt idx="413">
                  <c:v>8.7994563327340156</c:v>
                </c:pt>
                <c:pt idx="414">
                  <c:v>8.8150636726786384</c:v>
                </c:pt>
                <c:pt idx="415">
                  <c:v>8.830671012623263</c:v>
                </c:pt>
                <c:pt idx="416">
                  <c:v>8.8462783525678876</c:v>
                </c:pt>
                <c:pt idx="417">
                  <c:v>8.8618856925125105</c:v>
                </c:pt>
                <c:pt idx="418">
                  <c:v>8.8774930324571351</c:v>
                </c:pt>
                <c:pt idx="419">
                  <c:v>8.8931003724017561</c:v>
                </c:pt>
                <c:pt idx="420">
                  <c:v>8.9087077123463807</c:v>
                </c:pt>
                <c:pt idx="421">
                  <c:v>8.9243150522910035</c:v>
                </c:pt>
                <c:pt idx="422">
                  <c:v>8.9399223922356281</c:v>
                </c:pt>
                <c:pt idx="423">
                  <c:v>8.9555297321802527</c:v>
                </c:pt>
                <c:pt idx="424">
                  <c:v>8.9711370721248755</c:v>
                </c:pt>
                <c:pt idx="425">
                  <c:v>8.9867444120694984</c:v>
                </c:pt>
                <c:pt idx="426">
                  <c:v>9.0023517520141212</c:v>
                </c:pt>
                <c:pt idx="427">
                  <c:v>9.0179590919587458</c:v>
                </c:pt>
                <c:pt idx="428">
                  <c:v>9.0335664319033686</c:v>
                </c:pt>
                <c:pt idx="429">
                  <c:v>9.0491737718479932</c:v>
                </c:pt>
                <c:pt idx="430">
                  <c:v>9.0647811117926178</c:v>
                </c:pt>
                <c:pt idx="431">
                  <c:v>9.0803884517372406</c:v>
                </c:pt>
                <c:pt idx="432">
                  <c:v>9.0959957916818617</c:v>
                </c:pt>
                <c:pt idx="433">
                  <c:v>9.1116031316264863</c:v>
                </c:pt>
                <c:pt idx="434">
                  <c:v>9.1272104715711109</c:v>
                </c:pt>
                <c:pt idx="435">
                  <c:v>9.1428178115157337</c:v>
                </c:pt>
                <c:pt idx="436">
                  <c:v>9.1584251514603583</c:v>
                </c:pt>
                <c:pt idx="437">
                  <c:v>9.1740324914049811</c:v>
                </c:pt>
                <c:pt idx="438">
                  <c:v>9.1896398313496039</c:v>
                </c:pt>
                <c:pt idx="439">
                  <c:v>9.2052471712942268</c:v>
                </c:pt>
                <c:pt idx="440">
                  <c:v>9.2208545112388514</c:v>
                </c:pt>
                <c:pt idx="441">
                  <c:v>9.236461851183476</c:v>
                </c:pt>
                <c:pt idx="442">
                  <c:v>9.2520691911280988</c:v>
                </c:pt>
                <c:pt idx="443">
                  <c:v>9.2676765310727216</c:v>
                </c:pt>
                <c:pt idx="444">
                  <c:v>9.2832838710173444</c:v>
                </c:pt>
                <c:pt idx="445">
                  <c:v>9.298891210961969</c:v>
                </c:pt>
                <c:pt idx="446">
                  <c:v>9.3144985509065918</c:v>
                </c:pt>
                <c:pt idx="447">
                  <c:v>9.3301058908512164</c:v>
                </c:pt>
                <c:pt idx="448">
                  <c:v>9.3457132307958393</c:v>
                </c:pt>
                <c:pt idx="449">
                  <c:v>9.3613205707404639</c:v>
                </c:pt>
                <c:pt idx="450">
                  <c:v>9.3769279106850867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1.8781178055137104</c:v>
                </c:pt>
                <c:pt idx="1">
                  <c:v>1.1309658783570313</c:v>
                </c:pt>
                <c:pt idx="2">
                  <c:v>0.41885731244820334</c:v>
                </c:pt>
                <c:pt idx="3">
                  <c:v>-0.25962375178341546</c:v>
                </c:pt>
                <c:pt idx="4">
                  <c:v>-0.90583581889601206</c:v>
                </c:pt>
                <c:pt idx="5">
                  <c:v>-1.521082474198387</c:v>
                </c:pt>
                <c:pt idx="6">
                  <c:v>-2.1066147095136714</c:v>
                </c:pt>
                <c:pt idx="7">
                  <c:v>-2.6636331442247823</c:v>
                </c:pt>
                <c:pt idx="8">
                  <c:v>-3.1932901466152863</c:v>
                </c:pt>
                <c:pt idx="9">
                  <c:v>-3.6966918602657515</c:v>
                </c:pt>
                <c:pt idx="10">
                  <c:v>-4.1749001400265726</c:v>
                </c:pt>
                <c:pt idx="11">
                  <c:v>-4.6289344018599685</c:v>
                </c:pt>
                <c:pt idx="12">
                  <c:v>-5.0597733906293065</c:v>
                </c:pt>
                <c:pt idx="13">
                  <c:v>-5.468356869709698</c:v>
                </c:pt>
                <c:pt idx="14">
                  <c:v>-5.8555872360998791</c:v>
                </c:pt>
                <c:pt idx="15">
                  <c:v>-6.2223310645330336</c:v>
                </c:pt>
                <c:pt idx="16">
                  <c:v>-6.5694205839097464</c:v>
                </c:pt>
                <c:pt idx="17">
                  <c:v>-6.8976550892118986</c:v>
                </c:pt>
                <c:pt idx="18">
                  <c:v>-7.2078022919002791</c:v>
                </c:pt>
                <c:pt idx="19">
                  <c:v>-7.500599611650248</c:v>
                </c:pt>
                <c:pt idx="20">
                  <c:v>-7.776755412140048</c:v>
                </c:pt>
                <c:pt idx="21">
                  <c:v>-8.0369501834725234</c:v>
                </c:pt>
                <c:pt idx="22">
                  <c:v>-8.2818376736851214</c:v>
                </c:pt>
                <c:pt idx="23">
                  <c:v>-8.5120459716832908</c:v>
                </c:pt>
                <c:pt idx="24">
                  <c:v>-8.7281785438184656</c:v>
                </c:pt>
                <c:pt idx="25">
                  <c:v>-8.9308152262242384</c:v>
                </c:pt>
                <c:pt idx="26">
                  <c:v>-9.1205131749218395</c:v>
                </c:pt>
                <c:pt idx="27">
                  <c:v>-9.2978077756090496</c:v>
                </c:pt>
                <c:pt idx="28">
                  <c:v>-9.4632135149543721</c:v>
                </c:pt>
                <c:pt idx="29">
                  <c:v>-9.6172248151309176</c:v>
                </c:pt>
                <c:pt idx="30">
                  <c:v>-9.7603168332411574</c:v>
                </c:pt>
                <c:pt idx="31">
                  <c:v>-9.8929462272052273</c:v>
                </c:pt>
                <c:pt idx="32">
                  <c:v>-10.015551889610038</c:v>
                </c:pt>
                <c:pt idx="33">
                  <c:v>-10.128555650945788</c:v>
                </c:pt>
                <c:pt idx="34">
                  <c:v>-10.232362953588563</c:v>
                </c:pt>
                <c:pt idx="35">
                  <c:v>-10.327363497823683</c:v>
                </c:pt>
                <c:pt idx="36">
                  <c:v>-10.413931861143507</c:v>
                </c:pt>
                <c:pt idx="37">
                  <c:v>-10.492428091995276</c:v>
                </c:pt>
                <c:pt idx="38">
                  <c:v>-10.563198279099632</c:v>
                </c:pt>
                <c:pt idx="39">
                  <c:v>-10.626575097408198</c:v>
                </c:pt>
                <c:pt idx="40">
                  <c:v>-10.682878331718555</c:v>
                </c:pt>
                <c:pt idx="41">
                  <c:v>-10.732415378917995</c:v>
                </c:pt>
                <c:pt idx="42">
                  <c:v>-10.775481729782204</c:v>
                </c:pt>
                <c:pt idx="43">
                  <c:v>-10.812361431212409</c:v>
                </c:pt>
                <c:pt idx="44">
                  <c:v>-10.843327529753692</c:v>
                </c:pt>
                <c:pt idx="45">
                  <c:v>-10.868642497198692</c:v>
                </c:pt>
                <c:pt idx="46">
                  <c:v>-10.888558639043968</c:v>
                </c:pt>
                <c:pt idx="47">
                  <c:v>-10.90331848653123</c:v>
                </c:pt>
                <c:pt idx="48">
                  <c:v>-10.913155172972504</c:v>
                </c:pt>
                <c:pt idx="49">
                  <c:v>-10.918292795026462</c:v>
                </c:pt>
                <c:pt idx="50">
                  <c:v>-10.9189467595629</c:v>
                </c:pt>
                <c:pt idx="51">
                  <c:v>-10.915324116723795</c:v>
                </c:pt>
                <c:pt idx="52">
                  <c:v>-10.907623879761902</c:v>
                </c:pt>
                <c:pt idx="53">
                  <c:v>-10.896037332211737</c:v>
                </c:pt>
                <c:pt idx="54">
                  <c:v>-10.880748322923147</c:v>
                </c:pt>
                <c:pt idx="55">
                  <c:v>-10.861933549463942</c:v>
                </c:pt>
                <c:pt idx="56">
                  <c:v>-10.839762830375548</c:v>
                </c:pt>
                <c:pt idx="57">
                  <c:v>-10.814399366744198</c:v>
                </c:pt>
                <c:pt idx="58">
                  <c:v>-10.785999993529837</c:v>
                </c:pt>
                <c:pt idx="59">
                  <c:v>-10.7547154210753</c:v>
                </c:pt>
                <c:pt idx="60">
                  <c:v>-10.720690467199859</c:v>
                </c:pt>
                <c:pt idx="61">
                  <c:v>-10.684064280263552</c:v>
                </c:pt>
                <c:pt idx="62">
                  <c:v>-10.644970553571731</c:v>
                </c:pt>
                <c:pt idx="63">
                  <c:v>-10.60353773147334</c:v>
                </c:pt>
                <c:pt idx="64">
                  <c:v>-10.559889207490956</c:v>
                </c:pt>
                <c:pt idx="65">
                  <c:v>-10.514143514806088</c:v>
                </c:pt>
                <c:pt idx="66">
                  <c:v>-10.466414509409233</c:v>
                </c:pt>
                <c:pt idx="67">
                  <c:v>-10.416811546210866</c:v>
                </c:pt>
                <c:pt idx="68">
                  <c:v>-10.365439648396903</c:v>
                </c:pt>
                <c:pt idx="69">
                  <c:v>-10.312399670299966</c:v>
                </c:pt>
                <c:pt idx="70">
                  <c:v>-10.257788454046249</c:v>
                </c:pt>
                <c:pt idx="71">
                  <c:v>-10.201698980226789</c:v>
                </c:pt>
                <c:pt idx="72">
                  <c:v>-10.144220512831296</c:v>
                </c:pt>
                <c:pt idx="73">
                  <c:v>-10.085438738672712</c:v>
                </c:pt>
                <c:pt idx="74">
                  <c:v>-10.02543590152103</c:v>
                </c:pt>
                <c:pt idx="75">
                  <c:v>-9.9642909311557268</c:v>
                </c:pt>
                <c:pt idx="76">
                  <c:v>-9.9020795675373492</c:v>
                </c:pt>
                <c:pt idx="77">
                  <c:v>-9.8388744802904782</c:v>
                </c:pt>
                <c:pt idx="78">
                  <c:v>-9.7747453836822675</c:v>
                </c:pt>
                <c:pt idx="79">
                  <c:v>-9.7097591472730311</c:v>
                </c:pt>
                <c:pt idx="80">
                  <c:v>-9.6439799024081871</c:v>
                </c:pt>
                <c:pt idx="81">
                  <c:v>-9.577469144713719</c:v>
                </c:pt>
                <c:pt idx="82">
                  <c:v>-9.5102858327507249</c:v>
                </c:pt>
                <c:pt idx="83">
                  <c:v>-9.4424864829782038</c:v>
                </c:pt>
                <c:pt idx="84">
                  <c:v>-9.3741252611671761</c:v>
                </c:pt>
                <c:pt idx="85">
                  <c:v>-9.3052540704032296</c:v>
                </c:pt>
                <c:pt idx="86">
                  <c:v>-9.2359226358092048</c:v>
                </c:pt>
                <c:pt idx="87">
                  <c:v>-9.1661785861142686</c:v>
                </c:pt>
                <c:pt idx="88">
                  <c:v>-9.0960675321904336</c:v>
                </c:pt>
                <c:pt idx="89">
                  <c:v>-9.0256331426728895</c:v>
                </c:pt>
                <c:pt idx="90">
                  <c:v>-8.9549172167756552</c:v>
                </c:pt>
                <c:pt idx="91">
                  <c:v>-8.8839597544095934</c:v>
                </c:pt>
                <c:pt idx="92">
                  <c:v>-8.8127990237056366</c:v>
                </c:pt>
                <c:pt idx="93">
                  <c:v>-8.7414716260418803</c:v>
                </c:pt>
                <c:pt idx="94">
                  <c:v>-8.6700125586692494</c:v>
                </c:pt>
                <c:pt idx="95">
                  <c:v>-8.5984552750267049</c:v>
                </c:pt>
                <c:pt idx="96">
                  <c:v>-8.5268317428334335</c:v>
                </c:pt>
                <c:pt idx="97">
                  <c:v>-8.4551725000417619</c:v>
                </c:pt>
                <c:pt idx="98">
                  <c:v>-8.383506708731538</c:v>
                </c:pt>
                <c:pt idx="99">
                  <c:v>-8.3118622070232835</c:v>
                </c:pt>
                <c:pt idx="100">
                  <c:v>-8.24026555908452</c:v>
                </c:pt>
                <c:pt idx="101">
                  <c:v>-8.1687421033007226</c:v>
                </c:pt>
                <c:pt idx="102">
                  <c:v>-8.0973159986795729</c:v>
                </c:pt>
                <c:pt idx="103">
                  <c:v>-8.0260102695544191</c:v>
                </c:pt>
                <c:pt idx="104">
                  <c:v>-7.95484684865046</c:v>
                </c:pt>
                <c:pt idx="105">
                  <c:v>-7.8838466185745082</c:v>
                </c:pt>
                <c:pt idx="106">
                  <c:v>-7.8130294517869485</c:v>
                </c:pt>
                <c:pt idx="107">
                  <c:v>-7.7424142491122359</c:v>
                </c:pt>
                <c:pt idx="108">
                  <c:v>-7.672018976842029</c:v>
                </c:pt>
                <c:pt idx="109">
                  <c:v>-7.6018607024830969</c:v>
                </c:pt>
                <c:pt idx="110">
                  <c:v>-7.5319556291999508</c:v>
                </c:pt>
                <c:pt idx="111">
                  <c:v>-7.4623191290004804</c:v>
                </c:pt>
                <c:pt idx="112">
                  <c:v>-7.3929657747107811</c:v>
                </c:pt>
                <c:pt idx="113">
                  <c:v>-7.3239093707837783</c:v>
                </c:pt>
                <c:pt idx="114">
                  <c:v>-7.2551629829844906</c:v>
                </c:pt>
                <c:pt idx="115">
                  <c:v>-7.1867389669930644</c:v>
                </c:pt>
                <c:pt idx="116">
                  <c:v>-7.1186489959653709</c:v>
                </c:pt>
                <c:pt idx="117">
                  <c:v>-7.050904087089175</c:v>
                </c:pt>
                <c:pt idx="118">
                  <c:v>-6.9835146271726556</c:v>
                </c:pt>
                <c:pt idx="119">
                  <c:v>-6.9164903973006124</c:v>
                </c:pt>
                <c:pt idx="120">
                  <c:v>-6.8498405965923101</c:v>
                </c:pt>
                <c:pt idx="121">
                  <c:v>-6.7835738650937127</c:v>
                </c:pt>
                <c:pt idx="122">
                  <c:v>-6.7176983058355901</c:v>
                </c:pt>
                <c:pt idx="123">
                  <c:v>-6.6522215060877956</c:v>
                </c:pt>
                <c:pt idx="124">
                  <c:v>-6.5871505578389247</c:v>
                </c:pt>
                <c:pt idx="125">
                  <c:v>-6.5224920775294422</c:v>
                </c:pt>
                <c:pt idx="126">
                  <c:v>-6.4582522250652747</c:v>
                </c:pt>
                <c:pt idx="127">
                  <c:v>-6.3944367221380398</c:v>
                </c:pt>
                <c:pt idx="128">
                  <c:v>-6.3310508698768002</c:v>
                </c:pt>
                <c:pt idx="129">
                  <c:v>-6.2680995658556817</c:v>
                </c:pt>
                <c:pt idx="130">
                  <c:v>-6.2055873204804906</c:v>
                </c:pt>
                <c:pt idx="131">
                  <c:v>-6.1435182727767721</c:v>
                </c:pt>
                <c:pt idx="132">
                  <c:v>-6.0818962056008656</c:v>
                </c:pt>
                <c:pt idx="133">
                  <c:v>-6.0207245602947683</c:v>
                </c:pt>
                <c:pt idx="134">
                  <c:v>-5.9600064508047907</c:v>
                </c:pt>
                <c:pt idx="135">
                  <c:v>-5.8997446772832802</c:v>
                </c:pt>
                <c:pt idx="136">
                  <c:v>-5.8399417391920423</c:v>
                </c:pt>
                <c:pt idx="137">
                  <c:v>-5.7805998479252896</c:v>
                </c:pt>
                <c:pt idx="138">
                  <c:v>-5.7217209389693959</c:v>
                </c:pt>
                <c:pt idx="139">
                  <c:v>-5.6633066836160788</c:v>
                </c:pt>
                <c:pt idx="140">
                  <c:v>-5.6053585002450088</c:v>
                </c:pt>
                <c:pt idx="141">
                  <c:v>-5.5478775651912438</c:v>
                </c:pt>
                <c:pt idx="142">
                  <c:v>-5.4908648232124166</c:v>
                </c:pt>
                <c:pt idx="143">
                  <c:v>-5.4343209975699631</c:v>
                </c:pt>
                <c:pt idx="144">
                  <c:v>-5.3782465997381763</c:v>
                </c:pt>
                <c:pt idx="145">
                  <c:v>-5.3226419387544857</c:v>
                </c:pt>
                <c:pt idx="146">
                  <c:v>-5.2675071302236791</c:v>
                </c:pt>
                <c:pt idx="147">
                  <c:v>-5.2128421049885105</c:v>
                </c:pt>
                <c:pt idx="148">
                  <c:v>-5.1586466174785803</c:v>
                </c:pt>
                <c:pt idx="149">
                  <c:v>-5.1049202537490155</c:v>
                </c:pt>
                <c:pt idx="150">
                  <c:v>-5.051662439219939</c:v>
                </c:pt>
                <c:pt idx="151">
                  <c:v>-4.9988724461275362</c:v>
                </c:pt>
                <c:pt idx="152">
                  <c:v>-4.946549400696914</c:v>
                </c:pt>
                <c:pt idx="153">
                  <c:v>-4.8946922900466943</c:v>
                </c:pt>
                <c:pt idx="154">
                  <c:v>-4.8432999688349856</c:v>
                </c:pt>
                <c:pt idx="155">
                  <c:v>-4.7923711656558554</c:v>
                </c:pt>
                <c:pt idx="156">
                  <c:v>-4.7419044891952877</c:v>
                </c:pt>
                <c:pt idx="157">
                  <c:v>-4.6918984341551555</c:v>
                </c:pt>
                <c:pt idx="158">
                  <c:v>-4.6423513869535435</c:v>
                </c:pt>
                <c:pt idx="159">
                  <c:v>-4.5932616312092875</c:v>
                </c:pt>
                <c:pt idx="160">
                  <c:v>-4.5446273530185888</c:v>
                </c:pt>
                <c:pt idx="161">
                  <c:v>-4.4964466460309822</c:v>
                </c:pt>
                <c:pt idx="162">
                  <c:v>-4.4487175163318726</c:v>
                </c:pt>
                <c:pt idx="163">
                  <c:v>-4.4014378871385844</c:v>
                </c:pt>
                <c:pt idx="164">
                  <c:v>-4.3546056033165002</c:v>
                </c:pt>
                <c:pt idx="165">
                  <c:v>-4.3082184357217708</c:v>
                </c:pt>
                <c:pt idx="166">
                  <c:v>-4.2622740853767755</c:v>
                </c:pt>
                <c:pt idx="167">
                  <c:v>-4.2167701874843262</c:v>
                </c:pt>
                <c:pt idx="168">
                  <c:v>-4.1717043152863038</c:v>
                </c:pt>
                <c:pt idx="169">
                  <c:v>-4.1270739837724113</c:v>
                </c:pt>
                <c:pt idx="170">
                  <c:v>-4.0828766532443099</c:v>
                </c:pt>
                <c:pt idx="171">
                  <c:v>-4.0391097327403198</c:v>
                </c:pt>
                <c:pt idx="172">
                  <c:v>-3.9957705833257586</c:v>
                </c:pt>
                <c:pt idx="173">
                  <c:v>-3.9528565212536133</c:v>
                </c:pt>
                <c:pt idx="174">
                  <c:v>-3.9103648210002855</c:v>
                </c:pt>
                <c:pt idx="175">
                  <c:v>-3.8682927181808471</c:v>
                </c:pt>
                <c:pt idx="176">
                  <c:v>-3.8266374123481572</c:v>
                </c:pt>
                <c:pt idx="177">
                  <c:v>-3.7853960696799551</c:v>
                </c:pt>
                <c:pt idx="178">
                  <c:v>-3.7445658255580376</c:v>
                </c:pt>
                <c:pt idx="179">
                  <c:v>-3.7041437870433409</c:v>
                </c:pt>
                <c:pt idx="180">
                  <c:v>-3.6641270352506727</c:v>
                </c:pt>
                <c:pt idx="181">
                  <c:v>-3.6245126276267698</c:v>
                </c:pt>
                <c:pt idx="182">
                  <c:v>-3.5852976001350871</c:v>
                </c:pt>
                <c:pt idx="183">
                  <c:v>-3.546478969350737</c:v>
                </c:pt>
                <c:pt idx="184">
                  <c:v>-3.508053734468811</c:v>
                </c:pt>
                <c:pt idx="185">
                  <c:v>-3.4700188792292255</c:v>
                </c:pt>
                <c:pt idx="186">
                  <c:v>-3.4323713737610668</c:v>
                </c:pt>
                <c:pt idx="187">
                  <c:v>-3.39510817634944</c:v>
                </c:pt>
                <c:pt idx="188">
                  <c:v>-3.3582262351275403</c:v>
                </c:pt>
                <c:pt idx="189">
                  <c:v>-3.3217224896967252</c:v>
                </c:pt>
                <c:pt idx="190">
                  <c:v>-3.2855938726771923</c:v>
                </c:pt>
                <c:pt idx="191">
                  <c:v>-3.249837311191762</c:v>
                </c:pt>
                <c:pt idx="192">
                  <c:v>-3.2144497282852575</c:v>
                </c:pt>
                <c:pt idx="193">
                  <c:v>-3.1794280442817837</c:v>
                </c:pt>
                <c:pt idx="194">
                  <c:v>-3.1447691780821994</c:v>
                </c:pt>
                <c:pt idx="195">
                  <c:v>-3.1104700484039789</c:v>
                </c:pt>
                <c:pt idx="196">
                  <c:v>-3.0765275749655814</c:v>
                </c:pt>
                <c:pt idx="197">
                  <c:v>-3.0429386796173143</c:v>
                </c:pt>
                <c:pt idx="198">
                  <c:v>-3.0097002874207539</c:v>
                </c:pt>
                <c:pt idx="199">
                  <c:v>-2.9768093276785401</c:v>
                </c:pt>
                <c:pt idx="200">
                  <c:v>-2.9442627349164137</c:v>
                </c:pt>
                <c:pt idx="201">
                  <c:v>-2.912057449819248</c:v>
                </c:pt>
                <c:pt idx="202">
                  <c:v>-2.8801904201228217</c:v>
                </c:pt>
                <c:pt idx="203">
                  <c:v>-2.8486586014629238</c:v>
                </c:pt>
                <c:pt idx="204">
                  <c:v>-2.8174589581833867</c:v>
                </c:pt>
                <c:pt idx="205">
                  <c:v>-2.7865884641046605</c:v>
                </c:pt>
                <c:pt idx="206">
                  <c:v>-2.7560441032542737</c:v>
                </c:pt>
                <c:pt idx="207">
                  <c:v>-2.725822870560715</c:v>
                </c:pt>
                <c:pt idx="208">
                  <c:v>-2.6959217725120737</c:v>
                </c:pt>
                <c:pt idx="209">
                  <c:v>-2.6663378277807572</c:v>
                </c:pt>
                <c:pt idx="210">
                  <c:v>-2.6370680678155756</c:v>
                </c:pt>
                <c:pt idx="211">
                  <c:v>-2.6081095374024486</c:v>
                </c:pt>
                <c:pt idx="212">
                  <c:v>-2.5794592951948974</c:v>
                </c:pt>
                <c:pt idx="213">
                  <c:v>-2.5511144142154687</c:v>
                </c:pt>
                <c:pt idx="214">
                  <c:v>-2.5230719823292658</c:v>
                </c:pt>
                <c:pt idx="215">
                  <c:v>-2.4953291026905449</c:v>
                </c:pt>
                <c:pt idx="216">
                  <c:v>-2.4678828941635254</c:v>
                </c:pt>
                <c:pt idx="217">
                  <c:v>-2.4407304917183361</c:v>
                </c:pt>
                <c:pt idx="218">
                  <c:v>-2.4138690468030708</c:v>
                </c:pt>
                <c:pt idx="219">
                  <c:v>-2.387295727692917</c:v>
                </c:pt>
                <c:pt idx="220">
                  <c:v>-2.3610077198172026</c:v>
                </c:pt>
                <c:pt idx="221">
                  <c:v>-2.3350022260652534</c:v>
                </c:pt>
                <c:pt idx="222">
                  <c:v>-2.3092764670718902</c:v>
                </c:pt>
                <c:pt idx="223">
                  <c:v>-2.2838276814833636</c:v>
                </c:pt>
                <c:pt idx="224">
                  <c:v>-2.2586531262044862</c:v>
                </c:pt>
                <c:pt idx="225">
                  <c:v>-2.2337500766277492</c:v>
                </c:pt>
                <c:pt idx="226">
                  <c:v>-2.2091158268450939</c:v>
                </c:pt>
                <c:pt idx="227">
                  <c:v>-2.1847476898430638</c:v>
                </c:pt>
                <c:pt idx="228">
                  <c:v>-2.160642997682011</c:v>
                </c:pt>
                <c:pt idx="229">
                  <c:v>-2.136799101659971</c:v>
                </c:pt>
                <c:pt idx="230">
                  <c:v>-2.1132133724618551</c:v>
                </c:pt>
                <c:pt idx="231">
                  <c:v>-2.0898832002945604</c:v>
                </c:pt>
                <c:pt idx="232">
                  <c:v>-2.0668059950085662</c:v>
                </c:pt>
                <c:pt idx="233">
                  <c:v>-2.0439791862065615</c:v>
                </c:pt>
                <c:pt idx="234">
                  <c:v>-2.0214002233396897</c:v>
                </c:pt>
                <c:pt idx="235">
                  <c:v>-1.9990665757918675</c:v>
                </c:pt>
                <c:pt idx="236">
                  <c:v>-1.9769757329527204</c:v>
                </c:pt>
                <c:pt idx="237">
                  <c:v>-1.9551252042796103</c:v>
                </c:pt>
                <c:pt idx="238">
                  <c:v>-1.9335125193492027</c:v>
                </c:pt>
                <c:pt idx="239">
                  <c:v>-1.9121352278990316</c:v>
                </c:pt>
                <c:pt idx="240">
                  <c:v>-1.8909908998595069</c:v>
                </c:pt>
                <c:pt idx="241">
                  <c:v>-1.8700771253767592</c:v>
                </c:pt>
                <c:pt idx="242">
                  <c:v>-1.849391514826717</c:v>
                </c:pt>
                <c:pt idx="243">
                  <c:v>-1.8289316988208526</c:v>
                </c:pt>
                <c:pt idx="244">
                  <c:v>-1.8086953282038947</c:v>
                </c:pt>
                <c:pt idx="245">
                  <c:v>-1.788680074043923</c:v>
                </c:pt>
                <c:pt idx="246">
                  <c:v>-1.7688836276151754</c:v>
                </c:pt>
                <c:pt idx="247">
                  <c:v>-1.7493037003738854</c:v>
                </c:pt>
                <c:pt idx="248">
                  <c:v>-1.7299380239274846</c:v>
                </c:pt>
                <c:pt idx="249">
                  <c:v>-1.71078434999748</c:v>
                </c:pt>
                <c:pt idx="250">
                  <c:v>-1.6918404503763016</c:v>
                </c:pt>
                <c:pt idx="251">
                  <c:v>-1.6731041168783869</c:v>
                </c:pt>
                <c:pt idx="252">
                  <c:v>-1.6545731612858203</c:v>
                </c:pt>
                <c:pt idx="253">
                  <c:v>-1.636245415288754</c:v>
                </c:pt>
                <c:pt idx="254">
                  <c:v>-1.6181187304208751</c:v>
                </c:pt>
                <c:pt idx="255">
                  <c:v>-1.6001909779901891</c:v>
                </c:pt>
                <c:pt idx="256">
                  <c:v>-1.5824600490053142</c:v>
                </c:pt>
                <c:pt idx="257">
                  <c:v>-1.5649238540975603</c:v>
                </c:pt>
                <c:pt idx="258">
                  <c:v>-1.5475803234389729</c:v>
                </c:pt>
                <c:pt idx="259">
                  <c:v>-1.5304274066565715</c:v>
                </c:pt>
                <c:pt idx="260">
                  <c:v>-1.5134630727430269</c:v>
                </c:pt>
                <c:pt idx="261">
                  <c:v>-1.4966853099638142</c:v>
                </c:pt>
                <c:pt idx="262">
                  <c:v>-1.4800921257613013</c:v>
                </c:pt>
                <c:pt idx="263">
                  <c:v>-1.4636815466556756</c:v>
                </c:pt>
                <c:pt idx="264">
                  <c:v>-1.4474516181431003</c:v>
                </c:pt>
                <c:pt idx="265">
                  <c:v>-1.4314004045910329</c:v>
                </c:pt>
                <c:pt idx="266">
                  <c:v>-1.4155259891311818</c:v>
                </c:pt>
                <c:pt idx="267">
                  <c:v>-1.3998264735499495</c:v>
                </c:pt>
                <c:pt idx="268">
                  <c:v>-1.3842999781767282</c:v>
                </c:pt>
                <c:pt idx="269">
                  <c:v>-1.3689446417699838</c:v>
                </c:pt>
                <c:pt idx="270">
                  <c:v>-1.3537586214015465</c:v>
                </c:pt>
                <c:pt idx="271">
                  <c:v>-1.338740092338949</c:v>
                </c:pt>
                <c:pt idx="272">
                  <c:v>-1.323887247926161</c:v>
                </c:pt>
                <c:pt idx="273">
                  <c:v>-1.3091982994626321</c:v>
                </c:pt>
                <c:pt idx="274">
                  <c:v>-1.2946714760810258</c:v>
                </c:pt>
                <c:pt idx="275">
                  <c:v>-1.2803050246234928</c:v>
                </c:pt>
                <c:pt idx="276">
                  <c:v>-1.2660972095167924</c:v>
                </c:pt>
                <c:pt idx="277">
                  <c:v>-1.252046312646159</c:v>
                </c:pt>
                <c:pt idx="278">
                  <c:v>-1.2381506332282928</c:v>
                </c:pt>
                <c:pt idx="279">
                  <c:v>-1.2244084876832713</c:v>
                </c:pt>
                <c:pt idx="280">
                  <c:v>-1.2108182095057327</c:v>
                </c:pt>
                <c:pt idx="281">
                  <c:v>-1.1973781491351496</c:v>
                </c:pt>
                <c:pt idx="282">
                  <c:v>-1.1840866738255835</c:v>
                </c:pt>
                <c:pt idx="283">
                  <c:v>-1.1709421675147633</c:v>
                </c:pt>
                <c:pt idx="284">
                  <c:v>-1.157943030692612</c:v>
                </c:pt>
                <c:pt idx="285">
                  <c:v>-1.1450876802694063</c:v>
                </c:pt>
                <c:pt idx="286">
                  <c:v>-1.1323745494434794</c:v>
                </c:pt>
                <c:pt idx="287">
                  <c:v>-1.1198020875687271</c:v>
                </c:pt>
                <c:pt idx="288">
                  <c:v>-1.1073687600217328</c:v>
                </c:pt>
                <c:pt idx="289">
                  <c:v>-1.0950730480688164</c:v>
                </c:pt>
                <c:pt idx="290">
                  <c:v>-1.0829134487328975</c:v>
                </c:pt>
                <c:pt idx="291">
                  <c:v>-1.0708884746603662</c:v>
                </c:pt>
                <c:pt idx="292">
                  <c:v>-1.058996653987851</c:v>
                </c:pt>
                <c:pt idx="293">
                  <c:v>-1.0472365302091007</c:v>
                </c:pt>
                <c:pt idx="294">
                  <c:v>-1.0356066620418933</c:v>
                </c:pt>
                <c:pt idx="295">
                  <c:v>-1.0241056232951746</c:v>
                </c:pt>
                <c:pt idx="296">
                  <c:v>-1.0127320027362654</c:v>
                </c:pt>
                <c:pt idx="297">
                  <c:v>-1.0014844039583755</c:v>
                </c:pt>
                <c:pt idx="298">
                  <c:v>-0.99036144524832781</c:v>
                </c:pt>
                <c:pt idx="299">
                  <c:v>-0.97936175945466852</c:v>
                </c:pt>
                <c:pt idx="300">
                  <c:v>-0.96848399385600725</c:v>
                </c:pt>
                <c:pt idx="301">
                  <c:v>-0.95772681002982329</c:v>
                </c:pt>
                <c:pt idx="302">
                  <c:v>-0.94708888372162148</c:v>
                </c:pt>
                <c:pt idx="303">
                  <c:v>-0.93656890471460685</c:v>
                </c:pt>
                <c:pt idx="304">
                  <c:v>-0.92616557669973454</c:v>
                </c:pt>
                <c:pt idx="305">
                  <c:v>-0.91587761714633786</c:v>
                </c:pt>
                <c:pt idx="306">
                  <c:v>-0.90570375717322682</c:v>
                </c:pt>
                <c:pt idx="307">
                  <c:v>-0.89564274142042022</c:v>
                </c:pt>
                <c:pt idx="308">
                  <c:v>-0.88569332792135835</c:v>
                </c:pt>
                <c:pt idx="309">
                  <c:v>-0.87585428797578735</c:v>
                </c:pt>
                <c:pt idx="310">
                  <c:v>-0.86612440602324536</c:v>
                </c:pt>
                <c:pt idx="311">
                  <c:v>-0.85650247951719016</c:v>
                </c:pt>
                <c:pt idx="312">
                  <c:v>-0.84698731879979683</c:v>
                </c:pt>
                <c:pt idx="313">
                  <c:v>-0.83757774697743181</c:v>
                </c:pt>
                <c:pt idx="314">
                  <c:v>-0.82827259979683199</c:v>
                </c:pt>
                <c:pt idx="315">
                  <c:v>-0.819070725521999</c:v>
                </c:pt>
                <c:pt idx="316">
                  <c:v>-0.80997098481182039</c:v>
                </c:pt>
                <c:pt idx="317">
                  <c:v>-0.80097225059844035</c:v>
                </c:pt>
                <c:pt idx="318">
                  <c:v>-0.79207340796638515</c:v>
                </c:pt>
                <c:pt idx="319">
                  <c:v>-0.7832733540324669</c:v>
                </c:pt>
                <c:pt idx="320">
                  <c:v>-0.774570997826459</c:v>
                </c:pt>
                <c:pt idx="321">
                  <c:v>-0.7659652601725766</c:v>
                </c:pt>
                <c:pt idx="322">
                  <c:v>-0.75745507357175301</c:v>
                </c:pt>
                <c:pt idx="323">
                  <c:v>-0.74903938208473131</c:v>
                </c:pt>
                <c:pt idx="324">
                  <c:v>-0.74071714121597498</c:v>
                </c:pt>
                <c:pt idx="325">
                  <c:v>-0.73248731779841392</c:v>
                </c:pt>
                <c:pt idx="326">
                  <c:v>-0.72434888987901647</c:v>
                </c:pt>
                <c:pt idx="327">
                  <c:v>-0.71630084660521454</c:v>
                </c:pt>
                <c:pt idx="328">
                  <c:v>-0.70834218811216954</c:v>
                </c:pt>
                <c:pt idx="329">
                  <c:v>-0.7004719254108982</c:v>
                </c:pt>
                <c:pt idx="330">
                  <c:v>-0.69268908027724641</c:v>
                </c:pt>
                <c:pt idx="331">
                  <c:v>-0.68499268514174294</c:v>
                </c:pt>
                <c:pt idx="332">
                  <c:v>-0.67738178298029994</c:v>
                </c:pt>
                <c:pt idx="333">
                  <c:v>-0.66985542720579916</c:v>
                </c:pt>
                <c:pt idx="334">
                  <c:v>-0.66241268156054123</c:v>
                </c:pt>
                <c:pt idx="335">
                  <c:v>-0.65505262000957099</c:v>
                </c:pt>
                <c:pt idx="336">
                  <c:v>-0.64777432663488044</c:v>
                </c:pt>
                <c:pt idx="337">
                  <c:v>-0.64057689553048813</c:v>
                </c:pt>
                <c:pt idx="338">
                  <c:v>-0.63345943069839572</c:v>
                </c:pt>
                <c:pt idx="339">
                  <c:v>-0.62642104594542947</c:v>
                </c:pt>
                <c:pt idx="340">
                  <c:v>-0.61946086478095275</c:v>
                </c:pt>
                <c:pt idx="341">
                  <c:v>-0.6125780203154626</c:v>
                </c:pt>
                <c:pt idx="342">
                  <c:v>-0.60577165516006615</c:v>
                </c:pt>
                <c:pt idx="343">
                  <c:v>-0.59904092132682563</c:v>
                </c:pt>
                <c:pt idx="344">
                  <c:v>-0.59238498012999774</c:v>
                </c:pt>
                <c:pt idx="345">
                  <c:v>-0.58580300208813041</c:v>
                </c:pt>
                <c:pt idx="346">
                  <c:v>-0.57929416682704271</c:v>
                </c:pt>
                <c:pt idx="347">
                  <c:v>-0.57285766298367558</c:v>
                </c:pt>
                <c:pt idx="348">
                  <c:v>-0.56649268811081077</c:v>
                </c:pt>
                <c:pt idx="349">
                  <c:v>-0.56019844858265633</c:v>
                </c:pt>
                <c:pt idx="350">
                  <c:v>-0.55397415950129936</c:v>
                </c:pt>
                <c:pt idx="351">
                  <c:v>-0.54781904460401931</c:v>
                </c:pt>
                <c:pt idx="352">
                  <c:v>-0.54173233617145911</c:v>
                </c:pt>
                <c:pt idx="353">
                  <c:v>-0.53571327493665177</c:v>
                </c:pt>
                <c:pt idx="354">
                  <c:v>-0.52976110999490134</c:v>
                </c:pt>
                <c:pt idx="355">
                  <c:v>-0.52387509871450766</c:v>
                </c:pt>
                <c:pt idx="356">
                  <c:v>-0.51805450664834007</c:v>
                </c:pt>
                <c:pt idx="357">
                  <c:v>-0.51229860744625133</c:v>
                </c:pt>
                <c:pt idx="358">
                  <c:v>-0.50660668276832521</c:v>
                </c:pt>
                <c:pt idx="359">
                  <c:v>-0.50097802219895882</c:v>
                </c:pt>
                <c:pt idx="360">
                  <c:v>-0.49541192316177257</c:v>
                </c:pt>
                <c:pt idx="361">
                  <c:v>-0.4899076908353423</c:v>
                </c:pt>
                <c:pt idx="362">
                  <c:v>-0.48446463806975198</c:v>
                </c:pt>
                <c:pt idx="363">
                  <c:v>-0.47908208530396168</c:v>
                </c:pt>
                <c:pt idx="364">
                  <c:v>-0.47375936048397926</c:v>
                </c:pt>
                <c:pt idx="365">
                  <c:v>-0.4684957989818464</c:v>
                </c:pt>
                <c:pt idx="366">
                  <c:v>-0.46329074351541166</c:v>
                </c:pt>
                <c:pt idx="367">
                  <c:v>-0.45814354406890934</c:v>
                </c:pt>
                <c:pt idx="368">
                  <c:v>-0.45305355781432111</c:v>
                </c:pt>
                <c:pt idx="369">
                  <c:v>-0.44802014903352211</c:v>
                </c:pt>
                <c:pt idx="370">
                  <c:v>-0.44304268904120964</c:v>
                </c:pt>
                <c:pt idx="371">
                  <c:v>-0.43812055610859907</c:v>
                </c:pt>
                <c:pt idx="372">
                  <c:v>-0.4332531353878939</c:v>
                </c:pt>
                <c:pt idx="373">
                  <c:v>-0.42843981883751409</c:v>
                </c:pt>
                <c:pt idx="374">
                  <c:v>-0.42368000514808174</c:v>
                </c:pt>
                <c:pt idx="375">
                  <c:v>-0.41897309966915924</c:v>
                </c:pt>
                <c:pt idx="376">
                  <c:v>-0.41431851433673489</c:v>
                </c:pt>
                <c:pt idx="377">
                  <c:v>-0.40971566760144335</c:v>
                </c:pt>
                <c:pt idx="378">
                  <c:v>-0.4051639843575241</c:v>
                </c:pt>
                <c:pt idx="379">
                  <c:v>-0.40066289587250981</c:v>
                </c:pt>
                <c:pt idx="380">
                  <c:v>-0.39621183971763346</c:v>
                </c:pt>
                <c:pt idx="381">
                  <c:v>-0.39181025969895711</c:v>
                </c:pt>
                <c:pt idx="382">
                  <c:v>-0.38745760578920718</c:v>
                </c:pt>
                <c:pt idx="383">
                  <c:v>-0.38315333406032215</c:v>
                </c:pt>
                <c:pt idx="384">
                  <c:v>-0.37889690661669129</c:v>
                </c:pt>
                <c:pt idx="385">
                  <c:v>-0.37468779152909598</c:v>
                </c:pt>
                <c:pt idx="386">
                  <c:v>-0.37052546276933118</c:v>
                </c:pt>
                <c:pt idx="387">
                  <c:v>-0.36640940014551887</c:v>
                </c:pt>
                <c:pt idx="388">
                  <c:v>-0.36233908923808772</c:v>
                </c:pt>
                <c:pt idx="389">
                  <c:v>-0.35831402133642948</c:v>
                </c:pt>
                <c:pt idx="390">
                  <c:v>-0.35433369337622056</c:v>
                </c:pt>
                <c:pt idx="391">
                  <c:v>-0.35039760787739838</c:v>
                </c:pt>
                <c:pt idx="392">
                  <c:v>-0.3465052728827967</c:v>
                </c:pt>
                <c:pt idx="393">
                  <c:v>-0.34265620189742185</c:v>
                </c:pt>
                <c:pt idx="394">
                  <c:v>-0.33884991382837876</c:v>
                </c:pt>
                <c:pt idx="395">
                  <c:v>-0.3350859329254221</c:v>
                </c:pt>
                <c:pt idx="396">
                  <c:v>-0.33136378872214933</c:v>
                </c:pt>
                <c:pt idx="397">
                  <c:v>-0.32768301597780924</c:v>
                </c:pt>
                <c:pt idx="398">
                  <c:v>-0.32404315461973171</c:v>
                </c:pt>
                <c:pt idx="399">
                  <c:v>-0.32044374968637418</c:v>
                </c:pt>
                <c:pt idx="400">
                  <c:v>-0.31688435127096765</c:v>
                </c:pt>
                <c:pt idx="401">
                  <c:v>-0.31336451446577251</c:v>
                </c:pt>
                <c:pt idx="402">
                  <c:v>-0.30988379930692456</c:v>
                </c:pt>
                <c:pt idx="403">
                  <c:v>-0.30644177071987211</c:v>
                </c:pt>
                <c:pt idx="404">
                  <c:v>-0.30303799846539997</c:v>
                </c:pt>
                <c:pt idx="405">
                  <c:v>-0.29967205708623262</c:v>
                </c:pt>
                <c:pt idx="406">
                  <c:v>-0.2963435258542067</c:v>
                </c:pt>
                <c:pt idx="407">
                  <c:v>-0.29305198871801541</c:v>
                </c:pt>
                <c:pt idx="408">
                  <c:v>-0.28979703425151565</c:v>
                </c:pt>
                <c:pt idx="409">
                  <c:v>-0.28657825560258904</c:v>
                </c:pt>
                <c:pt idx="410">
                  <c:v>-0.28339525044255831</c:v>
                </c:pt>
                <c:pt idx="411">
                  <c:v>-0.28024762091614591</c:v>
                </c:pt>
                <c:pt idx="412">
                  <c:v>-0.27713497359197914</c:v>
                </c:pt>
                <c:pt idx="413">
                  <c:v>-0.27405691941362392</c:v>
                </c:pt>
                <c:pt idx="414">
                  <c:v>-0.27101307365115351</c:v>
                </c:pt>
                <c:pt idx="415">
                  <c:v>-0.26800305585324069</c:v>
                </c:pt>
                <c:pt idx="416">
                  <c:v>-0.26502648979977206</c:v>
                </c:pt>
                <c:pt idx="417">
                  <c:v>-0.26208300345497143</c:v>
                </c:pt>
                <c:pt idx="418">
                  <c:v>-0.25917222892103714</c:v>
                </c:pt>
                <c:pt idx="419">
                  <c:v>-0.2562938023922845</c:v>
                </c:pt>
                <c:pt idx="420">
                  <c:v>-0.25344736410978091</c:v>
                </c:pt>
                <c:pt idx="421">
                  <c:v>-0.25063255831648318</c:v>
                </c:pt>
                <c:pt idx="422">
                  <c:v>-0.24784903321285842</c:v>
                </c:pt>
                <c:pt idx="423">
                  <c:v>-0.2450964409129914</c:v>
                </c:pt>
                <c:pt idx="424">
                  <c:v>-0.24237443740117046</c:v>
                </c:pt>
                <c:pt idx="425">
                  <c:v>-0.23968268248894603</c:v>
                </c:pt>
                <c:pt idx="426">
                  <c:v>-0.23702083977266303</c:v>
                </c:pt>
                <c:pt idx="427">
                  <c:v>-0.23438857659145154</c:v>
                </c:pt>
                <c:pt idx="428">
                  <c:v>-0.23178556398568417</c:v>
                </c:pt>
                <c:pt idx="429">
                  <c:v>-0.22921147665588101</c:v>
                </c:pt>
                <c:pt idx="430">
                  <c:v>-0.22666599292207257</c:v>
                </c:pt>
                <c:pt idx="431">
                  <c:v>-0.22414879468360194</c:v>
                </c:pt>
                <c:pt idx="432">
                  <c:v>-0.2216595673793707</c:v>
                </c:pt>
                <c:pt idx="433">
                  <c:v>-0.2191979999485206</c:v>
                </c:pt>
                <c:pt idx="434">
                  <c:v>-0.21676378479154998</c:v>
                </c:pt>
                <c:pt idx="435">
                  <c:v>-0.21435661773185227</c:v>
                </c:pt>
                <c:pt idx="436">
                  <c:v>-0.21197619797767958</c:v>
                </c:pt>
                <c:pt idx="437">
                  <c:v>-0.20962222808452802</c:v>
                </c:pt>
                <c:pt idx="438">
                  <c:v>-0.20729441391792999</c:v>
                </c:pt>
                <c:pt idx="439">
                  <c:v>-0.20499246461666321</c:v>
                </c:pt>
                <c:pt idx="440">
                  <c:v>-0.20271609255635939</c:v>
                </c:pt>
                <c:pt idx="441">
                  <c:v>-0.20046501331351896</c:v>
                </c:pt>
                <c:pt idx="442">
                  <c:v>-0.19823894562991698</c:v>
                </c:pt>
                <c:pt idx="443">
                  <c:v>-0.19603761137740608</c:v>
                </c:pt>
                <c:pt idx="444">
                  <c:v>-0.19386073552310548</c:v>
                </c:pt>
                <c:pt idx="445">
                  <c:v>-0.19170804609497499</c:v>
                </c:pt>
                <c:pt idx="446">
                  <c:v>-0.18957927414776868</c:v>
                </c:pt>
                <c:pt idx="447">
                  <c:v>-0.18747415372936463</c:v>
                </c:pt>
                <c:pt idx="448">
                  <c:v>-0.18539242184746771</c:v>
                </c:pt>
                <c:pt idx="449">
                  <c:v>-0.1833338184366782</c:v>
                </c:pt>
                <c:pt idx="450">
                  <c:v>-0.18129808632592645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2.3536249356045009</c:v>
                </c:pt>
                <c:pt idx="1">
                  <c:v>2.3692322755491242</c:v>
                </c:pt>
                <c:pt idx="2">
                  <c:v>2.3848396154937479</c:v>
                </c:pt>
                <c:pt idx="3">
                  <c:v>2.4004469554383716</c:v>
                </c:pt>
                <c:pt idx="4">
                  <c:v>2.4160542953829949</c:v>
                </c:pt>
                <c:pt idx="5">
                  <c:v>2.4316616353276186</c:v>
                </c:pt>
                <c:pt idx="6">
                  <c:v>2.4472689752722423</c:v>
                </c:pt>
                <c:pt idx="7">
                  <c:v>2.4628763152168656</c:v>
                </c:pt>
                <c:pt idx="8">
                  <c:v>2.4784836551614893</c:v>
                </c:pt>
                <c:pt idx="9">
                  <c:v>2.4940909951061125</c:v>
                </c:pt>
                <c:pt idx="10">
                  <c:v>2.5096983350507358</c:v>
                </c:pt>
                <c:pt idx="11">
                  <c:v>2.5253056749953595</c:v>
                </c:pt>
                <c:pt idx="12">
                  <c:v>2.5409130149399828</c:v>
                </c:pt>
                <c:pt idx="13">
                  <c:v>2.5565203548846065</c:v>
                </c:pt>
                <c:pt idx="14">
                  <c:v>2.5721276948292302</c:v>
                </c:pt>
                <c:pt idx="15">
                  <c:v>2.5877350347738539</c:v>
                </c:pt>
                <c:pt idx="16">
                  <c:v>2.6033423747184772</c:v>
                </c:pt>
                <c:pt idx="17">
                  <c:v>2.6189497146631004</c:v>
                </c:pt>
                <c:pt idx="18">
                  <c:v>2.6345570546077242</c:v>
                </c:pt>
                <c:pt idx="19">
                  <c:v>2.6501643945523474</c:v>
                </c:pt>
                <c:pt idx="20">
                  <c:v>2.6657717344969707</c:v>
                </c:pt>
                <c:pt idx="21">
                  <c:v>2.6813790744415944</c:v>
                </c:pt>
                <c:pt idx="22">
                  <c:v>2.6969864143862181</c:v>
                </c:pt>
                <c:pt idx="23">
                  <c:v>2.7125937543308414</c:v>
                </c:pt>
                <c:pt idx="24">
                  <c:v>2.7282010942754651</c:v>
                </c:pt>
                <c:pt idx="25">
                  <c:v>2.7438084342200888</c:v>
                </c:pt>
                <c:pt idx="26">
                  <c:v>2.7594157741647121</c:v>
                </c:pt>
                <c:pt idx="27">
                  <c:v>2.7750231141093358</c:v>
                </c:pt>
                <c:pt idx="28">
                  <c:v>2.790630454053959</c:v>
                </c:pt>
                <c:pt idx="29">
                  <c:v>2.8062377939985836</c:v>
                </c:pt>
                <c:pt idx="30">
                  <c:v>2.8218451339432069</c:v>
                </c:pt>
                <c:pt idx="31">
                  <c:v>2.8374524738878306</c:v>
                </c:pt>
                <c:pt idx="32">
                  <c:v>2.8530598138324539</c:v>
                </c:pt>
                <c:pt idx="33">
                  <c:v>2.8686671537770772</c:v>
                </c:pt>
                <c:pt idx="34">
                  <c:v>2.8842744937217009</c:v>
                </c:pt>
                <c:pt idx="35">
                  <c:v>2.8998818336663241</c:v>
                </c:pt>
                <c:pt idx="36">
                  <c:v>2.9154891736109478</c:v>
                </c:pt>
                <c:pt idx="37">
                  <c:v>2.9310965135555715</c:v>
                </c:pt>
                <c:pt idx="38">
                  <c:v>2.9467038535001948</c:v>
                </c:pt>
                <c:pt idx="39">
                  <c:v>2.9623111934448185</c:v>
                </c:pt>
                <c:pt idx="40">
                  <c:v>2.9779185333894422</c:v>
                </c:pt>
                <c:pt idx="41">
                  <c:v>2.9935258733340655</c:v>
                </c:pt>
                <c:pt idx="42">
                  <c:v>3.0091332132786888</c:v>
                </c:pt>
                <c:pt idx="43">
                  <c:v>3.0247405532233125</c:v>
                </c:pt>
                <c:pt idx="44">
                  <c:v>3.0403478931679357</c:v>
                </c:pt>
                <c:pt idx="45">
                  <c:v>3.0559552331125595</c:v>
                </c:pt>
                <c:pt idx="46">
                  <c:v>3.0715625730571832</c:v>
                </c:pt>
                <c:pt idx="47">
                  <c:v>3.0871699130018064</c:v>
                </c:pt>
                <c:pt idx="48">
                  <c:v>3.1027772529464301</c:v>
                </c:pt>
                <c:pt idx="49">
                  <c:v>3.1183845928910539</c:v>
                </c:pt>
                <c:pt idx="50">
                  <c:v>3.1339919328356762</c:v>
                </c:pt>
                <c:pt idx="51">
                  <c:v>3.1495992727802995</c:v>
                </c:pt>
                <c:pt idx="52">
                  <c:v>3.1652066127249237</c:v>
                </c:pt>
                <c:pt idx="53">
                  <c:v>3.1808139526695469</c:v>
                </c:pt>
                <c:pt idx="54">
                  <c:v>3.1964212926141702</c:v>
                </c:pt>
                <c:pt idx="55">
                  <c:v>3.2120286325587939</c:v>
                </c:pt>
                <c:pt idx="56">
                  <c:v>3.2276359725034172</c:v>
                </c:pt>
                <c:pt idx="57">
                  <c:v>3.2432433124480404</c:v>
                </c:pt>
                <c:pt idx="58">
                  <c:v>3.2588506523926646</c:v>
                </c:pt>
                <c:pt idx="59">
                  <c:v>3.2744579923372878</c:v>
                </c:pt>
                <c:pt idx="60">
                  <c:v>3.2900653322819111</c:v>
                </c:pt>
                <c:pt idx="61">
                  <c:v>3.3056726722265353</c:v>
                </c:pt>
                <c:pt idx="62">
                  <c:v>3.3212800121711585</c:v>
                </c:pt>
                <c:pt idx="63">
                  <c:v>3.3368873521157818</c:v>
                </c:pt>
                <c:pt idx="64">
                  <c:v>3.3524946920604055</c:v>
                </c:pt>
                <c:pt idx="65">
                  <c:v>3.3681020320050288</c:v>
                </c:pt>
                <c:pt idx="66">
                  <c:v>3.383709371949652</c:v>
                </c:pt>
                <c:pt idx="67">
                  <c:v>3.3993167118942762</c:v>
                </c:pt>
                <c:pt idx="68">
                  <c:v>3.4149240518388995</c:v>
                </c:pt>
                <c:pt idx="69">
                  <c:v>3.4305313917835227</c:v>
                </c:pt>
                <c:pt idx="70">
                  <c:v>3.446138731728146</c:v>
                </c:pt>
                <c:pt idx="71">
                  <c:v>3.4617460716727702</c:v>
                </c:pt>
                <c:pt idx="72">
                  <c:v>3.4773534116173934</c:v>
                </c:pt>
                <c:pt idx="73">
                  <c:v>3.4929607515620167</c:v>
                </c:pt>
                <c:pt idx="74">
                  <c:v>3.5085680915066404</c:v>
                </c:pt>
                <c:pt idx="75">
                  <c:v>3.5241754314512637</c:v>
                </c:pt>
                <c:pt idx="76">
                  <c:v>3.5397827713958869</c:v>
                </c:pt>
                <c:pt idx="77">
                  <c:v>3.5553901113405111</c:v>
                </c:pt>
                <c:pt idx="78">
                  <c:v>3.5709974512851343</c:v>
                </c:pt>
                <c:pt idx="79">
                  <c:v>3.5866047912297576</c:v>
                </c:pt>
                <c:pt idx="80">
                  <c:v>3.6022121311743818</c:v>
                </c:pt>
                <c:pt idx="81">
                  <c:v>3.617819471119005</c:v>
                </c:pt>
                <c:pt idx="82">
                  <c:v>3.6334268110636283</c:v>
                </c:pt>
                <c:pt idx="83">
                  <c:v>3.649034151008252</c:v>
                </c:pt>
                <c:pt idx="84">
                  <c:v>3.6646414909528753</c:v>
                </c:pt>
                <c:pt idx="85">
                  <c:v>3.6802488308974985</c:v>
                </c:pt>
                <c:pt idx="86">
                  <c:v>3.6958561708421227</c:v>
                </c:pt>
                <c:pt idx="87">
                  <c:v>3.711463510786746</c:v>
                </c:pt>
                <c:pt idx="88">
                  <c:v>3.7270708507313692</c:v>
                </c:pt>
                <c:pt idx="89">
                  <c:v>3.7426781906759934</c:v>
                </c:pt>
                <c:pt idx="90">
                  <c:v>3.7582855306206167</c:v>
                </c:pt>
                <c:pt idx="91">
                  <c:v>3.7738928705652399</c:v>
                </c:pt>
                <c:pt idx="92">
                  <c:v>3.7895002105098636</c:v>
                </c:pt>
                <c:pt idx="93">
                  <c:v>3.8051075504544869</c:v>
                </c:pt>
                <c:pt idx="94">
                  <c:v>3.8207148903991102</c:v>
                </c:pt>
                <c:pt idx="95">
                  <c:v>3.8363222303437343</c:v>
                </c:pt>
                <c:pt idx="96">
                  <c:v>3.8519295702883576</c:v>
                </c:pt>
                <c:pt idx="97">
                  <c:v>3.8675369102329809</c:v>
                </c:pt>
                <c:pt idx="98">
                  <c:v>3.883144250177605</c:v>
                </c:pt>
                <c:pt idx="99">
                  <c:v>3.8987515901222283</c:v>
                </c:pt>
                <c:pt idx="100">
                  <c:v>3.9143589300668515</c:v>
                </c:pt>
                <c:pt idx="101">
                  <c:v>3.9299662700114752</c:v>
                </c:pt>
                <c:pt idx="102">
                  <c:v>3.9455736099560985</c:v>
                </c:pt>
                <c:pt idx="103">
                  <c:v>3.9611809499007218</c:v>
                </c:pt>
                <c:pt idx="104">
                  <c:v>3.9767882898453459</c:v>
                </c:pt>
                <c:pt idx="105">
                  <c:v>3.9923956297899692</c:v>
                </c:pt>
                <c:pt idx="106">
                  <c:v>4.0080029697345925</c:v>
                </c:pt>
                <c:pt idx="107">
                  <c:v>4.0236103096792153</c:v>
                </c:pt>
                <c:pt idx="108">
                  <c:v>4.0392176496238399</c:v>
                </c:pt>
                <c:pt idx="109">
                  <c:v>4.0548249895684627</c:v>
                </c:pt>
                <c:pt idx="110">
                  <c:v>4.0704323295130873</c:v>
                </c:pt>
                <c:pt idx="111">
                  <c:v>4.0860396694577101</c:v>
                </c:pt>
                <c:pt idx="112">
                  <c:v>4.1016470094023338</c:v>
                </c:pt>
                <c:pt idx="113">
                  <c:v>4.1172543493469576</c:v>
                </c:pt>
                <c:pt idx="114">
                  <c:v>4.1328616892915804</c:v>
                </c:pt>
                <c:pt idx="115">
                  <c:v>4.1484690292362041</c:v>
                </c:pt>
                <c:pt idx="116">
                  <c:v>4.1640763691808278</c:v>
                </c:pt>
                <c:pt idx="117">
                  <c:v>4.1796837091254515</c:v>
                </c:pt>
                <c:pt idx="118">
                  <c:v>4.1952910490700743</c:v>
                </c:pt>
                <c:pt idx="119">
                  <c:v>4.210898389014698</c:v>
                </c:pt>
                <c:pt idx="120">
                  <c:v>4.2265057289593209</c:v>
                </c:pt>
                <c:pt idx="121">
                  <c:v>4.2421130689039455</c:v>
                </c:pt>
                <c:pt idx="122">
                  <c:v>4.2577204088485683</c:v>
                </c:pt>
                <c:pt idx="123">
                  <c:v>4.273327748793192</c:v>
                </c:pt>
                <c:pt idx="124">
                  <c:v>4.2889350887378157</c:v>
                </c:pt>
                <c:pt idx="125">
                  <c:v>4.3045424286824385</c:v>
                </c:pt>
                <c:pt idx="126">
                  <c:v>4.3201497686270631</c:v>
                </c:pt>
                <c:pt idx="127">
                  <c:v>4.3357571085716859</c:v>
                </c:pt>
                <c:pt idx="128">
                  <c:v>4.3513644485163097</c:v>
                </c:pt>
                <c:pt idx="129">
                  <c:v>4.3669717884609334</c:v>
                </c:pt>
                <c:pt idx="130">
                  <c:v>4.3825791284055571</c:v>
                </c:pt>
                <c:pt idx="131">
                  <c:v>4.3981864683501799</c:v>
                </c:pt>
                <c:pt idx="132">
                  <c:v>4.4137938082948036</c:v>
                </c:pt>
                <c:pt idx="133">
                  <c:v>4.4294011482394273</c:v>
                </c:pt>
                <c:pt idx="134">
                  <c:v>4.4450084881840501</c:v>
                </c:pt>
                <c:pt idx="135">
                  <c:v>4.4606158281286739</c:v>
                </c:pt>
                <c:pt idx="136">
                  <c:v>4.4762231680732976</c:v>
                </c:pt>
                <c:pt idx="137">
                  <c:v>4.4918305080179213</c:v>
                </c:pt>
                <c:pt idx="138">
                  <c:v>4.5074378479625441</c:v>
                </c:pt>
                <c:pt idx="139">
                  <c:v>4.5230451879071687</c:v>
                </c:pt>
                <c:pt idx="140">
                  <c:v>4.5386525278517915</c:v>
                </c:pt>
                <c:pt idx="141">
                  <c:v>4.5542598677964152</c:v>
                </c:pt>
                <c:pt idx="142">
                  <c:v>4.5698672077410389</c:v>
                </c:pt>
                <c:pt idx="143">
                  <c:v>4.5854745476856618</c:v>
                </c:pt>
                <c:pt idx="144">
                  <c:v>4.6010818876302855</c:v>
                </c:pt>
                <c:pt idx="145">
                  <c:v>4.6166892275749092</c:v>
                </c:pt>
                <c:pt idx="146">
                  <c:v>4.6322965675195329</c:v>
                </c:pt>
                <c:pt idx="147">
                  <c:v>4.6479039074641557</c:v>
                </c:pt>
                <c:pt idx="148">
                  <c:v>4.6635112474087803</c:v>
                </c:pt>
                <c:pt idx="149">
                  <c:v>4.6791185873534031</c:v>
                </c:pt>
                <c:pt idx="150">
                  <c:v>4.6947259272980268</c:v>
                </c:pt>
                <c:pt idx="151">
                  <c:v>4.7103332672426506</c:v>
                </c:pt>
                <c:pt idx="152">
                  <c:v>4.7259406071872734</c:v>
                </c:pt>
                <c:pt idx="153">
                  <c:v>4.7415479471318971</c:v>
                </c:pt>
                <c:pt idx="154">
                  <c:v>4.7571552870765208</c:v>
                </c:pt>
                <c:pt idx="155">
                  <c:v>4.7727626270211445</c:v>
                </c:pt>
                <c:pt idx="156">
                  <c:v>4.7883699669657673</c:v>
                </c:pt>
                <c:pt idx="157">
                  <c:v>4.8039773069103919</c:v>
                </c:pt>
                <c:pt idx="158">
                  <c:v>4.8195846468550148</c:v>
                </c:pt>
                <c:pt idx="159">
                  <c:v>4.8351919867996385</c:v>
                </c:pt>
                <c:pt idx="160">
                  <c:v>4.8507993267442622</c:v>
                </c:pt>
                <c:pt idx="161">
                  <c:v>4.866406666688885</c:v>
                </c:pt>
                <c:pt idx="162">
                  <c:v>4.8820140066335087</c:v>
                </c:pt>
                <c:pt idx="163">
                  <c:v>4.8976213465781324</c:v>
                </c:pt>
                <c:pt idx="164">
                  <c:v>4.9132286865227552</c:v>
                </c:pt>
                <c:pt idx="165">
                  <c:v>4.928836026467379</c:v>
                </c:pt>
                <c:pt idx="166">
                  <c:v>4.9444433664120035</c:v>
                </c:pt>
                <c:pt idx="167">
                  <c:v>4.9600507063566264</c:v>
                </c:pt>
                <c:pt idx="168">
                  <c:v>4.9756580463012501</c:v>
                </c:pt>
                <c:pt idx="169">
                  <c:v>4.9912653862458738</c:v>
                </c:pt>
                <c:pt idx="170">
                  <c:v>5.0068727261904966</c:v>
                </c:pt>
                <c:pt idx="171">
                  <c:v>5.0224800661351203</c:v>
                </c:pt>
                <c:pt idx="172">
                  <c:v>5.038087406079744</c:v>
                </c:pt>
                <c:pt idx="173">
                  <c:v>5.0536947460243677</c:v>
                </c:pt>
                <c:pt idx="174">
                  <c:v>5.0693020859689906</c:v>
                </c:pt>
                <c:pt idx="175">
                  <c:v>5.0849094259136152</c:v>
                </c:pt>
                <c:pt idx="176">
                  <c:v>5.100516765858238</c:v>
                </c:pt>
                <c:pt idx="177">
                  <c:v>5.1161241058028617</c:v>
                </c:pt>
                <c:pt idx="178">
                  <c:v>5.1317314457474854</c:v>
                </c:pt>
                <c:pt idx="179">
                  <c:v>5.1473387856921082</c:v>
                </c:pt>
                <c:pt idx="180">
                  <c:v>5.1629461256367319</c:v>
                </c:pt>
                <c:pt idx="181">
                  <c:v>5.1785534655813557</c:v>
                </c:pt>
                <c:pt idx="182">
                  <c:v>5.1941608055259794</c:v>
                </c:pt>
                <c:pt idx="183">
                  <c:v>5.2097681454706022</c:v>
                </c:pt>
                <c:pt idx="184">
                  <c:v>5.2253754854152268</c:v>
                </c:pt>
                <c:pt idx="185">
                  <c:v>5.2409828253598496</c:v>
                </c:pt>
                <c:pt idx="186">
                  <c:v>5.2565901653044733</c:v>
                </c:pt>
                <c:pt idx="187">
                  <c:v>5.272197505249097</c:v>
                </c:pt>
                <c:pt idx="188">
                  <c:v>5.2878048451937198</c:v>
                </c:pt>
                <c:pt idx="189">
                  <c:v>5.3034121851383436</c:v>
                </c:pt>
                <c:pt idx="190">
                  <c:v>5.3190195250829664</c:v>
                </c:pt>
                <c:pt idx="191">
                  <c:v>5.3346268650275901</c:v>
                </c:pt>
                <c:pt idx="192">
                  <c:v>5.3502342049722138</c:v>
                </c:pt>
                <c:pt idx="193">
                  <c:v>5.3658415449168375</c:v>
                </c:pt>
                <c:pt idx="194">
                  <c:v>5.3814488848614603</c:v>
                </c:pt>
                <c:pt idx="195">
                  <c:v>5.3970562248060849</c:v>
                </c:pt>
                <c:pt idx="196">
                  <c:v>5.4126635647507078</c:v>
                </c:pt>
                <c:pt idx="197">
                  <c:v>5.4282709046953315</c:v>
                </c:pt>
                <c:pt idx="198">
                  <c:v>5.4438782446399552</c:v>
                </c:pt>
                <c:pt idx="199">
                  <c:v>5.4594855845845789</c:v>
                </c:pt>
                <c:pt idx="200">
                  <c:v>5.4750929245292017</c:v>
                </c:pt>
                <c:pt idx="201">
                  <c:v>5.4907002644738254</c:v>
                </c:pt>
                <c:pt idx="202">
                  <c:v>5.50630760441845</c:v>
                </c:pt>
                <c:pt idx="203">
                  <c:v>5.521914944363072</c:v>
                </c:pt>
                <c:pt idx="204">
                  <c:v>5.5375222843076966</c:v>
                </c:pt>
                <c:pt idx="205">
                  <c:v>5.5531296242523203</c:v>
                </c:pt>
                <c:pt idx="206">
                  <c:v>5.5687369641969431</c:v>
                </c:pt>
                <c:pt idx="207">
                  <c:v>5.5843443041415668</c:v>
                </c:pt>
                <c:pt idx="208">
                  <c:v>5.5999516440861905</c:v>
                </c:pt>
                <c:pt idx="209">
                  <c:v>5.6155589840308133</c:v>
                </c:pt>
                <c:pt idx="210">
                  <c:v>5.631166323975437</c:v>
                </c:pt>
                <c:pt idx="211">
                  <c:v>5.6467736639200616</c:v>
                </c:pt>
                <c:pt idx="212">
                  <c:v>5.6623810038646836</c:v>
                </c:pt>
                <c:pt idx="213">
                  <c:v>5.6779883438093082</c:v>
                </c:pt>
                <c:pt idx="214">
                  <c:v>5.693595683753931</c:v>
                </c:pt>
                <c:pt idx="215">
                  <c:v>5.7092030236985547</c:v>
                </c:pt>
                <c:pt idx="216">
                  <c:v>5.7248103636431784</c:v>
                </c:pt>
                <c:pt idx="217">
                  <c:v>5.7404177035878012</c:v>
                </c:pt>
                <c:pt idx="218">
                  <c:v>5.7560250435324249</c:v>
                </c:pt>
                <c:pt idx="219">
                  <c:v>5.7716323834770487</c:v>
                </c:pt>
                <c:pt idx="220">
                  <c:v>5.7872397234216724</c:v>
                </c:pt>
                <c:pt idx="221">
                  <c:v>5.8028470633662952</c:v>
                </c:pt>
                <c:pt idx="222">
                  <c:v>5.8184544033109198</c:v>
                </c:pt>
                <c:pt idx="223">
                  <c:v>5.8340617432555426</c:v>
                </c:pt>
                <c:pt idx="224">
                  <c:v>5.8496690832001663</c:v>
                </c:pt>
                <c:pt idx="225">
                  <c:v>5.86527642314479</c:v>
                </c:pt>
                <c:pt idx="226">
                  <c:v>5.8808837630894129</c:v>
                </c:pt>
                <c:pt idx="227">
                  <c:v>5.8964911030340366</c:v>
                </c:pt>
                <c:pt idx="228">
                  <c:v>5.9120984429786603</c:v>
                </c:pt>
                <c:pt idx="229">
                  <c:v>5.927705782923284</c:v>
                </c:pt>
                <c:pt idx="230">
                  <c:v>5.9433131228679068</c:v>
                </c:pt>
                <c:pt idx="231">
                  <c:v>5.9589204628125314</c:v>
                </c:pt>
                <c:pt idx="232">
                  <c:v>5.9745278027571542</c:v>
                </c:pt>
                <c:pt idx="233">
                  <c:v>5.9901351427017779</c:v>
                </c:pt>
                <c:pt idx="234">
                  <c:v>6.0057424826464016</c:v>
                </c:pt>
                <c:pt idx="235">
                  <c:v>6.0213498225910245</c:v>
                </c:pt>
                <c:pt idx="236">
                  <c:v>6.0369571625356482</c:v>
                </c:pt>
                <c:pt idx="237">
                  <c:v>6.0525645024802719</c:v>
                </c:pt>
                <c:pt idx="238">
                  <c:v>6.0681718424248947</c:v>
                </c:pt>
                <c:pt idx="239">
                  <c:v>6.0837791823695184</c:v>
                </c:pt>
                <c:pt idx="240">
                  <c:v>6.099386522314143</c:v>
                </c:pt>
                <c:pt idx="241">
                  <c:v>6.114993862258765</c:v>
                </c:pt>
                <c:pt idx="242">
                  <c:v>6.1306012022033896</c:v>
                </c:pt>
                <c:pt idx="243">
                  <c:v>6.1462085421480133</c:v>
                </c:pt>
                <c:pt idx="244">
                  <c:v>6.1618158820926361</c:v>
                </c:pt>
                <c:pt idx="245">
                  <c:v>6.1774232220372598</c:v>
                </c:pt>
                <c:pt idx="246">
                  <c:v>6.1930305619818835</c:v>
                </c:pt>
                <c:pt idx="247">
                  <c:v>6.2086379019265072</c:v>
                </c:pt>
                <c:pt idx="248">
                  <c:v>6.22424524187113</c:v>
                </c:pt>
                <c:pt idx="249">
                  <c:v>6.2398525818157546</c:v>
                </c:pt>
                <c:pt idx="250">
                  <c:v>6.2554599217603775</c:v>
                </c:pt>
                <c:pt idx="251">
                  <c:v>6.2710672617050012</c:v>
                </c:pt>
                <c:pt idx="252">
                  <c:v>6.2866746016496249</c:v>
                </c:pt>
                <c:pt idx="253">
                  <c:v>6.3022819415942477</c:v>
                </c:pt>
                <c:pt idx="254">
                  <c:v>6.3178892815388714</c:v>
                </c:pt>
                <c:pt idx="255">
                  <c:v>6.3334966214834942</c:v>
                </c:pt>
                <c:pt idx="256">
                  <c:v>6.3491039614281179</c:v>
                </c:pt>
                <c:pt idx="257">
                  <c:v>6.3647113013727417</c:v>
                </c:pt>
                <c:pt idx="258">
                  <c:v>6.3803186413173663</c:v>
                </c:pt>
                <c:pt idx="259">
                  <c:v>6.3959259812619971</c:v>
                </c:pt>
                <c:pt idx="260">
                  <c:v>6.4115333212066128</c:v>
                </c:pt>
                <c:pt idx="261">
                  <c:v>6.4271406611512347</c:v>
                </c:pt>
                <c:pt idx="262">
                  <c:v>6.4427480010958593</c:v>
                </c:pt>
                <c:pt idx="263">
                  <c:v>6.458355341040491</c:v>
                </c:pt>
                <c:pt idx="264">
                  <c:v>6.4739626809851067</c:v>
                </c:pt>
                <c:pt idx="265">
                  <c:v>6.4895700209297296</c:v>
                </c:pt>
                <c:pt idx="266">
                  <c:v>6.5051773608743533</c:v>
                </c:pt>
                <c:pt idx="267">
                  <c:v>6.5207847008189841</c:v>
                </c:pt>
                <c:pt idx="268">
                  <c:v>6.5363920407635998</c:v>
                </c:pt>
                <c:pt idx="269">
                  <c:v>6.5519993807082244</c:v>
                </c:pt>
                <c:pt idx="270">
                  <c:v>6.5676067206528481</c:v>
                </c:pt>
                <c:pt idx="271">
                  <c:v>6.5832140605974789</c:v>
                </c:pt>
                <c:pt idx="272">
                  <c:v>6.5988214005420947</c:v>
                </c:pt>
                <c:pt idx="273">
                  <c:v>6.6144287404867175</c:v>
                </c:pt>
                <c:pt idx="274">
                  <c:v>6.6300360804313412</c:v>
                </c:pt>
                <c:pt idx="275">
                  <c:v>6.6456434203759738</c:v>
                </c:pt>
                <c:pt idx="276">
                  <c:v>6.6612507603205895</c:v>
                </c:pt>
                <c:pt idx="277">
                  <c:v>6.6768581002652132</c:v>
                </c:pt>
                <c:pt idx="278">
                  <c:v>6.6924654402098342</c:v>
                </c:pt>
                <c:pt idx="279">
                  <c:v>6.7080727801544668</c:v>
                </c:pt>
                <c:pt idx="280">
                  <c:v>6.7236801200990826</c:v>
                </c:pt>
                <c:pt idx="281">
                  <c:v>6.7392874600437063</c:v>
                </c:pt>
                <c:pt idx="282">
                  <c:v>6.7548947999883389</c:v>
                </c:pt>
                <c:pt idx="283">
                  <c:v>6.7705021399329608</c:v>
                </c:pt>
                <c:pt idx="284">
                  <c:v>6.7861094798775836</c:v>
                </c:pt>
                <c:pt idx="285">
                  <c:v>6.8017168198221993</c:v>
                </c:pt>
                <c:pt idx="286">
                  <c:v>6.8173241597668319</c:v>
                </c:pt>
                <c:pt idx="287">
                  <c:v>6.8329314997114556</c:v>
                </c:pt>
                <c:pt idx="288">
                  <c:v>6.8485388396560785</c:v>
                </c:pt>
                <c:pt idx="289">
                  <c:v>6.8641461796006951</c:v>
                </c:pt>
                <c:pt idx="290">
                  <c:v>6.879753519545325</c:v>
                </c:pt>
                <c:pt idx="291">
                  <c:v>6.8953608594899487</c:v>
                </c:pt>
                <c:pt idx="292">
                  <c:v>6.9109681994345724</c:v>
                </c:pt>
                <c:pt idx="293">
                  <c:v>6.9265755393791881</c:v>
                </c:pt>
                <c:pt idx="294">
                  <c:v>6.9421828793238189</c:v>
                </c:pt>
                <c:pt idx="295">
                  <c:v>6.9577902192684435</c:v>
                </c:pt>
                <c:pt idx="296">
                  <c:v>6.9733975592130655</c:v>
                </c:pt>
                <c:pt idx="297">
                  <c:v>6.9890048991576812</c:v>
                </c:pt>
                <c:pt idx="298">
                  <c:v>7.0046122391023138</c:v>
                </c:pt>
                <c:pt idx="299">
                  <c:v>7.0202195790469375</c:v>
                </c:pt>
                <c:pt idx="300">
                  <c:v>7.0358269189915603</c:v>
                </c:pt>
                <c:pt idx="301">
                  <c:v>7.051434258936176</c:v>
                </c:pt>
                <c:pt idx="302">
                  <c:v>7.0670415988808069</c:v>
                </c:pt>
                <c:pt idx="303">
                  <c:v>7.0826489388254306</c:v>
                </c:pt>
                <c:pt idx="304">
                  <c:v>7.0982562787700552</c:v>
                </c:pt>
                <c:pt idx="305">
                  <c:v>7.1138636187146709</c:v>
                </c:pt>
                <c:pt idx="306">
                  <c:v>7.1294709586593017</c:v>
                </c:pt>
                <c:pt idx="307">
                  <c:v>7.1450782986039254</c:v>
                </c:pt>
                <c:pt idx="308">
                  <c:v>7.1606856385485482</c:v>
                </c:pt>
                <c:pt idx="309">
                  <c:v>7.1762929784931719</c:v>
                </c:pt>
                <c:pt idx="310">
                  <c:v>7.1919003184377956</c:v>
                </c:pt>
                <c:pt idx="311">
                  <c:v>7.2075076583824202</c:v>
                </c:pt>
                <c:pt idx="312">
                  <c:v>7.2231149983270422</c:v>
                </c:pt>
                <c:pt idx="313">
                  <c:v>7.238722338271665</c:v>
                </c:pt>
                <c:pt idx="314">
                  <c:v>7.2543296782162887</c:v>
                </c:pt>
                <c:pt idx="315">
                  <c:v>7.2699370181609133</c:v>
                </c:pt>
                <c:pt idx="316">
                  <c:v>7.285544358105537</c:v>
                </c:pt>
                <c:pt idx="317">
                  <c:v>7.3011516980501598</c:v>
                </c:pt>
                <c:pt idx="318">
                  <c:v>7.3167590379947836</c:v>
                </c:pt>
                <c:pt idx="319">
                  <c:v>7.3323663779394064</c:v>
                </c:pt>
                <c:pt idx="320">
                  <c:v>7.3479737178840301</c:v>
                </c:pt>
                <c:pt idx="321">
                  <c:v>7.3635810578286538</c:v>
                </c:pt>
                <c:pt idx="322">
                  <c:v>7.3791883977732784</c:v>
                </c:pt>
                <c:pt idx="323">
                  <c:v>7.3947957377179003</c:v>
                </c:pt>
                <c:pt idx="324">
                  <c:v>7.4104030776625249</c:v>
                </c:pt>
                <c:pt idx="325">
                  <c:v>7.4260104176071469</c:v>
                </c:pt>
                <c:pt idx="326">
                  <c:v>7.4416177575517715</c:v>
                </c:pt>
                <c:pt idx="327">
                  <c:v>7.4572250974963952</c:v>
                </c:pt>
                <c:pt idx="328">
                  <c:v>7.4728324374410189</c:v>
                </c:pt>
                <c:pt idx="329">
                  <c:v>7.4884397773856417</c:v>
                </c:pt>
                <c:pt idx="330">
                  <c:v>7.5040471173302654</c:v>
                </c:pt>
                <c:pt idx="331">
                  <c:v>7.5196544572748882</c:v>
                </c:pt>
                <c:pt idx="332">
                  <c:v>7.5352617972195119</c:v>
                </c:pt>
                <c:pt idx="333">
                  <c:v>7.5508691371641365</c:v>
                </c:pt>
                <c:pt idx="334">
                  <c:v>7.5664764771087603</c:v>
                </c:pt>
                <c:pt idx="335">
                  <c:v>7.582083817053384</c:v>
                </c:pt>
                <c:pt idx="336">
                  <c:v>7.5976911569980068</c:v>
                </c:pt>
                <c:pt idx="337">
                  <c:v>7.6132984969426296</c:v>
                </c:pt>
                <c:pt idx="338">
                  <c:v>7.6289058368872533</c:v>
                </c:pt>
                <c:pt idx="339">
                  <c:v>7.644513176831877</c:v>
                </c:pt>
                <c:pt idx="340">
                  <c:v>7.6601205167765016</c:v>
                </c:pt>
                <c:pt idx="341">
                  <c:v>7.6757278567211253</c:v>
                </c:pt>
                <c:pt idx="342">
                  <c:v>7.6913351966657464</c:v>
                </c:pt>
                <c:pt idx="343">
                  <c:v>7.7069425366103701</c:v>
                </c:pt>
                <c:pt idx="344">
                  <c:v>7.7225498765549947</c:v>
                </c:pt>
                <c:pt idx="345">
                  <c:v>7.7381572164996184</c:v>
                </c:pt>
                <c:pt idx="346">
                  <c:v>7.7537645564442421</c:v>
                </c:pt>
                <c:pt idx="347">
                  <c:v>7.7693718963888667</c:v>
                </c:pt>
                <c:pt idx="348">
                  <c:v>7.7849792363334887</c:v>
                </c:pt>
                <c:pt idx="349">
                  <c:v>7.8005865762781115</c:v>
                </c:pt>
                <c:pt idx="350">
                  <c:v>7.8161939162227352</c:v>
                </c:pt>
                <c:pt idx="351">
                  <c:v>7.8318012561673598</c:v>
                </c:pt>
                <c:pt idx="352">
                  <c:v>7.8474085961119835</c:v>
                </c:pt>
                <c:pt idx="353">
                  <c:v>7.8630159360566072</c:v>
                </c:pt>
                <c:pt idx="354">
                  <c:v>7.87862327600123</c:v>
                </c:pt>
                <c:pt idx="355">
                  <c:v>7.8942306159458528</c:v>
                </c:pt>
                <c:pt idx="356">
                  <c:v>7.9098379558904766</c:v>
                </c:pt>
                <c:pt idx="357">
                  <c:v>7.9254452958351003</c:v>
                </c:pt>
                <c:pt idx="358">
                  <c:v>7.9410526357797249</c:v>
                </c:pt>
                <c:pt idx="359">
                  <c:v>7.9566599757243486</c:v>
                </c:pt>
                <c:pt idx="360">
                  <c:v>7.9722673156689714</c:v>
                </c:pt>
                <c:pt idx="361">
                  <c:v>7.9878746556135933</c:v>
                </c:pt>
                <c:pt idx="362">
                  <c:v>8.0034819955582179</c:v>
                </c:pt>
                <c:pt idx="363">
                  <c:v>8.0190893355028408</c:v>
                </c:pt>
                <c:pt idx="364">
                  <c:v>8.0346966754474654</c:v>
                </c:pt>
                <c:pt idx="365">
                  <c:v>8.0503040153920882</c:v>
                </c:pt>
                <c:pt idx="366">
                  <c:v>8.0659113553367128</c:v>
                </c:pt>
                <c:pt idx="367">
                  <c:v>8.0815186952813356</c:v>
                </c:pt>
                <c:pt idx="368">
                  <c:v>8.0971260352259584</c:v>
                </c:pt>
                <c:pt idx="369">
                  <c:v>8.112733375170583</c:v>
                </c:pt>
                <c:pt idx="370">
                  <c:v>8.1283407151152058</c:v>
                </c:pt>
                <c:pt idx="371">
                  <c:v>8.1439480550598287</c:v>
                </c:pt>
                <c:pt idx="372">
                  <c:v>8.1595553950044533</c:v>
                </c:pt>
                <c:pt idx="373">
                  <c:v>8.1751627349490761</c:v>
                </c:pt>
                <c:pt idx="374">
                  <c:v>8.1907700748936989</c:v>
                </c:pt>
                <c:pt idx="375">
                  <c:v>8.2063774148383235</c:v>
                </c:pt>
                <c:pt idx="376">
                  <c:v>8.2219847547829481</c:v>
                </c:pt>
                <c:pt idx="377">
                  <c:v>8.2375920947275709</c:v>
                </c:pt>
                <c:pt idx="378">
                  <c:v>8.2531994346721937</c:v>
                </c:pt>
                <c:pt idx="379">
                  <c:v>8.2688067746168166</c:v>
                </c:pt>
                <c:pt idx="380">
                  <c:v>8.2844141145614412</c:v>
                </c:pt>
                <c:pt idx="381">
                  <c:v>8.300021454506064</c:v>
                </c:pt>
                <c:pt idx="382">
                  <c:v>8.3156287944506886</c:v>
                </c:pt>
                <c:pt idx="383">
                  <c:v>8.3312361343953114</c:v>
                </c:pt>
                <c:pt idx="384">
                  <c:v>8.346843474339936</c:v>
                </c:pt>
                <c:pt idx="385">
                  <c:v>8.3624508142845571</c:v>
                </c:pt>
                <c:pt idx="386">
                  <c:v>8.3780581542291817</c:v>
                </c:pt>
                <c:pt idx="387">
                  <c:v>8.3936654941738063</c:v>
                </c:pt>
                <c:pt idx="388">
                  <c:v>8.4092728341184291</c:v>
                </c:pt>
                <c:pt idx="389">
                  <c:v>8.4248801740630519</c:v>
                </c:pt>
                <c:pt idx="390">
                  <c:v>8.4404875140076747</c:v>
                </c:pt>
                <c:pt idx="391">
                  <c:v>8.4560948539522993</c:v>
                </c:pt>
                <c:pt idx="392">
                  <c:v>8.4717021938969221</c:v>
                </c:pt>
                <c:pt idx="393">
                  <c:v>8.4873095338415467</c:v>
                </c:pt>
                <c:pt idx="394">
                  <c:v>8.5029168737861696</c:v>
                </c:pt>
                <c:pt idx="395">
                  <c:v>8.5185242137307942</c:v>
                </c:pt>
                <c:pt idx="396">
                  <c:v>8.534131553675417</c:v>
                </c:pt>
                <c:pt idx="397">
                  <c:v>8.5497388936200398</c:v>
                </c:pt>
                <c:pt idx="398">
                  <c:v>8.5653462335646644</c:v>
                </c:pt>
                <c:pt idx="399">
                  <c:v>8.5809535735092872</c:v>
                </c:pt>
                <c:pt idx="400">
                  <c:v>8.59656091345391</c:v>
                </c:pt>
                <c:pt idx="401">
                  <c:v>8.6121682533985346</c:v>
                </c:pt>
                <c:pt idx="402">
                  <c:v>8.6277755933431575</c:v>
                </c:pt>
                <c:pt idx="403">
                  <c:v>8.6433829332877803</c:v>
                </c:pt>
                <c:pt idx="404">
                  <c:v>8.6589902732324049</c:v>
                </c:pt>
                <c:pt idx="405">
                  <c:v>8.6745976131770295</c:v>
                </c:pt>
                <c:pt idx="406">
                  <c:v>8.6902049531216523</c:v>
                </c:pt>
                <c:pt idx="407">
                  <c:v>8.7058122930662751</c:v>
                </c:pt>
                <c:pt idx="408">
                  <c:v>8.721419633010898</c:v>
                </c:pt>
                <c:pt idx="409">
                  <c:v>8.7370269729555226</c:v>
                </c:pt>
                <c:pt idx="410">
                  <c:v>8.7526343129001454</c:v>
                </c:pt>
                <c:pt idx="411">
                  <c:v>8.76824165284477</c:v>
                </c:pt>
                <c:pt idx="412">
                  <c:v>8.7838489927893946</c:v>
                </c:pt>
                <c:pt idx="413">
                  <c:v>8.7994563327340156</c:v>
                </c:pt>
                <c:pt idx="414">
                  <c:v>8.8150636726786384</c:v>
                </c:pt>
                <c:pt idx="415">
                  <c:v>8.830671012623263</c:v>
                </c:pt>
                <c:pt idx="416">
                  <c:v>8.8462783525678876</c:v>
                </c:pt>
                <c:pt idx="417">
                  <c:v>8.8618856925125105</c:v>
                </c:pt>
                <c:pt idx="418">
                  <c:v>8.8774930324571351</c:v>
                </c:pt>
                <c:pt idx="419">
                  <c:v>8.8931003724017561</c:v>
                </c:pt>
                <c:pt idx="420">
                  <c:v>8.9087077123463807</c:v>
                </c:pt>
                <c:pt idx="421">
                  <c:v>8.9243150522910035</c:v>
                </c:pt>
                <c:pt idx="422">
                  <c:v>8.9399223922356281</c:v>
                </c:pt>
                <c:pt idx="423">
                  <c:v>8.9555297321802527</c:v>
                </c:pt>
                <c:pt idx="424">
                  <c:v>8.9711370721248755</c:v>
                </c:pt>
                <c:pt idx="425">
                  <c:v>8.9867444120694984</c:v>
                </c:pt>
                <c:pt idx="426">
                  <c:v>9.0023517520141212</c:v>
                </c:pt>
                <c:pt idx="427">
                  <c:v>9.0179590919587458</c:v>
                </c:pt>
                <c:pt idx="428">
                  <c:v>9.0335664319033686</c:v>
                </c:pt>
                <c:pt idx="429">
                  <c:v>9.0491737718479932</c:v>
                </c:pt>
                <c:pt idx="430">
                  <c:v>9.0647811117926178</c:v>
                </c:pt>
                <c:pt idx="431">
                  <c:v>9.0803884517372406</c:v>
                </c:pt>
                <c:pt idx="432">
                  <c:v>9.0959957916818617</c:v>
                </c:pt>
                <c:pt idx="433">
                  <c:v>9.1116031316264863</c:v>
                </c:pt>
                <c:pt idx="434">
                  <c:v>9.1272104715711109</c:v>
                </c:pt>
                <c:pt idx="435">
                  <c:v>9.1428178115157337</c:v>
                </c:pt>
                <c:pt idx="436">
                  <c:v>9.1584251514603583</c:v>
                </c:pt>
                <c:pt idx="437">
                  <c:v>9.1740324914049811</c:v>
                </c:pt>
                <c:pt idx="438">
                  <c:v>9.1896398313496039</c:v>
                </c:pt>
                <c:pt idx="439">
                  <c:v>9.2052471712942268</c:v>
                </c:pt>
                <c:pt idx="440">
                  <c:v>9.2208545112388514</c:v>
                </c:pt>
                <c:pt idx="441">
                  <c:v>9.236461851183476</c:v>
                </c:pt>
                <c:pt idx="442">
                  <c:v>9.2520691911280988</c:v>
                </c:pt>
                <c:pt idx="443">
                  <c:v>9.2676765310727216</c:v>
                </c:pt>
                <c:pt idx="444">
                  <c:v>9.2832838710173444</c:v>
                </c:pt>
                <c:pt idx="445">
                  <c:v>9.298891210961969</c:v>
                </c:pt>
                <c:pt idx="446">
                  <c:v>9.3144985509065918</c:v>
                </c:pt>
                <c:pt idx="447">
                  <c:v>9.3301058908512164</c:v>
                </c:pt>
                <c:pt idx="448">
                  <c:v>9.3457132307958393</c:v>
                </c:pt>
                <c:pt idx="449">
                  <c:v>9.3613205707404639</c:v>
                </c:pt>
                <c:pt idx="450">
                  <c:v>9.3769279106850867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1.8781178055137104</c:v>
                </c:pt>
                <c:pt idx="1">
                  <c:v>1.1309658783570313</c:v>
                </c:pt>
                <c:pt idx="2">
                  <c:v>0.41885731244820334</c:v>
                </c:pt>
                <c:pt idx="3">
                  <c:v>-0.25962375178341546</c:v>
                </c:pt>
                <c:pt idx="4">
                  <c:v>-0.90583581889601206</c:v>
                </c:pt>
                <c:pt idx="5">
                  <c:v>-1.521082474198387</c:v>
                </c:pt>
                <c:pt idx="6">
                  <c:v>-2.1066147095136714</c:v>
                </c:pt>
                <c:pt idx="7">
                  <c:v>-2.6636331442247823</c:v>
                </c:pt>
                <c:pt idx="8">
                  <c:v>-3.1932901466152863</c:v>
                </c:pt>
                <c:pt idx="9">
                  <c:v>-3.6966918602657515</c:v>
                </c:pt>
                <c:pt idx="10">
                  <c:v>-4.1749001400265726</c:v>
                </c:pt>
                <c:pt idx="11">
                  <c:v>-4.6289344018599685</c:v>
                </c:pt>
                <c:pt idx="12">
                  <c:v>-5.0597733906293065</c:v>
                </c:pt>
                <c:pt idx="13">
                  <c:v>-5.468356869709698</c:v>
                </c:pt>
                <c:pt idx="14">
                  <c:v>-5.8555872360998791</c:v>
                </c:pt>
                <c:pt idx="15">
                  <c:v>-6.2223310645330336</c:v>
                </c:pt>
                <c:pt idx="16">
                  <c:v>-6.5694205839097464</c:v>
                </c:pt>
                <c:pt idx="17">
                  <c:v>-6.8976550892118986</c:v>
                </c:pt>
                <c:pt idx="18">
                  <c:v>-7.2078022919002791</c:v>
                </c:pt>
                <c:pt idx="19">
                  <c:v>-7.500599611650248</c:v>
                </c:pt>
                <c:pt idx="20">
                  <c:v>-7.776755412140048</c:v>
                </c:pt>
                <c:pt idx="21">
                  <c:v>-8.0369501834725234</c:v>
                </c:pt>
                <c:pt idx="22">
                  <c:v>-8.2818376736851214</c:v>
                </c:pt>
                <c:pt idx="23">
                  <c:v>-8.5120459716832908</c:v>
                </c:pt>
                <c:pt idx="24">
                  <c:v>-8.7281785438184656</c:v>
                </c:pt>
                <c:pt idx="25">
                  <c:v>-8.9308152262242384</c:v>
                </c:pt>
                <c:pt idx="26">
                  <c:v>-9.1205131749218395</c:v>
                </c:pt>
                <c:pt idx="27">
                  <c:v>-9.2978077756090496</c:v>
                </c:pt>
                <c:pt idx="28">
                  <c:v>-9.4632135149543721</c:v>
                </c:pt>
                <c:pt idx="29">
                  <c:v>-9.6172248151309176</c:v>
                </c:pt>
                <c:pt idx="30">
                  <c:v>-9.7603168332411574</c:v>
                </c:pt>
                <c:pt idx="31">
                  <c:v>-9.8929462272052273</c:v>
                </c:pt>
                <c:pt idx="32">
                  <c:v>-10.015551889610038</c:v>
                </c:pt>
                <c:pt idx="33">
                  <c:v>-10.128555650945788</c:v>
                </c:pt>
                <c:pt idx="34">
                  <c:v>-10.232362953588563</c:v>
                </c:pt>
                <c:pt idx="35">
                  <c:v>-10.327363497823683</c:v>
                </c:pt>
                <c:pt idx="36">
                  <c:v>-10.413931861143507</c:v>
                </c:pt>
                <c:pt idx="37">
                  <c:v>-10.492428091995276</c:v>
                </c:pt>
                <c:pt idx="38">
                  <c:v>-10.563198279099632</c:v>
                </c:pt>
                <c:pt idx="39">
                  <c:v>-10.626575097408198</c:v>
                </c:pt>
                <c:pt idx="40">
                  <c:v>-10.682878331718555</c:v>
                </c:pt>
                <c:pt idx="41">
                  <c:v>-10.732415378917995</c:v>
                </c:pt>
                <c:pt idx="42">
                  <c:v>-10.775481729782204</c:v>
                </c:pt>
                <c:pt idx="43">
                  <c:v>-10.812361431212409</c:v>
                </c:pt>
                <c:pt idx="44">
                  <c:v>-10.843327529753692</c:v>
                </c:pt>
                <c:pt idx="45">
                  <c:v>-10.868642497198692</c:v>
                </c:pt>
                <c:pt idx="46">
                  <c:v>-10.888558639043968</c:v>
                </c:pt>
                <c:pt idx="47">
                  <c:v>-10.90331848653123</c:v>
                </c:pt>
                <c:pt idx="48">
                  <c:v>-10.913155172972504</c:v>
                </c:pt>
                <c:pt idx="49">
                  <c:v>-10.918292795026462</c:v>
                </c:pt>
                <c:pt idx="50">
                  <c:v>-10.9189467595629</c:v>
                </c:pt>
                <c:pt idx="51">
                  <c:v>-10.915324116723795</c:v>
                </c:pt>
                <c:pt idx="52">
                  <c:v>-10.907623879761902</c:v>
                </c:pt>
                <c:pt idx="53">
                  <c:v>-10.896037332211737</c:v>
                </c:pt>
                <c:pt idx="54">
                  <c:v>-10.880748322923147</c:v>
                </c:pt>
                <c:pt idx="55">
                  <c:v>-10.861933549463942</c:v>
                </c:pt>
                <c:pt idx="56">
                  <c:v>-10.839762830375548</c:v>
                </c:pt>
                <c:pt idx="57">
                  <c:v>-10.814399366744198</c:v>
                </c:pt>
                <c:pt idx="58">
                  <c:v>-10.785999993529837</c:v>
                </c:pt>
                <c:pt idx="59">
                  <c:v>-10.7547154210753</c:v>
                </c:pt>
                <c:pt idx="60">
                  <c:v>-10.720690467199859</c:v>
                </c:pt>
                <c:pt idx="61">
                  <c:v>-10.684064280263552</c:v>
                </c:pt>
                <c:pt idx="62">
                  <c:v>-10.644970553571731</c:v>
                </c:pt>
                <c:pt idx="63">
                  <c:v>-10.60353773147334</c:v>
                </c:pt>
                <c:pt idx="64">
                  <c:v>-10.559889207490956</c:v>
                </c:pt>
                <c:pt idx="65">
                  <c:v>-10.514143514806088</c:v>
                </c:pt>
                <c:pt idx="66">
                  <c:v>-10.466414509409233</c:v>
                </c:pt>
                <c:pt idx="67">
                  <c:v>-10.416811546210866</c:v>
                </c:pt>
                <c:pt idx="68">
                  <c:v>-10.365439648396903</c:v>
                </c:pt>
                <c:pt idx="69">
                  <c:v>-10.312399670299966</c:v>
                </c:pt>
                <c:pt idx="70">
                  <c:v>-10.257788454046249</c:v>
                </c:pt>
                <c:pt idx="71">
                  <c:v>-10.201698980226789</c:v>
                </c:pt>
                <c:pt idx="72">
                  <c:v>-10.144220512831296</c:v>
                </c:pt>
                <c:pt idx="73">
                  <c:v>-10.085438738672712</c:v>
                </c:pt>
                <c:pt idx="74">
                  <c:v>-10.02543590152103</c:v>
                </c:pt>
                <c:pt idx="75">
                  <c:v>-9.9642909311557268</c:v>
                </c:pt>
                <c:pt idx="76">
                  <c:v>-9.9020795675373492</c:v>
                </c:pt>
                <c:pt idx="77">
                  <c:v>-9.8388744802904782</c:v>
                </c:pt>
                <c:pt idx="78">
                  <c:v>-9.7747453836822675</c:v>
                </c:pt>
                <c:pt idx="79">
                  <c:v>-9.7097591472730311</c:v>
                </c:pt>
                <c:pt idx="80">
                  <c:v>-9.6439799024081871</c:v>
                </c:pt>
                <c:pt idx="81">
                  <c:v>-9.577469144713719</c:v>
                </c:pt>
                <c:pt idx="82">
                  <c:v>-9.5102858327507249</c:v>
                </c:pt>
                <c:pt idx="83">
                  <c:v>-9.4424864829782038</c:v>
                </c:pt>
                <c:pt idx="84">
                  <c:v>-9.3741252611671761</c:v>
                </c:pt>
                <c:pt idx="85">
                  <c:v>-9.3052540704032296</c:v>
                </c:pt>
                <c:pt idx="86">
                  <c:v>-9.2359226358092048</c:v>
                </c:pt>
                <c:pt idx="87">
                  <c:v>-9.1661785861142686</c:v>
                </c:pt>
                <c:pt idx="88">
                  <c:v>-9.0960675321904336</c:v>
                </c:pt>
                <c:pt idx="89">
                  <c:v>-9.0256331426728895</c:v>
                </c:pt>
                <c:pt idx="90">
                  <c:v>-8.9549172167756552</c:v>
                </c:pt>
                <c:pt idx="91">
                  <c:v>-8.8839597544095934</c:v>
                </c:pt>
                <c:pt idx="92">
                  <c:v>-8.8127990237056366</c:v>
                </c:pt>
                <c:pt idx="93">
                  <c:v>-8.7414716260418803</c:v>
                </c:pt>
                <c:pt idx="94">
                  <c:v>-8.6700125586692494</c:v>
                </c:pt>
                <c:pt idx="95">
                  <c:v>-8.5984552750267049</c:v>
                </c:pt>
                <c:pt idx="96">
                  <c:v>-8.5268317428334335</c:v>
                </c:pt>
                <c:pt idx="97">
                  <c:v>-8.4551725000417619</c:v>
                </c:pt>
                <c:pt idx="98">
                  <c:v>-8.383506708731538</c:v>
                </c:pt>
                <c:pt idx="99">
                  <c:v>-8.3118622070232835</c:v>
                </c:pt>
                <c:pt idx="100">
                  <c:v>-8.24026555908452</c:v>
                </c:pt>
                <c:pt idx="101">
                  <c:v>-8.1687421033007226</c:v>
                </c:pt>
                <c:pt idx="102">
                  <c:v>-8.0973159986795729</c:v>
                </c:pt>
                <c:pt idx="103">
                  <c:v>-8.0260102695544191</c:v>
                </c:pt>
                <c:pt idx="104">
                  <c:v>-7.95484684865046</c:v>
                </c:pt>
                <c:pt idx="105">
                  <c:v>-7.8838466185745082</c:v>
                </c:pt>
                <c:pt idx="106">
                  <c:v>-7.8130294517869485</c:v>
                </c:pt>
                <c:pt idx="107">
                  <c:v>-7.7424142491122359</c:v>
                </c:pt>
                <c:pt idx="108">
                  <c:v>-7.672018976842029</c:v>
                </c:pt>
                <c:pt idx="109">
                  <c:v>-7.6018607024830969</c:v>
                </c:pt>
                <c:pt idx="110">
                  <c:v>-7.5319556291999508</c:v>
                </c:pt>
                <c:pt idx="111">
                  <c:v>-7.4623191290004804</c:v>
                </c:pt>
                <c:pt idx="112">
                  <c:v>-7.3929657747107811</c:v>
                </c:pt>
                <c:pt idx="113">
                  <c:v>-7.3239093707837783</c:v>
                </c:pt>
                <c:pt idx="114">
                  <c:v>-7.2551629829844906</c:v>
                </c:pt>
                <c:pt idx="115">
                  <c:v>-7.1867389669930644</c:v>
                </c:pt>
                <c:pt idx="116">
                  <c:v>-7.1186489959653709</c:v>
                </c:pt>
                <c:pt idx="117">
                  <c:v>-7.050904087089175</c:v>
                </c:pt>
                <c:pt idx="118">
                  <c:v>-6.9835146271726556</c:v>
                </c:pt>
                <c:pt idx="119">
                  <c:v>-6.9164903973006124</c:v>
                </c:pt>
                <c:pt idx="120">
                  <c:v>-6.8498405965923101</c:v>
                </c:pt>
                <c:pt idx="121">
                  <c:v>-6.7835738650937127</c:v>
                </c:pt>
                <c:pt idx="122">
                  <c:v>-6.7176983058355901</c:v>
                </c:pt>
                <c:pt idx="123">
                  <c:v>-6.6522215060877956</c:v>
                </c:pt>
                <c:pt idx="124">
                  <c:v>-6.5871505578389247</c:v>
                </c:pt>
                <c:pt idx="125">
                  <c:v>-6.5224920775294422</c:v>
                </c:pt>
                <c:pt idx="126">
                  <c:v>-6.4582522250652747</c:v>
                </c:pt>
                <c:pt idx="127">
                  <c:v>-6.3944367221380398</c:v>
                </c:pt>
                <c:pt idx="128">
                  <c:v>-6.3310508698768002</c:v>
                </c:pt>
                <c:pt idx="129">
                  <c:v>-6.2680995658556817</c:v>
                </c:pt>
                <c:pt idx="130">
                  <c:v>-6.2055873204804906</c:v>
                </c:pt>
                <c:pt idx="131">
                  <c:v>-6.1435182727767721</c:v>
                </c:pt>
                <c:pt idx="132">
                  <c:v>-6.0818962056008656</c:v>
                </c:pt>
                <c:pt idx="133">
                  <c:v>-6.0207245602947683</c:v>
                </c:pt>
                <c:pt idx="134">
                  <c:v>-5.9600064508047907</c:v>
                </c:pt>
                <c:pt idx="135">
                  <c:v>-5.8997446772832802</c:v>
                </c:pt>
                <c:pt idx="136">
                  <c:v>-5.8399417391920423</c:v>
                </c:pt>
                <c:pt idx="137">
                  <c:v>-5.7805998479252896</c:v>
                </c:pt>
                <c:pt idx="138">
                  <c:v>-5.7217209389693959</c:v>
                </c:pt>
                <c:pt idx="139">
                  <c:v>-5.6633066836160788</c:v>
                </c:pt>
                <c:pt idx="140">
                  <c:v>-5.6053585002450088</c:v>
                </c:pt>
                <c:pt idx="141">
                  <c:v>-5.5478775651912438</c:v>
                </c:pt>
                <c:pt idx="142">
                  <c:v>-5.4908648232124166</c:v>
                </c:pt>
                <c:pt idx="143">
                  <c:v>-5.4343209975699631</c:v>
                </c:pt>
                <c:pt idx="144">
                  <c:v>-5.3782465997381763</c:v>
                </c:pt>
                <c:pt idx="145">
                  <c:v>-5.3226419387544857</c:v>
                </c:pt>
                <c:pt idx="146">
                  <c:v>-5.2675071302236791</c:v>
                </c:pt>
                <c:pt idx="147">
                  <c:v>-5.2128421049885105</c:v>
                </c:pt>
                <c:pt idx="148">
                  <c:v>-5.1586466174785803</c:v>
                </c:pt>
                <c:pt idx="149">
                  <c:v>-5.1049202537490155</c:v>
                </c:pt>
                <c:pt idx="150">
                  <c:v>-5.051662439219939</c:v>
                </c:pt>
                <c:pt idx="151">
                  <c:v>-4.9988724461275362</c:v>
                </c:pt>
                <c:pt idx="152">
                  <c:v>-4.946549400696914</c:v>
                </c:pt>
                <c:pt idx="153">
                  <c:v>-4.8946922900466943</c:v>
                </c:pt>
                <c:pt idx="154">
                  <c:v>-4.8432999688349856</c:v>
                </c:pt>
                <c:pt idx="155">
                  <c:v>-4.7923711656558554</c:v>
                </c:pt>
                <c:pt idx="156">
                  <c:v>-4.7419044891952877</c:v>
                </c:pt>
                <c:pt idx="157">
                  <c:v>-4.6918984341551555</c:v>
                </c:pt>
                <c:pt idx="158">
                  <c:v>-4.6423513869535435</c:v>
                </c:pt>
                <c:pt idx="159">
                  <c:v>-4.5932616312092875</c:v>
                </c:pt>
                <c:pt idx="160">
                  <c:v>-4.5446273530185888</c:v>
                </c:pt>
                <c:pt idx="161">
                  <c:v>-4.4964466460309822</c:v>
                </c:pt>
                <c:pt idx="162">
                  <c:v>-4.4487175163318726</c:v>
                </c:pt>
                <c:pt idx="163">
                  <c:v>-4.4014378871385844</c:v>
                </c:pt>
                <c:pt idx="164">
                  <c:v>-4.3546056033165002</c:v>
                </c:pt>
                <c:pt idx="165">
                  <c:v>-4.3082184357217708</c:v>
                </c:pt>
                <c:pt idx="166">
                  <c:v>-4.2622740853767755</c:v>
                </c:pt>
                <c:pt idx="167">
                  <c:v>-4.2167701874843262</c:v>
                </c:pt>
                <c:pt idx="168">
                  <c:v>-4.1717043152863038</c:v>
                </c:pt>
                <c:pt idx="169">
                  <c:v>-4.1270739837724113</c:v>
                </c:pt>
                <c:pt idx="170">
                  <c:v>-4.0828766532443099</c:v>
                </c:pt>
                <c:pt idx="171">
                  <c:v>-4.0391097327403198</c:v>
                </c:pt>
                <c:pt idx="172">
                  <c:v>-3.9957705833257586</c:v>
                </c:pt>
                <c:pt idx="173">
                  <c:v>-3.9528565212536133</c:v>
                </c:pt>
                <c:pt idx="174">
                  <c:v>-3.9103648210002855</c:v>
                </c:pt>
                <c:pt idx="175">
                  <c:v>-3.8682927181808471</c:v>
                </c:pt>
                <c:pt idx="176">
                  <c:v>-3.8266374123481572</c:v>
                </c:pt>
                <c:pt idx="177">
                  <c:v>-3.7853960696799551</c:v>
                </c:pt>
                <c:pt idx="178">
                  <c:v>-3.7445658255580376</c:v>
                </c:pt>
                <c:pt idx="179">
                  <c:v>-3.7041437870433409</c:v>
                </c:pt>
                <c:pt idx="180">
                  <c:v>-3.6641270352506727</c:v>
                </c:pt>
                <c:pt idx="181">
                  <c:v>-3.6245126276267698</c:v>
                </c:pt>
                <c:pt idx="182">
                  <c:v>-3.5852976001350871</c:v>
                </c:pt>
                <c:pt idx="183">
                  <c:v>-3.546478969350737</c:v>
                </c:pt>
                <c:pt idx="184">
                  <c:v>-3.508053734468811</c:v>
                </c:pt>
                <c:pt idx="185">
                  <c:v>-3.4700188792292255</c:v>
                </c:pt>
                <c:pt idx="186">
                  <c:v>-3.4323713737610668</c:v>
                </c:pt>
                <c:pt idx="187">
                  <c:v>-3.39510817634944</c:v>
                </c:pt>
                <c:pt idx="188">
                  <c:v>-3.3582262351275403</c:v>
                </c:pt>
                <c:pt idx="189">
                  <c:v>-3.3217224896967252</c:v>
                </c:pt>
                <c:pt idx="190">
                  <c:v>-3.2855938726771923</c:v>
                </c:pt>
                <c:pt idx="191">
                  <c:v>-3.249837311191762</c:v>
                </c:pt>
                <c:pt idx="192">
                  <c:v>-3.2144497282852575</c:v>
                </c:pt>
                <c:pt idx="193">
                  <c:v>-3.1794280442817837</c:v>
                </c:pt>
                <c:pt idx="194">
                  <c:v>-3.1447691780821994</c:v>
                </c:pt>
                <c:pt idx="195">
                  <c:v>-3.1104700484039789</c:v>
                </c:pt>
                <c:pt idx="196">
                  <c:v>-3.0765275749655814</c:v>
                </c:pt>
                <c:pt idx="197">
                  <c:v>-3.0429386796173143</c:v>
                </c:pt>
                <c:pt idx="198">
                  <c:v>-3.0097002874207539</c:v>
                </c:pt>
                <c:pt idx="199">
                  <c:v>-2.9768093276785401</c:v>
                </c:pt>
                <c:pt idx="200">
                  <c:v>-2.9442627349164137</c:v>
                </c:pt>
                <c:pt idx="201">
                  <c:v>-2.912057449819248</c:v>
                </c:pt>
                <c:pt idx="202">
                  <c:v>-2.8801904201228217</c:v>
                </c:pt>
                <c:pt idx="203">
                  <c:v>-2.8486586014629238</c:v>
                </c:pt>
                <c:pt idx="204">
                  <c:v>-2.8174589581833867</c:v>
                </c:pt>
                <c:pt idx="205">
                  <c:v>-2.7865884641046605</c:v>
                </c:pt>
                <c:pt idx="206">
                  <c:v>-2.7560441032542737</c:v>
                </c:pt>
                <c:pt idx="207">
                  <c:v>-2.725822870560715</c:v>
                </c:pt>
                <c:pt idx="208">
                  <c:v>-2.6959217725120737</c:v>
                </c:pt>
                <c:pt idx="209">
                  <c:v>-2.6663378277807572</c:v>
                </c:pt>
                <c:pt idx="210">
                  <c:v>-2.6370680678155756</c:v>
                </c:pt>
                <c:pt idx="211">
                  <c:v>-2.6081095374024486</c:v>
                </c:pt>
                <c:pt idx="212">
                  <c:v>-2.5794592951948974</c:v>
                </c:pt>
                <c:pt idx="213">
                  <c:v>-2.5511144142154687</c:v>
                </c:pt>
                <c:pt idx="214">
                  <c:v>-2.5230719823292658</c:v>
                </c:pt>
                <c:pt idx="215">
                  <c:v>-2.4953291026905449</c:v>
                </c:pt>
                <c:pt idx="216">
                  <c:v>-2.4678828941635254</c:v>
                </c:pt>
                <c:pt idx="217">
                  <c:v>-2.4407304917183361</c:v>
                </c:pt>
                <c:pt idx="218">
                  <c:v>-2.4138690468030708</c:v>
                </c:pt>
                <c:pt idx="219">
                  <c:v>-2.387295727692917</c:v>
                </c:pt>
                <c:pt idx="220">
                  <c:v>-2.3610077198172026</c:v>
                </c:pt>
                <c:pt idx="221">
                  <c:v>-2.3350022260652534</c:v>
                </c:pt>
                <c:pt idx="222">
                  <c:v>-2.3092764670718902</c:v>
                </c:pt>
                <c:pt idx="223">
                  <c:v>-2.2838276814833636</c:v>
                </c:pt>
                <c:pt idx="224">
                  <c:v>-2.2586531262044862</c:v>
                </c:pt>
                <c:pt idx="225">
                  <c:v>-2.2337500766277492</c:v>
                </c:pt>
                <c:pt idx="226">
                  <c:v>-2.2091158268450939</c:v>
                </c:pt>
                <c:pt idx="227">
                  <c:v>-2.1847476898430638</c:v>
                </c:pt>
                <c:pt idx="228">
                  <c:v>-2.160642997682011</c:v>
                </c:pt>
                <c:pt idx="229">
                  <c:v>-2.136799101659971</c:v>
                </c:pt>
                <c:pt idx="230">
                  <c:v>-2.1132133724618551</c:v>
                </c:pt>
                <c:pt idx="231">
                  <c:v>-2.0898832002945604</c:v>
                </c:pt>
                <c:pt idx="232">
                  <c:v>-2.0668059950085662</c:v>
                </c:pt>
                <c:pt idx="233">
                  <c:v>-2.0439791862065615</c:v>
                </c:pt>
                <c:pt idx="234">
                  <c:v>-2.0214002233396897</c:v>
                </c:pt>
                <c:pt idx="235">
                  <c:v>-1.9990665757918675</c:v>
                </c:pt>
                <c:pt idx="236">
                  <c:v>-1.9769757329527204</c:v>
                </c:pt>
                <c:pt idx="237">
                  <c:v>-1.9551252042796103</c:v>
                </c:pt>
                <c:pt idx="238">
                  <c:v>-1.9335125193492027</c:v>
                </c:pt>
                <c:pt idx="239">
                  <c:v>-1.9121352278990316</c:v>
                </c:pt>
                <c:pt idx="240">
                  <c:v>-1.8909908998595069</c:v>
                </c:pt>
                <c:pt idx="241">
                  <c:v>-1.8700771253767592</c:v>
                </c:pt>
                <c:pt idx="242">
                  <c:v>-1.849391514826717</c:v>
                </c:pt>
                <c:pt idx="243">
                  <c:v>-1.8289316988208526</c:v>
                </c:pt>
                <c:pt idx="244">
                  <c:v>-1.8086953282038947</c:v>
                </c:pt>
                <c:pt idx="245">
                  <c:v>-1.788680074043923</c:v>
                </c:pt>
                <c:pt idx="246">
                  <c:v>-1.7688836276151754</c:v>
                </c:pt>
                <c:pt idx="247">
                  <c:v>-1.7493037003738854</c:v>
                </c:pt>
                <c:pt idx="248">
                  <c:v>-1.7299380239274846</c:v>
                </c:pt>
                <c:pt idx="249">
                  <c:v>-1.71078434999748</c:v>
                </c:pt>
                <c:pt idx="250">
                  <c:v>-1.6918404503763016</c:v>
                </c:pt>
                <c:pt idx="251">
                  <c:v>-1.6731041168783869</c:v>
                </c:pt>
                <c:pt idx="252">
                  <c:v>-1.6545731612858203</c:v>
                </c:pt>
                <c:pt idx="253">
                  <c:v>-1.636245415288754</c:v>
                </c:pt>
                <c:pt idx="254">
                  <c:v>-1.6181187304208751</c:v>
                </c:pt>
                <c:pt idx="255">
                  <c:v>-1.6001909779901891</c:v>
                </c:pt>
                <c:pt idx="256">
                  <c:v>-1.5824600490053142</c:v>
                </c:pt>
                <c:pt idx="257">
                  <c:v>-1.5649238540975603</c:v>
                </c:pt>
                <c:pt idx="258">
                  <c:v>-1.5475803234389729</c:v>
                </c:pt>
                <c:pt idx="259">
                  <c:v>-1.5304274066565715</c:v>
                </c:pt>
                <c:pt idx="260">
                  <c:v>-1.5134630727430269</c:v>
                </c:pt>
                <c:pt idx="261">
                  <c:v>-1.4966853099638142</c:v>
                </c:pt>
                <c:pt idx="262">
                  <c:v>-1.4800921257613013</c:v>
                </c:pt>
                <c:pt idx="263">
                  <c:v>-1.4636815466556756</c:v>
                </c:pt>
                <c:pt idx="264">
                  <c:v>-1.4474516181431003</c:v>
                </c:pt>
                <c:pt idx="265">
                  <c:v>-1.4314004045910329</c:v>
                </c:pt>
                <c:pt idx="266">
                  <c:v>-1.4155259891311818</c:v>
                </c:pt>
                <c:pt idx="267">
                  <c:v>-1.3998264735499495</c:v>
                </c:pt>
                <c:pt idx="268">
                  <c:v>-1.3842999781767282</c:v>
                </c:pt>
                <c:pt idx="269">
                  <c:v>-1.3689446417699838</c:v>
                </c:pt>
                <c:pt idx="270">
                  <c:v>-1.3537586214015465</c:v>
                </c:pt>
                <c:pt idx="271">
                  <c:v>-1.338740092338949</c:v>
                </c:pt>
                <c:pt idx="272">
                  <c:v>-1.323887247926161</c:v>
                </c:pt>
                <c:pt idx="273">
                  <c:v>-1.3091982994626321</c:v>
                </c:pt>
                <c:pt idx="274">
                  <c:v>-1.2946714760810258</c:v>
                </c:pt>
                <c:pt idx="275">
                  <c:v>-1.2803050246234928</c:v>
                </c:pt>
                <c:pt idx="276">
                  <c:v>-1.2660972095167924</c:v>
                </c:pt>
                <c:pt idx="277">
                  <c:v>-1.252046312646159</c:v>
                </c:pt>
                <c:pt idx="278">
                  <c:v>-1.2381506332282928</c:v>
                </c:pt>
                <c:pt idx="279">
                  <c:v>-1.2244084876832713</c:v>
                </c:pt>
                <c:pt idx="280">
                  <c:v>-1.2108182095057327</c:v>
                </c:pt>
                <c:pt idx="281">
                  <c:v>-1.1973781491351496</c:v>
                </c:pt>
                <c:pt idx="282">
                  <c:v>-1.1840866738255835</c:v>
                </c:pt>
                <c:pt idx="283">
                  <c:v>-1.1709421675147633</c:v>
                </c:pt>
                <c:pt idx="284">
                  <c:v>-1.157943030692612</c:v>
                </c:pt>
                <c:pt idx="285">
                  <c:v>-1.1450876802694063</c:v>
                </c:pt>
                <c:pt idx="286">
                  <c:v>-1.1323745494434794</c:v>
                </c:pt>
                <c:pt idx="287">
                  <c:v>-1.1198020875687271</c:v>
                </c:pt>
                <c:pt idx="288">
                  <c:v>-1.1073687600217328</c:v>
                </c:pt>
                <c:pt idx="289">
                  <c:v>-1.0950730480688164</c:v>
                </c:pt>
                <c:pt idx="290">
                  <c:v>-1.0829134487328975</c:v>
                </c:pt>
                <c:pt idx="291">
                  <c:v>-1.0708884746603662</c:v>
                </c:pt>
                <c:pt idx="292">
                  <c:v>-1.058996653987851</c:v>
                </c:pt>
                <c:pt idx="293">
                  <c:v>-1.0472365302091007</c:v>
                </c:pt>
                <c:pt idx="294">
                  <c:v>-1.0356066620418933</c:v>
                </c:pt>
                <c:pt idx="295">
                  <c:v>-1.0241056232951746</c:v>
                </c:pt>
                <c:pt idx="296">
                  <c:v>-1.0127320027362654</c:v>
                </c:pt>
                <c:pt idx="297">
                  <c:v>-1.0014844039583755</c:v>
                </c:pt>
                <c:pt idx="298">
                  <c:v>-0.99036144524832781</c:v>
                </c:pt>
                <c:pt idx="299">
                  <c:v>-0.97936175945466852</c:v>
                </c:pt>
                <c:pt idx="300">
                  <c:v>-0.96848399385600725</c:v>
                </c:pt>
                <c:pt idx="301">
                  <c:v>-0.95772681002982329</c:v>
                </c:pt>
                <c:pt idx="302">
                  <c:v>-0.94708888372162148</c:v>
                </c:pt>
                <c:pt idx="303">
                  <c:v>-0.93656890471460685</c:v>
                </c:pt>
                <c:pt idx="304">
                  <c:v>-0.92616557669973454</c:v>
                </c:pt>
                <c:pt idx="305">
                  <c:v>-0.91587761714633786</c:v>
                </c:pt>
                <c:pt idx="306">
                  <c:v>-0.90570375717322682</c:v>
                </c:pt>
                <c:pt idx="307">
                  <c:v>-0.89564274142042022</c:v>
                </c:pt>
                <c:pt idx="308">
                  <c:v>-0.88569332792135835</c:v>
                </c:pt>
                <c:pt idx="309">
                  <c:v>-0.87585428797578735</c:v>
                </c:pt>
                <c:pt idx="310">
                  <c:v>-0.86612440602324536</c:v>
                </c:pt>
                <c:pt idx="311">
                  <c:v>-0.85650247951719016</c:v>
                </c:pt>
                <c:pt idx="312">
                  <c:v>-0.84698731879979683</c:v>
                </c:pt>
                <c:pt idx="313">
                  <c:v>-0.83757774697743181</c:v>
                </c:pt>
                <c:pt idx="314">
                  <c:v>-0.82827259979683199</c:v>
                </c:pt>
                <c:pt idx="315">
                  <c:v>-0.819070725521999</c:v>
                </c:pt>
                <c:pt idx="316">
                  <c:v>-0.80997098481182039</c:v>
                </c:pt>
                <c:pt idx="317">
                  <c:v>-0.80097225059844035</c:v>
                </c:pt>
                <c:pt idx="318">
                  <c:v>-0.79207340796638515</c:v>
                </c:pt>
                <c:pt idx="319">
                  <c:v>-0.7832733540324669</c:v>
                </c:pt>
                <c:pt idx="320">
                  <c:v>-0.774570997826459</c:v>
                </c:pt>
                <c:pt idx="321">
                  <c:v>-0.7659652601725766</c:v>
                </c:pt>
                <c:pt idx="322">
                  <c:v>-0.75745507357175301</c:v>
                </c:pt>
                <c:pt idx="323">
                  <c:v>-0.74903938208473131</c:v>
                </c:pt>
                <c:pt idx="324">
                  <c:v>-0.74071714121597498</c:v>
                </c:pt>
                <c:pt idx="325">
                  <c:v>-0.73248731779841392</c:v>
                </c:pt>
                <c:pt idx="326">
                  <c:v>-0.72434888987901647</c:v>
                </c:pt>
                <c:pt idx="327">
                  <c:v>-0.71630084660521454</c:v>
                </c:pt>
                <c:pt idx="328">
                  <c:v>-0.70834218811216954</c:v>
                </c:pt>
                <c:pt idx="329">
                  <c:v>-0.7004719254108982</c:v>
                </c:pt>
                <c:pt idx="330">
                  <c:v>-0.69268908027724641</c:v>
                </c:pt>
                <c:pt idx="331">
                  <c:v>-0.68499268514174294</c:v>
                </c:pt>
                <c:pt idx="332">
                  <c:v>-0.67738178298029994</c:v>
                </c:pt>
                <c:pt idx="333">
                  <c:v>-0.66985542720579916</c:v>
                </c:pt>
                <c:pt idx="334">
                  <c:v>-0.66241268156054123</c:v>
                </c:pt>
                <c:pt idx="335">
                  <c:v>-0.65505262000957099</c:v>
                </c:pt>
                <c:pt idx="336">
                  <c:v>-0.64777432663488044</c:v>
                </c:pt>
                <c:pt idx="337">
                  <c:v>-0.64057689553048813</c:v>
                </c:pt>
                <c:pt idx="338">
                  <c:v>-0.63345943069839572</c:v>
                </c:pt>
                <c:pt idx="339">
                  <c:v>-0.62642104594542947</c:v>
                </c:pt>
                <c:pt idx="340">
                  <c:v>-0.61946086478095275</c:v>
                </c:pt>
                <c:pt idx="341">
                  <c:v>-0.6125780203154626</c:v>
                </c:pt>
                <c:pt idx="342">
                  <c:v>-0.60577165516006615</c:v>
                </c:pt>
                <c:pt idx="343">
                  <c:v>-0.59904092132682563</c:v>
                </c:pt>
                <c:pt idx="344">
                  <c:v>-0.59238498012999774</c:v>
                </c:pt>
                <c:pt idx="345">
                  <c:v>-0.58580300208813041</c:v>
                </c:pt>
                <c:pt idx="346">
                  <c:v>-0.57929416682704271</c:v>
                </c:pt>
                <c:pt idx="347">
                  <c:v>-0.57285766298367558</c:v>
                </c:pt>
                <c:pt idx="348">
                  <c:v>-0.56649268811081077</c:v>
                </c:pt>
                <c:pt idx="349">
                  <c:v>-0.56019844858265633</c:v>
                </c:pt>
                <c:pt idx="350">
                  <c:v>-0.55397415950129936</c:v>
                </c:pt>
                <c:pt idx="351">
                  <c:v>-0.54781904460401931</c:v>
                </c:pt>
                <c:pt idx="352">
                  <c:v>-0.54173233617145911</c:v>
                </c:pt>
                <c:pt idx="353">
                  <c:v>-0.53571327493665177</c:v>
                </c:pt>
                <c:pt idx="354">
                  <c:v>-0.52976110999490134</c:v>
                </c:pt>
                <c:pt idx="355">
                  <c:v>-0.52387509871450766</c:v>
                </c:pt>
                <c:pt idx="356">
                  <c:v>-0.51805450664834007</c:v>
                </c:pt>
                <c:pt idx="357">
                  <c:v>-0.51229860744625133</c:v>
                </c:pt>
                <c:pt idx="358">
                  <c:v>-0.50660668276832521</c:v>
                </c:pt>
                <c:pt idx="359">
                  <c:v>-0.50097802219895882</c:v>
                </c:pt>
                <c:pt idx="360">
                  <c:v>-0.49541192316177257</c:v>
                </c:pt>
                <c:pt idx="361">
                  <c:v>-0.4899076908353423</c:v>
                </c:pt>
                <c:pt idx="362">
                  <c:v>-0.48446463806975198</c:v>
                </c:pt>
                <c:pt idx="363">
                  <c:v>-0.47908208530396168</c:v>
                </c:pt>
                <c:pt idx="364">
                  <c:v>-0.47375936048397926</c:v>
                </c:pt>
                <c:pt idx="365">
                  <c:v>-0.4684957989818464</c:v>
                </c:pt>
                <c:pt idx="366">
                  <c:v>-0.46329074351541166</c:v>
                </c:pt>
                <c:pt idx="367">
                  <c:v>-0.45814354406890934</c:v>
                </c:pt>
                <c:pt idx="368">
                  <c:v>-0.45305355781432111</c:v>
                </c:pt>
                <c:pt idx="369">
                  <c:v>-0.44802014903352211</c:v>
                </c:pt>
                <c:pt idx="370">
                  <c:v>-0.44304268904120964</c:v>
                </c:pt>
                <c:pt idx="371">
                  <c:v>-0.43812055610859907</c:v>
                </c:pt>
                <c:pt idx="372">
                  <c:v>-0.4332531353878939</c:v>
                </c:pt>
                <c:pt idx="373">
                  <c:v>-0.42843981883751409</c:v>
                </c:pt>
                <c:pt idx="374">
                  <c:v>-0.42368000514808174</c:v>
                </c:pt>
                <c:pt idx="375">
                  <c:v>-0.41897309966915924</c:v>
                </c:pt>
                <c:pt idx="376">
                  <c:v>-0.41431851433673489</c:v>
                </c:pt>
                <c:pt idx="377">
                  <c:v>-0.40971566760144335</c:v>
                </c:pt>
                <c:pt idx="378">
                  <c:v>-0.4051639843575241</c:v>
                </c:pt>
                <c:pt idx="379">
                  <c:v>-0.40066289587250981</c:v>
                </c:pt>
                <c:pt idx="380">
                  <c:v>-0.39621183971763346</c:v>
                </c:pt>
                <c:pt idx="381">
                  <c:v>-0.39181025969895711</c:v>
                </c:pt>
                <c:pt idx="382">
                  <c:v>-0.38745760578920718</c:v>
                </c:pt>
                <c:pt idx="383">
                  <c:v>-0.38315333406032215</c:v>
                </c:pt>
                <c:pt idx="384">
                  <c:v>-0.37889690661669129</c:v>
                </c:pt>
                <c:pt idx="385">
                  <c:v>-0.37468779152909598</c:v>
                </c:pt>
                <c:pt idx="386">
                  <c:v>-0.37052546276933118</c:v>
                </c:pt>
                <c:pt idx="387">
                  <c:v>-0.36640940014551887</c:v>
                </c:pt>
                <c:pt idx="388">
                  <c:v>-0.36233908923808772</c:v>
                </c:pt>
                <c:pt idx="389">
                  <c:v>-0.35831402133642948</c:v>
                </c:pt>
                <c:pt idx="390">
                  <c:v>-0.35433369337622056</c:v>
                </c:pt>
                <c:pt idx="391">
                  <c:v>-0.35039760787739838</c:v>
                </c:pt>
                <c:pt idx="392">
                  <c:v>-0.3465052728827967</c:v>
                </c:pt>
                <c:pt idx="393">
                  <c:v>-0.34265620189742185</c:v>
                </c:pt>
                <c:pt idx="394">
                  <c:v>-0.33884991382837876</c:v>
                </c:pt>
                <c:pt idx="395">
                  <c:v>-0.3350859329254221</c:v>
                </c:pt>
                <c:pt idx="396">
                  <c:v>-0.33136378872214933</c:v>
                </c:pt>
                <c:pt idx="397">
                  <c:v>-0.32768301597780924</c:v>
                </c:pt>
                <c:pt idx="398">
                  <c:v>-0.32404315461973171</c:v>
                </c:pt>
                <c:pt idx="399">
                  <c:v>-0.32044374968637418</c:v>
                </c:pt>
                <c:pt idx="400">
                  <c:v>-0.31688435127096765</c:v>
                </c:pt>
                <c:pt idx="401">
                  <c:v>-0.31336451446577251</c:v>
                </c:pt>
                <c:pt idx="402">
                  <c:v>-0.30988379930692456</c:v>
                </c:pt>
                <c:pt idx="403">
                  <c:v>-0.30644177071987211</c:v>
                </c:pt>
                <c:pt idx="404">
                  <c:v>-0.30303799846539997</c:v>
                </c:pt>
                <c:pt idx="405">
                  <c:v>-0.29967205708623262</c:v>
                </c:pt>
                <c:pt idx="406">
                  <c:v>-0.2963435258542067</c:v>
                </c:pt>
                <c:pt idx="407">
                  <c:v>-0.29305198871801541</c:v>
                </c:pt>
                <c:pt idx="408">
                  <c:v>-0.28979703425151565</c:v>
                </c:pt>
                <c:pt idx="409">
                  <c:v>-0.28657825560258904</c:v>
                </c:pt>
                <c:pt idx="410">
                  <c:v>-0.28339525044255831</c:v>
                </c:pt>
                <c:pt idx="411">
                  <c:v>-0.28024762091614591</c:v>
                </c:pt>
                <c:pt idx="412">
                  <c:v>-0.27713497359197914</c:v>
                </c:pt>
                <c:pt idx="413">
                  <c:v>-0.27405691941362392</c:v>
                </c:pt>
                <c:pt idx="414">
                  <c:v>-0.27101307365115351</c:v>
                </c:pt>
                <c:pt idx="415">
                  <c:v>-0.26800305585324069</c:v>
                </c:pt>
                <c:pt idx="416">
                  <c:v>-0.26502648979977206</c:v>
                </c:pt>
                <c:pt idx="417">
                  <c:v>-0.26208300345497143</c:v>
                </c:pt>
                <c:pt idx="418">
                  <c:v>-0.25917222892103714</c:v>
                </c:pt>
                <c:pt idx="419">
                  <c:v>-0.2562938023922845</c:v>
                </c:pt>
                <c:pt idx="420">
                  <c:v>-0.25344736410978091</c:v>
                </c:pt>
                <c:pt idx="421">
                  <c:v>-0.25063255831648318</c:v>
                </c:pt>
                <c:pt idx="422">
                  <c:v>-0.24784903321285842</c:v>
                </c:pt>
                <c:pt idx="423">
                  <c:v>-0.2450964409129914</c:v>
                </c:pt>
                <c:pt idx="424">
                  <c:v>-0.24237443740117046</c:v>
                </c:pt>
                <c:pt idx="425">
                  <c:v>-0.23968268248894603</c:v>
                </c:pt>
                <c:pt idx="426">
                  <c:v>-0.23702083977266303</c:v>
                </c:pt>
                <c:pt idx="427">
                  <c:v>-0.23438857659145154</c:v>
                </c:pt>
                <c:pt idx="428">
                  <c:v>-0.23178556398568417</c:v>
                </c:pt>
                <c:pt idx="429">
                  <c:v>-0.22921147665588101</c:v>
                </c:pt>
                <c:pt idx="430">
                  <c:v>-0.22666599292207257</c:v>
                </c:pt>
                <c:pt idx="431">
                  <c:v>-0.22414879468360194</c:v>
                </c:pt>
                <c:pt idx="432">
                  <c:v>-0.2216595673793707</c:v>
                </c:pt>
                <c:pt idx="433">
                  <c:v>-0.2191979999485206</c:v>
                </c:pt>
                <c:pt idx="434">
                  <c:v>-0.21676378479154998</c:v>
                </c:pt>
                <c:pt idx="435">
                  <c:v>-0.21435661773185227</c:v>
                </c:pt>
                <c:pt idx="436">
                  <c:v>-0.21197619797767958</c:v>
                </c:pt>
                <c:pt idx="437">
                  <c:v>-0.20962222808452802</c:v>
                </c:pt>
                <c:pt idx="438">
                  <c:v>-0.20729441391792999</c:v>
                </c:pt>
                <c:pt idx="439">
                  <c:v>-0.20499246461666321</c:v>
                </c:pt>
                <c:pt idx="440">
                  <c:v>-0.20271609255635939</c:v>
                </c:pt>
                <c:pt idx="441">
                  <c:v>-0.20046501331351896</c:v>
                </c:pt>
                <c:pt idx="442">
                  <c:v>-0.19823894562991698</c:v>
                </c:pt>
                <c:pt idx="443">
                  <c:v>-0.19603761137740608</c:v>
                </c:pt>
                <c:pt idx="444">
                  <c:v>-0.19386073552310548</c:v>
                </c:pt>
                <c:pt idx="445">
                  <c:v>-0.19170804609497499</c:v>
                </c:pt>
                <c:pt idx="446">
                  <c:v>-0.18957927414776868</c:v>
                </c:pt>
                <c:pt idx="447">
                  <c:v>-0.18747415372936463</c:v>
                </c:pt>
                <c:pt idx="448">
                  <c:v>-0.18539242184746771</c:v>
                </c:pt>
                <c:pt idx="449">
                  <c:v>-0.1833338184366782</c:v>
                </c:pt>
                <c:pt idx="450">
                  <c:v>-0.18129808632592645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2.1406097926262189</c:v>
                </c:pt>
                <c:pt idx="1">
                  <c:v>2.1547279901623084</c:v>
                </c:pt>
                <c:pt idx="2">
                  <c:v>2.1688461876983984</c:v>
                </c:pt>
                <c:pt idx="3">
                  <c:v>2.182964385234488</c:v>
                </c:pt>
                <c:pt idx="4">
                  <c:v>2.197082582770578</c:v>
                </c:pt>
                <c:pt idx="5">
                  <c:v>2.211200780306668</c:v>
                </c:pt>
                <c:pt idx="6">
                  <c:v>2.2253189778427576</c:v>
                </c:pt>
                <c:pt idx="7">
                  <c:v>2.2394371753788476</c:v>
                </c:pt>
                <c:pt idx="8">
                  <c:v>2.2535553729149371</c:v>
                </c:pt>
                <c:pt idx="9">
                  <c:v>2.2676735704510271</c:v>
                </c:pt>
                <c:pt idx="10">
                  <c:v>2.2817917679871167</c:v>
                </c:pt>
                <c:pt idx="11">
                  <c:v>2.2959099655232063</c:v>
                </c:pt>
                <c:pt idx="12">
                  <c:v>2.3100281630592963</c:v>
                </c:pt>
                <c:pt idx="13">
                  <c:v>2.3241463605953863</c:v>
                </c:pt>
                <c:pt idx="14">
                  <c:v>2.3382645581314758</c:v>
                </c:pt>
                <c:pt idx="15">
                  <c:v>2.3523827556675658</c:v>
                </c:pt>
                <c:pt idx="16">
                  <c:v>2.3665009532036554</c:v>
                </c:pt>
                <c:pt idx="17">
                  <c:v>2.3806191507397449</c:v>
                </c:pt>
                <c:pt idx="18">
                  <c:v>2.3947373482758354</c:v>
                </c:pt>
                <c:pt idx="19">
                  <c:v>2.408855545811925</c:v>
                </c:pt>
                <c:pt idx="20">
                  <c:v>2.4229737433480145</c:v>
                </c:pt>
                <c:pt idx="21">
                  <c:v>2.4370919408841045</c:v>
                </c:pt>
                <c:pt idx="22">
                  <c:v>2.4512101384201941</c:v>
                </c:pt>
                <c:pt idx="23">
                  <c:v>2.4653283359562841</c:v>
                </c:pt>
                <c:pt idx="24">
                  <c:v>2.4794465334923741</c:v>
                </c:pt>
                <c:pt idx="25">
                  <c:v>2.4935647310284637</c:v>
                </c:pt>
                <c:pt idx="26">
                  <c:v>2.5076829285645537</c:v>
                </c:pt>
                <c:pt idx="27">
                  <c:v>2.5218011261006432</c:v>
                </c:pt>
                <c:pt idx="28">
                  <c:v>2.5359193236367328</c:v>
                </c:pt>
                <c:pt idx="29">
                  <c:v>2.5500375211728237</c:v>
                </c:pt>
                <c:pt idx="30">
                  <c:v>2.5641557187089132</c:v>
                </c:pt>
                <c:pt idx="31">
                  <c:v>2.5782739162450028</c:v>
                </c:pt>
                <c:pt idx="32">
                  <c:v>2.5923921137810928</c:v>
                </c:pt>
                <c:pt idx="33">
                  <c:v>2.6065103113171828</c:v>
                </c:pt>
                <c:pt idx="34">
                  <c:v>2.6206285088532724</c:v>
                </c:pt>
                <c:pt idx="35">
                  <c:v>2.6347467063893624</c:v>
                </c:pt>
                <c:pt idx="36">
                  <c:v>2.6488649039254519</c:v>
                </c:pt>
                <c:pt idx="37">
                  <c:v>2.6629831014615419</c:v>
                </c:pt>
                <c:pt idx="38">
                  <c:v>2.6771012989976319</c:v>
                </c:pt>
                <c:pt idx="39">
                  <c:v>2.6912194965337215</c:v>
                </c:pt>
                <c:pt idx="40">
                  <c:v>2.7053376940698111</c:v>
                </c:pt>
                <c:pt idx="41">
                  <c:v>2.7194558916059011</c:v>
                </c:pt>
                <c:pt idx="42">
                  <c:v>2.7335740891419906</c:v>
                </c:pt>
                <c:pt idx="43">
                  <c:v>2.7476922866780806</c:v>
                </c:pt>
                <c:pt idx="44">
                  <c:v>2.7618104842141706</c:v>
                </c:pt>
                <c:pt idx="45">
                  <c:v>2.7759286817502602</c:v>
                </c:pt>
                <c:pt idx="46">
                  <c:v>2.7900468792863502</c:v>
                </c:pt>
                <c:pt idx="47">
                  <c:v>2.8041650768224398</c:v>
                </c:pt>
                <c:pt idx="48">
                  <c:v>2.8182832743585293</c:v>
                </c:pt>
                <c:pt idx="49">
                  <c:v>2.8324014718946193</c:v>
                </c:pt>
                <c:pt idx="50">
                  <c:v>2.8465196694307084</c:v>
                </c:pt>
                <c:pt idx="51">
                  <c:v>2.860637866966798</c:v>
                </c:pt>
                <c:pt idx="52">
                  <c:v>2.874756064502888</c:v>
                </c:pt>
                <c:pt idx="53">
                  <c:v>2.8888742620389776</c:v>
                </c:pt>
                <c:pt idx="54">
                  <c:v>2.9029924595750676</c:v>
                </c:pt>
                <c:pt idx="55">
                  <c:v>2.9171106571111571</c:v>
                </c:pt>
                <c:pt idx="56">
                  <c:v>2.9312288546472476</c:v>
                </c:pt>
                <c:pt idx="57">
                  <c:v>2.9453470521833367</c:v>
                </c:pt>
                <c:pt idx="58">
                  <c:v>2.9594652497194271</c:v>
                </c:pt>
                <c:pt idx="59">
                  <c:v>2.9735834472555167</c:v>
                </c:pt>
                <c:pt idx="60">
                  <c:v>2.9877016447916063</c:v>
                </c:pt>
                <c:pt idx="61">
                  <c:v>3.0018198423276963</c:v>
                </c:pt>
                <c:pt idx="62">
                  <c:v>3.0159380398637858</c:v>
                </c:pt>
                <c:pt idx="63">
                  <c:v>3.0300562373998758</c:v>
                </c:pt>
                <c:pt idx="64">
                  <c:v>3.0441744349359654</c:v>
                </c:pt>
                <c:pt idx="65">
                  <c:v>3.0582926324720554</c:v>
                </c:pt>
                <c:pt idx="66">
                  <c:v>3.072410830008145</c:v>
                </c:pt>
                <c:pt idx="67">
                  <c:v>3.086529027544235</c:v>
                </c:pt>
                <c:pt idx="68">
                  <c:v>3.1006472250803245</c:v>
                </c:pt>
                <c:pt idx="69">
                  <c:v>3.114765422616415</c:v>
                </c:pt>
                <c:pt idx="70">
                  <c:v>3.1288836201525045</c:v>
                </c:pt>
                <c:pt idx="71">
                  <c:v>3.1430018176885937</c:v>
                </c:pt>
                <c:pt idx="72">
                  <c:v>3.1571200152246841</c:v>
                </c:pt>
                <c:pt idx="73">
                  <c:v>3.1712382127607737</c:v>
                </c:pt>
                <c:pt idx="74">
                  <c:v>3.1853564102968637</c:v>
                </c:pt>
                <c:pt idx="75">
                  <c:v>3.1994746078329532</c:v>
                </c:pt>
                <c:pt idx="76">
                  <c:v>3.2135928053690432</c:v>
                </c:pt>
                <c:pt idx="77">
                  <c:v>3.2277110029051328</c:v>
                </c:pt>
                <c:pt idx="78">
                  <c:v>3.2418292004412224</c:v>
                </c:pt>
                <c:pt idx="79">
                  <c:v>3.2559473979773124</c:v>
                </c:pt>
                <c:pt idx="80">
                  <c:v>3.2700655955134019</c:v>
                </c:pt>
                <c:pt idx="81">
                  <c:v>3.2841837930494919</c:v>
                </c:pt>
                <c:pt idx="82">
                  <c:v>3.2983019905855815</c:v>
                </c:pt>
                <c:pt idx="83">
                  <c:v>3.3124201881216719</c:v>
                </c:pt>
                <c:pt idx="84">
                  <c:v>3.3265383856577615</c:v>
                </c:pt>
                <c:pt idx="85">
                  <c:v>3.3406565831938506</c:v>
                </c:pt>
                <c:pt idx="86">
                  <c:v>3.3547747807299411</c:v>
                </c:pt>
                <c:pt idx="87">
                  <c:v>3.3688929782660311</c:v>
                </c:pt>
                <c:pt idx="88">
                  <c:v>3.3830111758021206</c:v>
                </c:pt>
                <c:pt idx="89">
                  <c:v>3.3971293733382102</c:v>
                </c:pt>
                <c:pt idx="90">
                  <c:v>3.4112475708743002</c:v>
                </c:pt>
                <c:pt idx="91">
                  <c:v>3.4253657684103898</c:v>
                </c:pt>
                <c:pt idx="92">
                  <c:v>3.4394839659464798</c:v>
                </c:pt>
                <c:pt idx="93">
                  <c:v>3.4536021634825693</c:v>
                </c:pt>
                <c:pt idx="94">
                  <c:v>3.4677203610186598</c:v>
                </c:pt>
                <c:pt idx="95">
                  <c:v>3.4818385585547489</c:v>
                </c:pt>
                <c:pt idx="96">
                  <c:v>3.4959567560908384</c:v>
                </c:pt>
                <c:pt idx="97">
                  <c:v>3.5100749536269289</c:v>
                </c:pt>
                <c:pt idx="98">
                  <c:v>3.5241931511630185</c:v>
                </c:pt>
                <c:pt idx="99">
                  <c:v>3.5383113486991085</c:v>
                </c:pt>
                <c:pt idx="100">
                  <c:v>3.552429546235198</c:v>
                </c:pt>
                <c:pt idx="101">
                  <c:v>3.566547743771288</c:v>
                </c:pt>
                <c:pt idx="102">
                  <c:v>3.5806659413073776</c:v>
                </c:pt>
                <c:pt idx="103">
                  <c:v>3.5947841388434676</c:v>
                </c:pt>
                <c:pt idx="104">
                  <c:v>3.6089023363795572</c:v>
                </c:pt>
                <c:pt idx="105">
                  <c:v>3.6230205339156472</c:v>
                </c:pt>
                <c:pt idx="106">
                  <c:v>3.6371387314517367</c:v>
                </c:pt>
                <c:pt idx="107">
                  <c:v>3.6512569289878263</c:v>
                </c:pt>
                <c:pt idx="108">
                  <c:v>3.6653751265239163</c:v>
                </c:pt>
                <c:pt idx="109">
                  <c:v>3.6794933240600058</c:v>
                </c:pt>
                <c:pt idx="110">
                  <c:v>3.6936115215960963</c:v>
                </c:pt>
                <c:pt idx="111">
                  <c:v>3.7077297191321859</c:v>
                </c:pt>
                <c:pt idx="112">
                  <c:v>3.7218479166682759</c:v>
                </c:pt>
                <c:pt idx="113">
                  <c:v>3.7359661142043654</c:v>
                </c:pt>
                <c:pt idx="114">
                  <c:v>3.750084311740455</c:v>
                </c:pt>
                <c:pt idx="115">
                  <c:v>3.764202509276545</c:v>
                </c:pt>
                <c:pt idx="116">
                  <c:v>3.778320706812635</c:v>
                </c:pt>
                <c:pt idx="117">
                  <c:v>3.7924389043487245</c:v>
                </c:pt>
                <c:pt idx="118">
                  <c:v>3.8065571018848141</c:v>
                </c:pt>
                <c:pt idx="119">
                  <c:v>3.8206752994209041</c:v>
                </c:pt>
                <c:pt idx="120">
                  <c:v>3.8347934969569937</c:v>
                </c:pt>
                <c:pt idx="121">
                  <c:v>3.8489116944930832</c:v>
                </c:pt>
                <c:pt idx="122">
                  <c:v>3.8630298920291732</c:v>
                </c:pt>
                <c:pt idx="123">
                  <c:v>3.8771480895652637</c:v>
                </c:pt>
                <c:pt idx="124">
                  <c:v>3.8912662871013532</c:v>
                </c:pt>
                <c:pt idx="125">
                  <c:v>3.9053844846374428</c:v>
                </c:pt>
                <c:pt idx="126">
                  <c:v>3.9195026821735328</c:v>
                </c:pt>
                <c:pt idx="127">
                  <c:v>3.9336208797096224</c:v>
                </c:pt>
                <c:pt idx="128">
                  <c:v>3.9477390772457124</c:v>
                </c:pt>
                <c:pt idx="129">
                  <c:v>3.9618572747818019</c:v>
                </c:pt>
                <c:pt idx="130">
                  <c:v>3.9759754723178919</c:v>
                </c:pt>
                <c:pt idx="131">
                  <c:v>3.9900936698539815</c:v>
                </c:pt>
                <c:pt idx="132">
                  <c:v>4.0042118673900715</c:v>
                </c:pt>
                <c:pt idx="133">
                  <c:v>4.0183300649261611</c:v>
                </c:pt>
                <c:pt idx="134">
                  <c:v>4.0324482624622515</c:v>
                </c:pt>
                <c:pt idx="135">
                  <c:v>4.0465664599983411</c:v>
                </c:pt>
                <c:pt idx="136">
                  <c:v>4.0606846575344306</c:v>
                </c:pt>
                <c:pt idx="137">
                  <c:v>4.0748028550705202</c:v>
                </c:pt>
                <c:pt idx="138">
                  <c:v>4.0889210526066098</c:v>
                </c:pt>
                <c:pt idx="139">
                  <c:v>4.1030392501427002</c:v>
                </c:pt>
                <c:pt idx="140">
                  <c:v>4.1171574476787898</c:v>
                </c:pt>
                <c:pt idx="141">
                  <c:v>4.1312756452148802</c:v>
                </c:pt>
                <c:pt idx="142">
                  <c:v>4.1453938427509698</c:v>
                </c:pt>
                <c:pt idx="143">
                  <c:v>4.1595120402870585</c:v>
                </c:pt>
                <c:pt idx="144">
                  <c:v>4.1736302378231489</c:v>
                </c:pt>
                <c:pt idx="145">
                  <c:v>4.1877484353592385</c:v>
                </c:pt>
                <c:pt idx="146">
                  <c:v>4.2018666328953289</c:v>
                </c:pt>
                <c:pt idx="147">
                  <c:v>4.2159848304314185</c:v>
                </c:pt>
                <c:pt idx="148">
                  <c:v>4.230103027967508</c:v>
                </c:pt>
                <c:pt idx="149">
                  <c:v>4.2442212255035976</c:v>
                </c:pt>
                <c:pt idx="150">
                  <c:v>4.2583394230396872</c:v>
                </c:pt>
                <c:pt idx="151">
                  <c:v>4.2724576205757776</c:v>
                </c:pt>
                <c:pt idx="152">
                  <c:v>4.2865758181118681</c:v>
                </c:pt>
                <c:pt idx="153">
                  <c:v>4.3006940156479567</c:v>
                </c:pt>
                <c:pt idx="154">
                  <c:v>4.3148122131840463</c:v>
                </c:pt>
                <c:pt idx="155">
                  <c:v>4.3289304107201367</c:v>
                </c:pt>
                <c:pt idx="156">
                  <c:v>4.3430486082562272</c:v>
                </c:pt>
                <c:pt idx="157">
                  <c:v>4.3571668057923167</c:v>
                </c:pt>
                <c:pt idx="158">
                  <c:v>4.3712850033284063</c:v>
                </c:pt>
                <c:pt idx="159">
                  <c:v>4.3854032008644959</c:v>
                </c:pt>
                <c:pt idx="160">
                  <c:v>4.3995213984005854</c:v>
                </c:pt>
                <c:pt idx="161">
                  <c:v>4.413639595936675</c:v>
                </c:pt>
                <c:pt idx="162">
                  <c:v>4.4277577934727654</c:v>
                </c:pt>
                <c:pt idx="163">
                  <c:v>4.441875991008855</c:v>
                </c:pt>
                <c:pt idx="164">
                  <c:v>4.4559941885449446</c:v>
                </c:pt>
                <c:pt idx="165">
                  <c:v>4.4701123860810341</c:v>
                </c:pt>
                <c:pt idx="166">
                  <c:v>4.4842305836171246</c:v>
                </c:pt>
                <c:pt idx="167">
                  <c:v>4.4983487811532141</c:v>
                </c:pt>
                <c:pt idx="168">
                  <c:v>4.5124669786893037</c:v>
                </c:pt>
                <c:pt idx="169">
                  <c:v>4.5265851762253941</c:v>
                </c:pt>
                <c:pt idx="170">
                  <c:v>4.5407033737614837</c:v>
                </c:pt>
                <c:pt idx="171">
                  <c:v>4.5548215712975733</c:v>
                </c:pt>
                <c:pt idx="172">
                  <c:v>4.5689397688336628</c:v>
                </c:pt>
                <c:pt idx="173">
                  <c:v>4.5830579663697533</c:v>
                </c:pt>
                <c:pt idx="174">
                  <c:v>4.5971761639058428</c:v>
                </c:pt>
                <c:pt idx="175">
                  <c:v>4.6112943614419324</c:v>
                </c:pt>
                <c:pt idx="176">
                  <c:v>4.6254125589780219</c:v>
                </c:pt>
                <c:pt idx="177">
                  <c:v>4.6395307565141124</c:v>
                </c:pt>
                <c:pt idx="178">
                  <c:v>4.653648954050202</c:v>
                </c:pt>
                <c:pt idx="179">
                  <c:v>4.6677671515862915</c:v>
                </c:pt>
                <c:pt idx="180">
                  <c:v>4.6818853491223811</c:v>
                </c:pt>
                <c:pt idx="181">
                  <c:v>4.6960035466584715</c:v>
                </c:pt>
                <c:pt idx="182">
                  <c:v>4.7101217441945611</c:v>
                </c:pt>
                <c:pt idx="183">
                  <c:v>4.7242399417306506</c:v>
                </c:pt>
                <c:pt idx="184">
                  <c:v>4.7383581392667411</c:v>
                </c:pt>
                <c:pt idx="185">
                  <c:v>4.7524763368028307</c:v>
                </c:pt>
                <c:pt idx="186">
                  <c:v>4.7665945343389202</c:v>
                </c:pt>
                <c:pt idx="187">
                  <c:v>4.7807127318750098</c:v>
                </c:pt>
                <c:pt idx="188">
                  <c:v>4.7948309294111002</c:v>
                </c:pt>
                <c:pt idx="189">
                  <c:v>4.8089491269471889</c:v>
                </c:pt>
                <c:pt idx="190">
                  <c:v>4.8230673244832794</c:v>
                </c:pt>
                <c:pt idx="191">
                  <c:v>4.8371855220193689</c:v>
                </c:pt>
                <c:pt idx="192">
                  <c:v>4.8513037195554585</c:v>
                </c:pt>
                <c:pt idx="193">
                  <c:v>4.865421917091548</c:v>
                </c:pt>
                <c:pt idx="194">
                  <c:v>4.8795401146276385</c:v>
                </c:pt>
                <c:pt idx="195">
                  <c:v>4.8936583121637289</c:v>
                </c:pt>
                <c:pt idx="196">
                  <c:v>4.9077765096998185</c:v>
                </c:pt>
                <c:pt idx="197">
                  <c:v>4.9218947072359081</c:v>
                </c:pt>
                <c:pt idx="198">
                  <c:v>4.9360129047719976</c:v>
                </c:pt>
                <c:pt idx="199">
                  <c:v>4.9501311023080881</c:v>
                </c:pt>
                <c:pt idx="200">
                  <c:v>4.9642492998441776</c:v>
                </c:pt>
                <c:pt idx="201">
                  <c:v>4.9783674973802672</c:v>
                </c:pt>
                <c:pt idx="202">
                  <c:v>4.9924856949163567</c:v>
                </c:pt>
                <c:pt idx="203">
                  <c:v>5.0066038924524472</c:v>
                </c:pt>
                <c:pt idx="204">
                  <c:v>5.0207220899885359</c:v>
                </c:pt>
                <c:pt idx="205">
                  <c:v>5.0348402875246263</c:v>
                </c:pt>
                <c:pt idx="206">
                  <c:v>5.0489584850607168</c:v>
                </c:pt>
                <c:pt idx="207">
                  <c:v>5.0630766825968063</c:v>
                </c:pt>
                <c:pt idx="208">
                  <c:v>5.077194880132895</c:v>
                </c:pt>
                <c:pt idx="209">
                  <c:v>5.0913130776689854</c:v>
                </c:pt>
                <c:pt idx="210">
                  <c:v>5.1054312752050759</c:v>
                </c:pt>
                <c:pt idx="211">
                  <c:v>5.1195494727411655</c:v>
                </c:pt>
                <c:pt idx="212">
                  <c:v>5.133667670277255</c:v>
                </c:pt>
                <c:pt idx="213">
                  <c:v>5.1477858678133446</c:v>
                </c:pt>
                <c:pt idx="214">
                  <c:v>5.1619040653494341</c:v>
                </c:pt>
                <c:pt idx="215">
                  <c:v>5.1760222628855237</c:v>
                </c:pt>
                <c:pt idx="216">
                  <c:v>5.1901404604216141</c:v>
                </c:pt>
                <c:pt idx="217">
                  <c:v>5.2042586579577046</c:v>
                </c:pt>
                <c:pt idx="218">
                  <c:v>5.2183768554937933</c:v>
                </c:pt>
                <c:pt idx="219">
                  <c:v>5.2324950530298828</c:v>
                </c:pt>
                <c:pt idx="220">
                  <c:v>5.2466132505659733</c:v>
                </c:pt>
                <c:pt idx="221">
                  <c:v>5.2607314481020628</c:v>
                </c:pt>
                <c:pt idx="222">
                  <c:v>5.2748496456381524</c:v>
                </c:pt>
                <c:pt idx="223">
                  <c:v>5.2889678431742428</c:v>
                </c:pt>
                <c:pt idx="224">
                  <c:v>5.3030860407103324</c:v>
                </c:pt>
                <c:pt idx="225">
                  <c:v>5.317204238246422</c:v>
                </c:pt>
                <c:pt idx="226">
                  <c:v>5.3313224357825115</c:v>
                </c:pt>
                <c:pt idx="227">
                  <c:v>5.345440633318602</c:v>
                </c:pt>
                <c:pt idx="228">
                  <c:v>5.3595588308546915</c:v>
                </c:pt>
                <c:pt idx="229">
                  <c:v>5.3736770283907811</c:v>
                </c:pt>
                <c:pt idx="230">
                  <c:v>5.3877952259268707</c:v>
                </c:pt>
                <c:pt idx="231">
                  <c:v>5.4019134234629611</c:v>
                </c:pt>
                <c:pt idx="232">
                  <c:v>5.4160316209990516</c:v>
                </c:pt>
                <c:pt idx="233">
                  <c:v>5.4301498185351402</c:v>
                </c:pt>
                <c:pt idx="234">
                  <c:v>5.4442680160712307</c:v>
                </c:pt>
                <c:pt idx="235">
                  <c:v>5.4583862136073202</c:v>
                </c:pt>
                <c:pt idx="236">
                  <c:v>5.4725044111434098</c:v>
                </c:pt>
                <c:pt idx="237">
                  <c:v>5.4866226086794994</c:v>
                </c:pt>
                <c:pt idx="238">
                  <c:v>5.5007408062155898</c:v>
                </c:pt>
                <c:pt idx="239">
                  <c:v>5.5148590037516794</c:v>
                </c:pt>
                <c:pt idx="240">
                  <c:v>5.5289772012877689</c:v>
                </c:pt>
                <c:pt idx="241">
                  <c:v>5.5430953988238585</c:v>
                </c:pt>
                <c:pt idx="242">
                  <c:v>5.5572135963599489</c:v>
                </c:pt>
                <c:pt idx="243">
                  <c:v>5.5713317938960385</c:v>
                </c:pt>
                <c:pt idx="244">
                  <c:v>5.5854499914321281</c:v>
                </c:pt>
                <c:pt idx="245">
                  <c:v>5.5995681889682176</c:v>
                </c:pt>
                <c:pt idx="246">
                  <c:v>5.6136863865043081</c:v>
                </c:pt>
                <c:pt idx="247">
                  <c:v>5.6278045840403976</c:v>
                </c:pt>
                <c:pt idx="248">
                  <c:v>5.6419227815764872</c:v>
                </c:pt>
                <c:pt idx="249">
                  <c:v>5.6560409791125776</c:v>
                </c:pt>
                <c:pt idx="250">
                  <c:v>5.6701591766486672</c:v>
                </c:pt>
                <c:pt idx="251">
                  <c:v>5.6842773741847568</c:v>
                </c:pt>
                <c:pt idx="252">
                  <c:v>5.6983955717208463</c:v>
                </c:pt>
                <c:pt idx="253">
                  <c:v>5.712513769256935</c:v>
                </c:pt>
                <c:pt idx="254">
                  <c:v>5.7266319667930272</c:v>
                </c:pt>
                <c:pt idx="255">
                  <c:v>5.7407501643291159</c:v>
                </c:pt>
                <c:pt idx="256">
                  <c:v>5.7548683618652055</c:v>
                </c:pt>
                <c:pt idx="257">
                  <c:v>5.7689865594012959</c:v>
                </c:pt>
                <c:pt idx="258">
                  <c:v>5.7831047569373846</c:v>
                </c:pt>
                <c:pt idx="259">
                  <c:v>5.7972229544734821</c:v>
                </c:pt>
                <c:pt idx="260">
                  <c:v>5.8113411520095655</c:v>
                </c:pt>
                <c:pt idx="261">
                  <c:v>5.8254593495456541</c:v>
                </c:pt>
                <c:pt idx="262">
                  <c:v>5.8395775470817455</c:v>
                </c:pt>
                <c:pt idx="263">
                  <c:v>5.8536957446178421</c:v>
                </c:pt>
                <c:pt idx="264">
                  <c:v>5.8678139421539246</c:v>
                </c:pt>
                <c:pt idx="265">
                  <c:v>5.8819321396900142</c:v>
                </c:pt>
                <c:pt idx="266">
                  <c:v>5.8960503372261037</c:v>
                </c:pt>
                <c:pt idx="267">
                  <c:v>5.9101685347621995</c:v>
                </c:pt>
                <c:pt idx="268">
                  <c:v>5.9242867322982837</c:v>
                </c:pt>
                <c:pt idx="269">
                  <c:v>5.9384049298343724</c:v>
                </c:pt>
                <c:pt idx="270">
                  <c:v>5.9525231273704629</c:v>
                </c:pt>
                <c:pt idx="271">
                  <c:v>5.9666413249065595</c:v>
                </c:pt>
                <c:pt idx="272">
                  <c:v>5.980759522442642</c:v>
                </c:pt>
                <c:pt idx="273">
                  <c:v>5.9948777199787315</c:v>
                </c:pt>
                <c:pt idx="274">
                  <c:v>6.008995917514822</c:v>
                </c:pt>
                <c:pt idx="275">
                  <c:v>6.0231141150509186</c:v>
                </c:pt>
                <c:pt idx="276">
                  <c:v>6.0372323125870011</c:v>
                </c:pt>
                <c:pt idx="277">
                  <c:v>6.0513505101230916</c:v>
                </c:pt>
                <c:pt idx="278">
                  <c:v>6.0654687076591802</c:v>
                </c:pt>
                <c:pt idx="279">
                  <c:v>6.0795869051952778</c:v>
                </c:pt>
                <c:pt idx="280">
                  <c:v>6.0937051027313602</c:v>
                </c:pt>
                <c:pt idx="281">
                  <c:v>6.1078233002674507</c:v>
                </c:pt>
                <c:pt idx="282">
                  <c:v>6.1219414978035482</c:v>
                </c:pt>
                <c:pt idx="283">
                  <c:v>6.1360596953396369</c:v>
                </c:pt>
                <c:pt idx="284">
                  <c:v>6.1501778928757274</c:v>
                </c:pt>
                <c:pt idx="285">
                  <c:v>6.1642960904118098</c:v>
                </c:pt>
                <c:pt idx="286">
                  <c:v>6.1784142879479065</c:v>
                </c:pt>
                <c:pt idx="287">
                  <c:v>6.192532485483996</c:v>
                </c:pt>
                <c:pt idx="288">
                  <c:v>6.2066506830200865</c:v>
                </c:pt>
                <c:pt idx="289">
                  <c:v>6.2207688805561689</c:v>
                </c:pt>
                <c:pt idx="290">
                  <c:v>6.2348870780922656</c:v>
                </c:pt>
                <c:pt idx="291">
                  <c:v>6.2490052756283561</c:v>
                </c:pt>
                <c:pt idx="292">
                  <c:v>6.2631234731644447</c:v>
                </c:pt>
                <c:pt idx="293">
                  <c:v>6.2772416707005281</c:v>
                </c:pt>
                <c:pt idx="294">
                  <c:v>6.2913598682366247</c:v>
                </c:pt>
                <c:pt idx="295">
                  <c:v>6.3054780657727152</c:v>
                </c:pt>
                <c:pt idx="296">
                  <c:v>6.3195962633088039</c:v>
                </c:pt>
                <c:pt idx="297">
                  <c:v>6.3337144608448881</c:v>
                </c:pt>
                <c:pt idx="298">
                  <c:v>6.347832658380983</c:v>
                </c:pt>
                <c:pt idx="299">
                  <c:v>6.3619508559170743</c:v>
                </c:pt>
                <c:pt idx="300">
                  <c:v>6.376069053453163</c:v>
                </c:pt>
                <c:pt idx="301">
                  <c:v>6.3901872509892454</c:v>
                </c:pt>
                <c:pt idx="302">
                  <c:v>6.4043054485253439</c:v>
                </c:pt>
                <c:pt idx="303">
                  <c:v>6.4184236460614326</c:v>
                </c:pt>
                <c:pt idx="304">
                  <c:v>6.4325418435975221</c:v>
                </c:pt>
                <c:pt idx="305">
                  <c:v>6.4466600411336055</c:v>
                </c:pt>
                <c:pt idx="306">
                  <c:v>6.4607782386697012</c:v>
                </c:pt>
                <c:pt idx="307">
                  <c:v>6.4748964362057926</c:v>
                </c:pt>
                <c:pt idx="308">
                  <c:v>6.4890146337418821</c:v>
                </c:pt>
                <c:pt idx="309">
                  <c:v>6.5031328312779717</c:v>
                </c:pt>
                <c:pt idx="310">
                  <c:v>6.5172510288140622</c:v>
                </c:pt>
                <c:pt idx="311">
                  <c:v>6.5313692263501508</c:v>
                </c:pt>
                <c:pt idx="312">
                  <c:v>6.5454874238862413</c:v>
                </c:pt>
                <c:pt idx="313">
                  <c:v>6.5596056214223317</c:v>
                </c:pt>
                <c:pt idx="314">
                  <c:v>6.5737238189584204</c:v>
                </c:pt>
                <c:pt idx="315">
                  <c:v>6.58784201649451</c:v>
                </c:pt>
                <c:pt idx="316">
                  <c:v>6.6019602140306004</c:v>
                </c:pt>
                <c:pt idx="317">
                  <c:v>6.6160784115666891</c:v>
                </c:pt>
                <c:pt idx="318">
                  <c:v>6.6301966091027804</c:v>
                </c:pt>
                <c:pt idx="319">
                  <c:v>6.64431480663887</c:v>
                </c:pt>
                <c:pt idx="320">
                  <c:v>6.6584330041749595</c:v>
                </c:pt>
                <c:pt idx="321">
                  <c:v>6.67255120171105</c:v>
                </c:pt>
                <c:pt idx="322">
                  <c:v>6.6866693992471387</c:v>
                </c:pt>
                <c:pt idx="323">
                  <c:v>6.7007875967832291</c:v>
                </c:pt>
                <c:pt idx="324">
                  <c:v>6.7149057943193187</c:v>
                </c:pt>
                <c:pt idx="325">
                  <c:v>6.7290239918554082</c:v>
                </c:pt>
                <c:pt idx="326">
                  <c:v>6.7431421893914978</c:v>
                </c:pt>
                <c:pt idx="327">
                  <c:v>6.7572603869275882</c:v>
                </c:pt>
                <c:pt idx="328">
                  <c:v>6.7713785844636769</c:v>
                </c:pt>
                <c:pt idx="329">
                  <c:v>6.7854967819997674</c:v>
                </c:pt>
                <c:pt idx="330">
                  <c:v>6.7996149795358578</c:v>
                </c:pt>
                <c:pt idx="331">
                  <c:v>6.8137331770719465</c:v>
                </c:pt>
                <c:pt idx="332">
                  <c:v>6.8278513746080378</c:v>
                </c:pt>
                <c:pt idx="333">
                  <c:v>6.8419695721441265</c:v>
                </c:pt>
                <c:pt idx="334">
                  <c:v>6.8560877696802169</c:v>
                </c:pt>
                <c:pt idx="335">
                  <c:v>6.8702059672163065</c:v>
                </c:pt>
                <c:pt idx="336">
                  <c:v>6.8843241647523961</c:v>
                </c:pt>
                <c:pt idx="337">
                  <c:v>6.8984423622884856</c:v>
                </c:pt>
                <c:pt idx="338">
                  <c:v>6.9125605598245761</c:v>
                </c:pt>
                <c:pt idx="339">
                  <c:v>6.9266787573606647</c:v>
                </c:pt>
                <c:pt idx="340">
                  <c:v>6.9407969548967552</c:v>
                </c:pt>
                <c:pt idx="341">
                  <c:v>6.9549151524328456</c:v>
                </c:pt>
                <c:pt idx="342">
                  <c:v>6.9690333499689343</c:v>
                </c:pt>
                <c:pt idx="343">
                  <c:v>6.9831515475050256</c:v>
                </c:pt>
                <c:pt idx="344">
                  <c:v>6.9972697450411143</c:v>
                </c:pt>
                <c:pt idx="345">
                  <c:v>7.0113879425772048</c:v>
                </c:pt>
                <c:pt idx="346">
                  <c:v>7.0255061401132943</c:v>
                </c:pt>
                <c:pt idx="347">
                  <c:v>7.0396243376493839</c:v>
                </c:pt>
                <c:pt idx="348">
                  <c:v>7.0537425351854735</c:v>
                </c:pt>
                <c:pt idx="349">
                  <c:v>7.0678607327215639</c:v>
                </c:pt>
                <c:pt idx="350">
                  <c:v>7.0819789302576526</c:v>
                </c:pt>
                <c:pt idx="351">
                  <c:v>7.0960971277937439</c:v>
                </c:pt>
                <c:pt idx="352">
                  <c:v>7.1102153253298326</c:v>
                </c:pt>
                <c:pt idx="353">
                  <c:v>7.124333522865923</c:v>
                </c:pt>
                <c:pt idx="354">
                  <c:v>7.1384517204020135</c:v>
                </c:pt>
                <c:pt idx="355">
                  <c:v>7.1525699179381022</c:v>
                </c:pt>
                <c:pt idx="356">
                  <c:v>7.1666881154741908</c:v>
                </c:pt>
                <c:pt idx="357">
                  <c:v>7.1808063130102822</c:v>
                </c:pt>
                <c:pt idx="358">
                  <c:v>7.1949245105463717</c:v>
                </c:pt>
                <c:pt idx="359">
                  <c:v>7.2090427080824613</c:v>
                </c:pt>
                <c:pt idx="360">
                  <c:v>7.2231609056185517</c:v>
                </c:pt>
                <c:pt idx="361">
                  <c:v>7.2372791031546404</c:v>
                </c:pt>
                <c:pt idx="362">
                  <c:v>7.2513973006907309</c:v>
                </c:pt>
                <c:pt idx="363">
                  <c:v>7.2655154982268204</c:v>
                </c:pt>
                <c:pt idx="364">
                  <c:v>7.27963369576291</c:v>
                </c:pt>
                <c:pt idx="365">
                  <c:v>7.2937518932989995</c:v>
                </c:pt>
                <c:pt idx="366">
                  <c:v>7.30787009083509</c:v>
                </c:pt>
                <c:pt idx="367">
                  <c:v>7.3219882883711787</c:v>
                </c:pt>
                <c:pt idx="368">
                  <c:v>7.33610648590727</c:v>
                </c:pt>
                <c:pt idx="369">
                  <c:v>7.3502246834433587</c:v>
                </c:pt>
                <c:pt idx="370">
                  <c:v>7.3643428809794491</c:v>
                </c:pt>
                <c:pt idx="371">
                  <c:v>7.3784610785155396</c:v>
                </c:pt>
                <c:pt idx="372">
                  <c:v>7.3925792760516282</c:v>
                </c:pt>
                <c:pt idx="373">
                  <c:v>7.4066974735877187</c:v>
                </c:pt>
                <c:pt idx="374">
                  <c:v>7.4208156711238082</c:v>
                </c:pt>
                <c:pt idx="375">
                  <c:v>7.4349338686598978</c:v>
                </c:pt>
                <c:pt idx="376">
                  <c:v>7.4490520661959891</c:v>
                </c:pt>
                <c:pt idx="377">
                  <c:v>7.4631702637320778</c:v>
                </c:pt>
                <c:pt idx="378">
                  <c:v>7.4772884612681683</c:v>
                </c:pt>
                <c:pt idx="379">
                  <c:v>7.4914066588042578</c:v>
                </c:pt>
                <c:pt idx="380">
                  <c:v>7.5055248563403465</c:v>
                </c:pt>
                <c:pt idx="381">
                  <c:v>7.5196430538764369</c:v>
                </c:pt>
                <c:pt idx="382">
                  <c:v>7.5337612514125274</c:v>
                </c:pt>
                <c:pt idx="383">
                  <c:v>7.5478794489486161</c:v>
                </c:pt>
                <c:pt idx="384">
                  <c:v>7.5619976464847065</c:v>
                </c:pt>
                <c:pt idx="385">
                  <c:v>7.5761158440207961</c:v>
                </c:pt>
                <c:pt idx="386">
                  <c:v>7.5902340415568856</c:v>
                </c:pt>
                <c:pt idx="387">
                  <c:v>7.6043522390929752</c:v>
                </c:pt>
                <c:pt idx="388">
                  <c:v>7.6184704366290656</c:v>
                </c:pt>
                <c:pt idx="389">
                  <c:v>7.6325886341651543</c:v>
                </c:pt>
                <c:pt idx="390">
                  <c:v>7.6467068317012448</c:v>
                </c:pt>
                <c:pt idx="391">
                  <c:v>7.6608250292373343</c:v>
                </c:pt>
                <c:pt idx="392">
                  <c:v>7.6749432267734239</c:v>
                </c:pt>
                <c:pt idx="393">
                  <c:v>7.6890614243095152</c:v>
                </c:pt>
                <c:pt idx="394">
                  <c:v>7.7031796218456039</c:v>
                </c:pt>
                <c:pt idx="395">
                  <c:v>7.7172978193816943</c:v>
                </c:pt>
                <c:pt idx="396">
                  <c:v>7.7314160169177839</c:v>
                </c:pt>
                <c:pt idx="397">
                  <c:v>7.7455342144538726</c:v>
                </c:pt>
                <c:pt idx="398">
                  <c:v>7.759652411989963</c:v>
                </c:pt>
                <c:pt idx="399">
                  <c:v>7.7737706095260535</c:v>
                </c:pt>
                <c:pt idx="400">
                  <c:v>7.7878888070621421</c:v>
                </c:pt>
                <c:pt idx="401">
                  <c:v>7.8020070045982335</c:v>
                </c:pt>
                <c:pt idx="402">
                  <c:v>7.8161252021343222</c:v>
                </c:pt>
                <c:pt idx="403">
                  <c:v>7.8302433996704126</c:v>
                </c:pt>
                <c:pt idx="404">
                  <c:v>7.8443615972065031</c:v>
                </c:pt>
                <c:pt idx="405">
                  <c:v>7.8584797947425917</c:v>
                </c:pt>
                <c:pt idx="406">
                  <c:v>7.8725979922786822</c:v>
                </c:pt>
                <c:pt idx="407">
                  <c:v>7.8867161898147717</c:v>
                </c:pt>
                <c:pt idx="408">
                  <c:v>7.9008343873508604</c:v>
                </c:pt>
                <c:pt idx="409">
                  <c:v>7.9149525848869517</c:v>
                </c:pt>
                <c:pt idx="410">
                  <c:v>7.9290707824230413</c:v>
                </c:pt>
                <c:pt idx="411">
                  <c:v>7.9431889799591309</c:v>
                </c:pt>
                <c:pt idx="412">
                  <c:v>7.9573071774952213</c:v>
                </c:pt>
                <c:pt idx="413">
                  <c:v>7.97142537503131</c:v>
                </c:pt>
                <c:pt idx="414">
                  <c:v>7.9855435725673987</c:v>
                </c:pt>
                <c:pt idx="415">
                  <c:v>7.9996617701034891</c:v>
                </c:pt>
                <c:pt idx="416">
                  <c:v>8.0137799676395787</c:v>
                </c:pt>
                <c:pt idx="417">
                  <c:v>8.0278981651756691</c:v>
                </c:pt>
                <c:pt idx="418">
                  <c:v>8.0420163627117596</c:v>
                </c:pt>
                <c:pt idx="419">
                  <c:v>8.0561345602478482</c:v>
                </c:pt>
                <c:pt idx="420">
                  <c:v>8.0702527577839387</c:v>
                </c:pt>
                <c:pt idx="421">
                  <c:v>8.0843709553200291</c:v>
                </c:pt>
                <c:pt idx="422">
                  <c:v>8.0984891528561178</c:v>
                </c:pt>
                <c:pt idx="423">
                  <c:v>8.1126073503922083</c:v>
                </c:pt>
                <c:pt idx="424">
                  <c:v>8.1267255479282987</c:v>
                </c:pt>
                <c:pt idx="425">
                  <c:v>8.1408437454643874</c:v>
                </c:pt>
                <c:pt idx="426">
                  <c:v>8.1549619430004778</c:v>
                </c:pt>
                <c:pt idx="427">
                  <c:v>8.1690801405365665</c:v>
                </c:pt>
                <c:pt idx="428">
                  <c:v>8.183198338072657</c:v>
                </c:pt>
                <c:pt idx="429">
                  <c:v>8.1973165356087474</c:v>
                </c:pt>
                <c:pt idx="430">
                  <c:v>8.2114347331448361</c:v>
                </c:pt>
                <c:pt idx="431">
                  <c:v>8.2255529306809265</c:v>
                </c:pt>
                <c:pt idx="432">
                  <c:v>8.239671128217017</c:v>
                </c:pt>
                <c:pt idx="433">
                  <c:v>8.2537893257531056</c:v>
                </c:pt>
                <c:pt idx="434">
                  <c:v>8.2679075232891961</c:v>
                </c:pt>
                <c:pt idx="435">
                  <c:v>8.2820257208252865</c:v>
                </c:pt>
                <c:pt idx="436">
                  <c:v>8.2961439183613752</c:v>
                </c:pt>
                <c:pt idx="437">
                  <c:v>8.3102621158974657</c:v>
                </c:pt>
                <c:pt idx="438">
                  <c:v>8.3243803134335543</c:v>
                </c:pt>
                <c:pt idx="439">
                  <c:v>8.3384985109696448</c:v>
                </c:pt>
                <c:pt idx="440">
                  <c:v>8.3526167085057352</c:v>
                </c:pt>
                <c:pt idx="441">
                  <c:v>8.3667349060418239</c:v>
                </c:pt>
                <c:pt idx="442">
                  <c:v>8.3808531035779144</c:v>
                </c:pt>
                <c:pt idx="443">
                  <c:v>8.3949713011140048</c:v>
                </c:pt>
                <c:pt idx="444">
                  <c:v>8.4090894986500935</c:v>
                </c:pt>
                <c:pt idx="445">
                  <c:v>8.4232076961861839</c:v>
                </c:pt>
                <c:pt idx="446">
                  <c:v>8.4373258937222744</c:v>
                </c:pt>
                <c:pt idx="447">
                  <c:v>8.451444091258363</c:v>
                </c:pt>
                <c:pt idx="448">
                  <c:v>8.4655622887944517</c:v>
                </c:pt>
                <c:pt idx="449">
                  <c:v>8.4796804863305422</c:v>
                </c:pt>
                <c:pt idx="450">
                  <c:v>8.4937986838666326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1.6977148546877405</c:v>
                </c:pt>
                <c:pt idx="1">
                  <c:v>0.90010553474027766</c:v>
                </c:pt>
                <c:pt idx="2">
                  <c:v>0.13725445547620868</c:v>
                </c:pt>
                <c:pt idx="3">
                  <c:v>-0.59205487661596545</c:v>
                </c:pt>
                <c:pt idx="4">
                  <c:v>-1.2889998635844677</c:v>
                </c:pt>
                <c:pt idx="5">
                  <c:v>-1.9547200072210249</c:v>
                </c:pt>
                <c:pt idx="6">
                  <c:v>-2.5903180654469611</c:v>
                </c:pt>
                <c:pt idx="7">
                  <c:v>-3.1968611748612763</c:v>
                </c:pt>
                <c:pt idx="8">
                  <c:v>-3.7753819404063571</c:v>
                </c:pt>
                <c:pt idx="9">
                  <c:v>-4.3268794930808756</c:v>
                </c:pt>
                <c:pt idx="10">
                  <c:v>-4.8523205166039105</c:v>
                </c:pt>
                <c:pt idx="11">
                  <c:v>-5.3526402439095673</c:v>
                </c:pt>
                <c:pt idx="12">
                  <c:v>-5.8287434243271603</c:v>
                </c:pt>
                <c:pt idx="13">
                  <c:v>-6.2815052622786345</c:v>
                </c:pt>
                <c:pt idx="14">
                  <c:v>-6.711772328301949</c:v>
                </c:pt>
                <c:pt idx="15">
                  <c:v>-7.1203634431869416</c:v>
                </c:pt>
                <c:pt idx="16">
                  <c:v>-7.5080705359885158</c:v>
                </c:pt>
                <c:pt idx="17">
                  <c:v>-7.8756594766609513</c:v>
                </c:pt>
                <c:pt idx="18">
                  <c:v>-8.2238708840365344</c:v>
                </c:pt>
                <c:pt idx="19">
                  <c:v>-8.5534209098518943</c:v>
                </c:pt>
                <c:pt idx="20">
                  <c:v>-8.8650019995058624</c:v>
                </c:pt>
                <c:pt idx="21">
                  <c:v>-9.159283630213837</c:v>
                </c:pt>
                <c:pt idx="22">
                  <c:v>-9.4369130272052537</c:v>
                </c:pt>
                <c:pt idx="23">
                  <c:v>-9.6985158585928062</c:v>
                </c:pt>
                <c:pt idx="24">
                  <c:v>-9.9446969095246942</c:v>
                </c:pt>
                <c:pt idx="25">
                  <c:v>-10.176040736214194</c:v>
                </c:pt>
                <c:pt idx="26">
                  <c:v>-10.393112300424381</c:v>
                </c:pt>
                <c:pt idx="27">
                  <c:v>-10.596457584969748</c:v>
                </c:pt>
                <c:pt idx="28">
                  <c:v>-10.786604190780887</c:v>
                </c:pt>
                <c:pt idx="29">
                  <c:v>-10.964061916063187</c:v>
                </c:pt>
                <c:pt idx="30">
                  <c:v>-11.12932331806568</c:v>
                </c:pt>
                <c:pt idx="31">
                  <c:v>-11.282864257961945</c:v>
                </c:pt>
                <c:pt idx="32">
                  <c:v>-11.425144429330686</c:v>
                </c:pt>
                <c:pt idx="33">
                  <c:v>-11.556607870710327</c:v>
                </c:pt>
                <c:pt idx="34">
                  <c:v>-11.677683462688456</c:v>
                </c:pt>
                <c:pt idx="35">
                  <c:v>-11.788785409974235</c:v>
                </c:pt>
                <c:pt idx="36">
                  <c:v>-11.890313708889192</c:v>
                </c:pt>
                <c:pt idx="37">
                  <c:v>-11.982654600699849</c:v>
                </c:pt>
                <c:pt idx="38">
                  <c:v>-12.066181011203463</c:v>
                </c:pt>
                <c:pt idx="39">
                  <c:v>-12.141252976966937</c:v>
                </c:pt>
                <c:pt idx="40">
                  <c:v>-12.208218058607471</c:v>
                </c:pt>
                <c:pt idx="41">
                  <c:v>-12.267411741492779</c:v>
                </c:pt>
                <c:pt idx="42">
                  <c:v>-12.319157824227915</c:v>
                </c:pt>
                <c:pt idx="43">
                  <c:v>-12.363768795285617</c:v>
                </c:pt>
                <c:pt idx="44">
                  <c:v>-12.401546198126779</c:v>
                </c:pt>
                <c:pt idx="45">
                  <c:v>-12.432780985148112</c:v>
                </c:pt>
                <c:pt idx="46">
                  <c:v>-12.45775386078439</c:v>
                </c:pt>
                <c:pt idx="47">
                  <c:v>-12.476735614083495</c:v>
                </c:pt>
                <c:pt idx="48">
                  <c:v>-12.489987441063446</c:v>
                </c:pt>
                <c:pt idx="49">
                  <c:v>-12.497761257151907</c:v>
                </c:pt>
                <c:pt idx="50">
                  <c:v>-12.500299999999999</c:v>
                </c:pt>
                <c:pt idx="51">
                  <c:v>-12.497837922954252</c:v>
                </c:pt>
                <c:pt idx="52">
                  <c:v>-12.490600879462113</c:v>
                </c:pt>
                <c:pt idx="53">
                  <c:v>-12.478806598678922</c:v>
                </c:pt>
                <c:pt idx="54">
                  <c:v>-12.462664952536468</c:v>
                </c:pt>
                <c:pt idx="55">
                  <c:v>-12.442378214525887</c:v>
                </c:pt>
                <c:pt idx="56">
                  <c:v>-12.418141310440456</c:v>
                </c:pt>
                <c:pt idx="57">
                  <c:v>-12.390142061316876</c:v>
                </c:pt>
                <c:pt idx="58">
                  <c:v>-12.358561418806735</c:v>
                </c:pt>
                <c:pt idx="59">
                  <c:v>-12.323573693203336</c:v>
                </c:pt>
                <c:pt idx="60">
                  <c:v>-12.285346774342509</c:v>
                </c:pt>
                <c:pt idx="61">
                  <c:v>-12.24404234558992</c:v>
                </c:pt>
                <c:pt idx="62">
                  <c:v>-12.199816091121148</c:v>
                </c:pt>
                <c:pt idx="63">
                  <c:v>-12.152817896694996</c:v>
                </c:pt>
                <c:pt idx="64">
                  <c:v>-12.103192044114687</c:v>
                </c:pt>
                <c:pt idx="65">
                  <c:v>-12.05107739956601</c:v>
                </c:pt>
                <c:pt idx="66">
                  <c:v>-11.996607596016105</c:v>
                </c:pt>
                <c:pt idx="67">
                  <c:v>-11.939911209851138</c:v>
                </c:pt>
                <c:pt idx="68">
                  <c:v>-11.881111931926206</c:v>
                </c:pt>
                <c:pt idx="69">
                  <c:v>-11.82032873319555</c:v>
                </c:pt>
                <c:pt idx="70">
                  <c:v>-11.757676025086514</c:v>
                </c:pt>
                <c:pt idx="71">
                  <c:v>-11.693263814775833</c:v>
                </c:pt>
                <c:pt idx="72">
                  <c:v>-11.62719785552234</c:v>
                </c:pt>
                <c:pt idx="73">
                  <c:v>-11.559579792205581</c:v>
                </c:pt>
                <c:pt idx="74">
                  <c:v>-11.490507302215677</c:v>
                </c:pt>
                <c:pt idx="75">
                  <c:v>-11.420074231835352</c:v>
                </c:pt>
                <c:pt idx="76">
                  <c:v>-11.348370728251126</c:v>
                </c:pt>
                <c:pt idx="77">
                  <c:v>-11.275483367326562</c:v>
                </c:pt>
                <c:pt idx="78">
                  <c:v>-11.201495277266664</c:v>
                </c:pt>
                <c:pt idx="79">
                  <c:v>-11.126486258298689</c:v>
                </c:pt>
                <c:pt idx="80">
                  <c:v>-11.050532898491053</c:v>
                </c:pt>
                <c:pt idx="81">
                  <c:v>-10.973708685828406</c:v>
                </c:pt>
                <c:pt idx="82">
                  <c:v>-10.8960841166575</c:v>
                </c:pt>
                <c:pt idx="83">
                  <c:v>-10.817726800615141</c:v>
                </c:pt>
                <c:pt idx="84">
                  <c:v>-10.738701562146245</c:v>
                </c:pt>
                <c:pt idx="85">
                  <c:v>-10.65907053871681</c:v>
                </c:pt>
                <c:pt idx="86">
                  <c:v>-10.578893275823601</c:v>
                </c:pt>
                <c:pt idx="87">
                  <c:v>-10.498226818899306</c:v>
                </c:pt>
                <c:pt idx="88">
                  <c:v>-10.417125802209029</c:v>
                </c:pt>
                <c:pt idx="89">
                  <c:v>-10.335642534831111</c:v>
                </c:pt>
                <c:pt idx="90">
                  <c:v>-10.253827083812652</c:v>
                </c:pt>
                <c:pt idx="91">
                  <c:v>-10.171727354587263</c:v>
                </c:pt>
                <c:pt idx="92">
                  <c:v>-10.089389168740134</c:v>
                </c:pt>
                <c:pt idx="93">
                  <c:v>-10.006856339202891</c:v>
                </c:pt>
                <c:pt idx="94">
                  <c:v>-9.9241707429583315</c:v>
                </c:pt>
                <c:pt idx="95">
                  <c:v>-9.841372391332694</c:v>
                </c:pt>
                <c:pt idx="96">
                  <c:v>-9.7584994979508455</c:v>
                </c:pt>
                <c:pt idx="97">
                  <c:v>-9.6755885444275354</c:v>
                </c:pt>
                <c:pt idx="98">
                  <c:v>-9.5926743438656086</c:v>
                </c:pt>
                <c:pt idx="99">
                  <c:v>-9.5097901022301077</c:v>
                </c:pt>
                <c:pt idx="100">
                  <c:v>-9.426967477664931</c:v>
                </c:pt>
                <c:pt idx="101">
                  <c:v>-9.3442366378169019</c:v>
                </c:pt>
                <c:pt idx="102">
                  <c:v>-9.2616263152300675</c:v>
                </c:pt>
                <c:pt idx="103">
                  <c:v>-9.1791638608711494</c:v>
                </c:pt>
                <c:pt idx="104">
                  <c:v>-9.0968752958453489</c:v>
                </c:pt>
                <c:pt idx="105">
                  <c:v>-9.0147853613597473</c:v>
                </c:pt>
                <c:pt idx="106">
                  <c:v>-8.9329175669900014</c:v>
                </c:pt>
                <c:pt idx="107">
                  <c:v>-8.8512942373042716</c:v>
                </c:pt>
                <c:pt idx="108">
                  <c:v>-8.769936556896635</c:v>
                </c:pt>
                <c:pt idx="109">
                  <c:v>-8.6888646138807974</c:v>
                </c:pt>
                <c:pt idx="110">
                  <c:v>-8.6080974418932552</c:v>
                </c:pt>
                <c:pt idx="111">
                  <c:v>-8.5276530606536145</c:v>
                </c:pt>
                <c:pt idx="112">
                  <c:v>-8.4475485151283713</c:v>
                </c:pt>
                <c:pt idx="113">
                  <c:v>-8.3677999133429317</c:v>
                </c:pt>
                <c:pt idx="114">
                  <c:v>-8.288422462885455</c:v>
                </c:pt>
                <c:pt idx="115">
                  <c:v>-8.209430506144594</c:v>
                </c:pt>
                <c:pt idx="116">
                  <c:v>-8.1308375543220812</c:v>
                </c:pt>
                <c:pt idx="117">
                  <c:v>-8.0526563202597536</c:v>
                </c:pt>
                <c:pt idx="118">
                  <c:v>-7.9748987501194373</c:v>
                </c:pt>
                <c:pt idx="119">
                  <c:v>-7.897576053952938</c:v>
                </c:pt>
                <c:pt idx="120">
                  <c:v>-7.8206987351982509</c:v>
                </c:pt>
                <c:pt idx="121">
                  <c:v>-7.7442766191369286</c:v>
                </c:pt>
                <c:pt idx="122">
                  <c:v>-7.6683188803465843</c:v>
                </c:pt>
                <c:pt idx="123">
                  <c:v>-7.5928340691813379</c:v>
                </c:pt>
                <c:pt idx="124">
                  <c:v>-7.517830137312103</c:v>
                </c:pt>
                <c:pt idx="125">
                  <c:v>-7.443314462357546</c:v>
                </c:pt>
                <c:pt idx="126">
                  <c:v>-7.3692938716356648</c:v>
                </c:pt>
                <c:pt idx="127">
                  <c:v>-7.295774665064946</c:v>
                </c:pt>
                <c:pt idx="128">
                  <c:v>-7.2227626372431795</c:v>
                </c:pt>
                <c:pt idx="129">
                  <c:v>-7.1502630987312008</c:v>
                </c:pt>
                <c:pt idx="130">
                  <c:v>-7.0782808965678301</c:v>
                </c:pt>
                <c:pt idx="131">
                  <c:v>-7.0068204340416438</c:v>
                </c:pt>
                <c:pt idx="132">
                  <c:v>-6.9358856897442722</c:v>
                </c:pt>
                <c:pt idx="133">
                  <c:v>-6.865480235929196</c:v>
                </c:pt>
                <c:pt idx="134">
                  <c:v>-6.7956072561992702</c:v>
                </c:pt>
                <c:pt idx="135">
                  <c:v>-6.726269562545494</c:v>
                </c:pt>
                <c:pt idx="136">
                  <c:v>-6.6574696117587333</c:v>
                </c:pt>
                <c:pt idx="137">
                  <c:v>-6.5892095212355919</c:v>
                </c:pt>
                <c:pt idx="138">
                  <c:v>-6.5214910841987788</c:v>
                </c:pt>
                <c:pt idx="139">
                  <c:v>-6.4543157843518095</c:v>
                </c:pt>
                <c:pt idx="140">
                  <c:v>-6.3876848099871815</c:v>
                </c:pt>
                <c:pt idx="141">
                  <c:v>-6.3215990675665923</c:v>
                </c:pt>
                <c:pt idx="142">
                  <c:v>-6.2560591947911313</c:v>
                </c:pt>
                <c:pt idx="143">
                  <c:v>-6.1910655731788893</c:v>
                </c:pt>
                <c:pt idx="144">
                  <c:v>-6.1266183401667718</c:v>
                </c:pt>
                <c:pt idx="145">
                  <c:v>-6.062717400752855</c:v>
                </c:pt>
                <c:pt idx="146">
                  <c:v>-5.9993624386950524</c:v>
                </c:pt>
                <c:pt idx="147">
                  <c:v>-5.9365529272813617</c:v>
                </c:pt>
                <c:pt idx="148">
                  <c:v>-5.8742881396864748</c:v>
                </c:pt>
                <c:pt idx="149">
                  <c:v>-5.8125671589290864</c:v>
                </c:pt>
                <c:pt idx="150">
                  <c:v>-5.7513888874437029</c:v>
                </c:pt>
                <c:pt idx="151">
                  <c:v>-5.6907520562804077</c:v>
                </c:pt>
                <c:pt idx="152">
                  <c:v>-5.63065523394551</c:v>
                </c:pt>
                <c:pt idx="153">
                  <c:v>-5.5710968348956422</c:v>
                </c:pt>
                <c:pt idx="154">
                  <c:v>-5.5120751276974493</c:v>
                </c:pt>
                <c:pt idx="155">
                  <c:v>-5.4535882428646154</c:v>
                </c:pt>
                <c:pt idx="156">
                  <c:v>-5.3956341803835937</c:v>
                </c:pt>
                <c:pt idx="157">
                  <c:v>-5.3382108169390241</c:v>
                </c:pt>
                <c:pt idx="158">
                  <c:v>-5.2813159128494886</c:v>
                </c:pt>
                <c:pt idx="159">
                  <c:v>-5.2249471187238825</c:v>
                </c:pt>
                <c:pt idx="160">
                  <c:v>-5.1691019818483399</c:v>
                </c:pt>
                <c:pt idx="161">
                  <c:v>-5.113777952313364</c:v>
                </c:pt>
                <c:pt idx="162">
                  <c:v>-5.0589723888904317</c:v>
                </c:pt>
                <c:pt idx="163">
                  <c:v>-5.0046825646670907</c:v>
                </c:pt>
                <c:pt idx="164">
                  <c:v>-4.9509056724492542</c:v>
                </c:pt>
                <c:pt idx="165">
                  <c:v>-4.8976388299390754</c:v>
                </c:pt>
                <c:pt idx="166">
                  <c:v>-4.8448790846965712</c:v>
                </c:pt>
                <c:pt idx="167">
                  <c:v>-4.7926234188928243</c:v>
                </c:pt>
                <c:pt idx="168">
                  <c:v>-4.7408687538623804</c:v>
                </c:pt>
                <c:pt idx="169">
                  <c:v>-4.6896119544621797</c:v>
                </c:pt>
                <c:pt idx="170">
                  <c:v>-4.6388498332441204</c:v>
                </c:pt>
                <c:pt idx="171">
                  <c:v>-4.5885791544481096</c:v>
                </c:pt>
                <c:pt idx="172">
                  <c:v>-4.5387966378222488</c:v>
                </c:pt>
                <c:pt idx="173">
                  <c:v>-4.4894989622765298</c:v>
                </c:pt>
                <c:pt idx="174">
                  <c:v>-4.4406827693762621</c:v>
                </c:pt>
                <c:pt idx="175">
                  <c:v>-4.392344666681181</c:v>
                </c:pt>
                <c:pt idx="176">
                  <c:v>-4.3444812309360374</c:v>
                </c:pt>
                <c:pt idx="177">
                  <c:v>-4.2970890111182287</c:v>
                </c:pt>
                <c:pt idx="178">
                  <c:v>-4.2501645313478793</c:v>
                </c:pt>
                <c:pt idx="179">
                  <c:v>-4.2037042936655489</c:v>
                </c:pt>
                <c:pt idx="180">
                  <c:v>-4.1577047806826251</c:v>
                </c:pt>
                <c:pt idx="181">
                  <c:v>-4.1121624581092249</c:v>
                </c:pt>
                <c:pt idx="182">
                  <c:v>-4.0670737771643122</c:v>
                </c:pt>
                <c:pt idx="183">
                  <c:v>-4.0224351768725484</c:v>
                </c:pt>
                <c:pt idx="184">
                  <c:v>-3.9782430862522324</c:v>
                </c:pt>
                <c:pt idx="185">
                  <c:v>-3.9344939263985617</c:v>
                </c:pt>
                <c:pt idx="186">
                  <c:v>-3.8911841124662772</c:v>
                </c:pt>
                <c:pt idx="187">
                  <c:v>-3.848310055555614</c:v>
                </c:pt>
                <c:pt idx="188">
                  <c:v>-3.8058681645053558</c:v>
                </c:pt>
                <c:pt idx="189">
                  <c:v>-3.7638548475966327</c:v>
                </c:pt>
                <c:pt idx="190">
                  <c:v>-3.7222665141710167</c:v>
                </c:pt>
                <c:pt idx="191">
                  <c:v>-3.6810995761662975</c:v>
                </c:pt>
                <c:pt idx="192">
                  <c:v>-3.6403504495732153</c:v>
                </c:pt>
                <c:pt idx="193">
                  <c:v>-3.6000155558163431</c:v>
                </c:pt>
                <c:pt idx="194">
                  <c:v>-3.5600913230621498</c:v>
                </c:pt>
                <c:pt idx="195">
                  <c:v>-3.5205741874571892</c:v>
                </c:pt>
                <c:pt idx="196">
                  <c:v>-3.4814605942992696</c:v>
                </c:pt>
                <c:pt idx="197">
                  <c:v>-3.4427469991443211</c:v>
                </c:pt>
                <c:pt idx="198">
                  <c:v>-3.4044298688516204</c:v>
                </c:pt>
                <c:pt idx="199">
                  <c:v>-3.3665056825698905</c:v>
                </c:pt>
                <c:pt idx="200">
                  <c:v>-3.3289709326667514</c:v>
                </c:pt>
                <c:pt idx="201">
                  <c:v>-3.2918221256038658</c:v>
                </c:pt>
                <c:pt idx="202">
                  <c:v>-3.2550557827600661</c:v>
                </c:pt>
                <c:pt idx="203">
                  <c:v>-3.2186684412046471</c:v>
                </c:pt>
                <c:pt idx="204">
                  <c:v>-3.1826566544229449</c:v>
                </c:pt>
                <c:pt idx="205">
                  <c:v>-3.1470169929962259</c:v>
                </c:pt>
                <c:pt idx="206">
                  <c:v>-3.1117460452378558</c:v>
                </c:pt>
                <c:pt idx="207">
                  <c:v>-3.0768404177876265</c:v>
                </c:pt>
                <c:pt idx="208">
                  <c:v>-3.0422967361660596</c:v>
                </c:pt>
                <c:pt idx="209">
                  <c:v>-3.0081116452904411</c:v>
                </c:pt>
                <c:pt idx="210">
                  <c:v>-2.9742818099542574</c:v>
                </c:pt>
                <c:pt idx="211">
                  <c:v>-2.9408039152716596</c:v>
                </c:pt>
                <c:pt idx="212">
                  <c:v>-2.9076746670885236</c:v>
                </c:pt>
                <c:pt idx="213">
                  <c:v>-2.874890792361585</c:v>
                </c:pt>
                <c:pt idx="214">
                  <c:v>-2.8424490395071067</c:v>
                </c:pt>
                <c:pt idx="215">
                  <c:v>-2.8103461787204669</c:v>
                </c:pt>
                <c:pt idx="216">
                  <c:v>-2.7785790022679842</c:v>
                </c:pt>
                <c:pt idx="217">
                  <c:v>-2.7471443247522944</c:v>
                </c:pt>
                <c:pt idx="218">
                  <c:v>-2.7160389833524716</c:v>
                </c:pt>
                <c:pt idx="219">
                  <c:v>-2.6852598380401229</c:v>
                </c:pt>
                <c:pt idx="220">
                  <c:v>-2.6548037717725506</c:v>
                </c:pt>
                <c:pt idx="221">
                  <c:v>-2.6246676906641233</c:v>
                </c:pt>
                <c:pt idx="222">
                  <c:v>-2.5948485241368657</c:v>
                </c:pt>
                <c:pt idx="223">
                  <c:v>-2.5653432250513104</c:v>
                </c:pt>
                <c:pt idx="224">
                  <c:v>-2.5361487698185536</c:v>
                </c:pt>
                <c:pt idx="225">
                  <c:v>-2.5072621584944716</c:v>
                </c:pt>
                <c:pt idx="226">
                  <c:v>-2.4786804148569783</c:v>
                </c:pt>
                <c:pt idx="227">
                  <c:v>-2.4504005864671812</c:v>
                </c:pt>
                <c:pt idx="228">
                  <c:v>-2.4224197447152673</c:v>
                </c:pt>
                <c:pt idx="229">
                  <c:v>-2.3947349848519042</c:v>
                </c:pt>
                <c:pt idx="230">
                  <c:v>-2.3673434260059163</c:v>
                </c:pt>
                <c:pt idx="231">
                  <c:v>-2.3402422111889636</c:v>
                </c:pt>
                <c:pt idx="232">
                  <c:v>-2.3134285072879175</c:v>
                </c:pt>
                <c:pt idx="233">
                  <c:v>-2.2868995050456022</c:v>
                </c:pt>
                <c:pt idx="234">
                  <c:v>-2.2606524190305537</c:v>
                </c:pt>
                <c:pt idx="235">
                  <c:v>-2.2346844875963865</c:v>
                </c:pt>
                <c:pt idx="236">
                  <c:v>-2.2089929728313784</c:v>
                </c:pt>
                <c:pt idx="237">
                  <c:v>-2.1835751604988265</c:v>
                </c:pt>
                <c:pt idx="238">
                  <c:v>-2.1584283599687142</c:v>
                </c:pt>
                <c:pt idx="239">
                  <c:v>-2.1335499041412018</c:v>
                </c:pt>
                <c:pt idx="240">
                  <c:v>-2.1089371493624465</c:v>
                </c:pt>
                <c:pt idx="241">
                  <c:v>-2.0845874753332061</c:v>
                </c:pt>
                <c:pt idx="242">
                  <c:v>-2.0604982850106959</c:v>
                </c:pt>
                <c:pt idx="243">
                  <c:v>-2.0366670045041184</c:v>
                </c:pt>
                <c:pt idx="244">
                  <c:v>-2.0130910829642854</c:v>
                </c:pt>
                <c:pt idx="245">
                  <c:v>-1.9897679924677196</c:v>
                </c:pt>
                <c:pt idx="246">
                  <c:v>-1.9666952278956262</c:v>
                </c:pt>
                <c:pt idx="247">
                  <c:v>-1.9438703068080767</c:v>
                </c:pt>
                <c:pt idx="248">
                  <c:v>-1.9212907693137626</c:v>
                </c:pt>
                <c:pt idx="249">
                  <c:v>-1.8989541779356374</c:v>
                </c:pt>
                <c:pt idx="250">
                  <c:v>-1.8768581174727683</c:v>
                </c:pt>
                <c:pt idx="251">
                  <c:v>-1.8550001948586872</c:v>
                </c:pt>
                <c:pt idx="252">
                  <c:v>-1.8333780390165255</c:v>
                </c:pt>
                <c:pt idx="253">
                  <c:v>-1.8119893007112178</c:v>
                </c:pt>
                <c:pt idx="254">
                  <c:v>-1.7908316523990053</c:v>
                </c:pt>
                <c:pt idx="255">
                  <c:v>-1.7699027880745137</c:v>
                </c:pt>
                <c:pt idx="256">
                  <c:v>-1.7492004231156149</c:v>
                </c:pt>
                <c:pt idx="257">
                  <c:v>-1.7287222941263167</c:v>
                </c:pt>
                <c:pt idx="258">
                  <c:v>-1.7084661587778611</c:v>
                </c:pt>
                <c:pt idx="259">
                  <c:v>-1.6884297956482635</c:v>
                </c:pt>
                <c:pt idx="260">
                  <c:v>-1.66861100406051</c:v>
                </c:pt>
                <c:pt idx="261">
                  <c:v>-1.6490076039194133</c:v>
                </c:pt>
                <c:pt idx="262">
                  <c:v>-1.6296174355476363</c:v>
                </c:pt>
                <c:pt idx="263">
                  <c:v>-1.6104383595206928</c:v>
                </c:pt>
                <c:pt idx="264">
                  <c:v>-1.5914682565013407</c:v>
                </c:pt>
                <c:pt idx="265">
                  <c:v>-1.5727050270732694</c:v>
                </c:pt>
                <c:pt idx="266">
                  <c:v>-1.5541465915745309</c:v>
                </c:pt>
                <c:pt idx="267">
                  <c:v>-1.5357908899305373</c:v>
                </c:pt>
                <c:pt idx="268">
                  <c:v>-1.5176358814869699</c:v>
                </c:pt>
                <c:pt idx="269">
                  <c:v>-1.4996795448425098</c:v>
                </c:pt>
                <c:pt idx="270">
                  <c:v>-1.4819198776817704</c:v>
                </c:pt>
                <c:pt idx="271">
                  <c:v>-1.4643548966082571</c:v>
                </c:pt>
                <c:pt idx="272">
                  <c:v>-1.4469826369776695</c:v>
                </c:pt>
                <c:pt idx="273">
                  <c:v>-1.4298011527314141</c:v>
                </c:pt>
                <c:pt idx="274">
                  <c:v>-1.4128085162307049</c:v>
                </c:pt>
                <c:pt idx="275">
                  <c:v>-1.3960028180910447</c:v>
                </c:pt>
                <c:pt idx="276">
                  <c:v>-1.3793821670173723</c:v>
                </c:pt>
                <c:pt idx="277">
                  <c:v>-1.3629446896397464</c:v>
                </c:pt>
                <c:pt idx="278">
                  <c:v>-1.3466885303498997</c:v>
                </c:pt>
                <c:pt idx="279">
                  <c:v>-1.330611851138441</c:v>
                </c:pt>
                <c:pt idx="280">
                  <c:v>-1.3147128314329992</c:v>
                </c:pt>
                <c:pt idx="281">
                  <c:v>-1.2989896679371131</c:v>
                </c:pt>
                <c:pt idx="282">
                  <c:v>-1.2834405744702273</c:v>
                </c:pt>
                <c:pt idx="283">
                  <c:v>-1.2680637818085789</c:v>
                </c:pt>
                <c:pt idx="284">
                  <c:v>-1.2528575375270827</c:v>
                </c:pt>
                <c:pt idx="285">
                  <c:v>-1.2378201058423643</c:v>
                </c:pt>
                <c:pt idx="286">
                  <c:v>-1.2229497674567995</c:v>
                </c:pt>
                <c:pt idx="287">
                  <c:v>-1.208244819403814</c:v>
                </c:pt>
                <c:pt idx="288">
                  <c:v>-1.1937035748941915</c:v>
                </c:pt>
                <c:pt idx="289">
                  <c:v>-1.1793243631636907</c:v>
                </c:pt>
                <c:pt idx="290">
                  <c:v>-1.1651055293217936</c:v>
                </c:pt>
                <c:pt idx="291">
                  <c:v>-1.1510454342017906</c:v>
                </c:pt>
                <c:pt idx="292">
                  <c:v>-1.1371424542119948</c:v>
                </c:pt>
                <c:pt idx="293">
                  <c:v>-1.1233949811883266</c:v>
                </c:pt>
                <c:pt idx="294">
                  <c:v>-1.1098014222481156</c:v>
                </c:pt>
                <c:pt idx="295">
                  <c:v>-1.0963601996452994</c:v>
                </c:pt>
                <c:pt idx="296">
                  <c:v>-1.0830697506268108</c:v>
                </c:pt>
                <c:pt idx="297">
                  <c:v>-1.0699285272903831</c:v>
                </c:pt>
                <c:pt idx="298">
                  <c:v>-1.0569349964436177</c:v>
                </c:pt>
                <c:pt idx="299">
                  <c:v>-1.0440876394644787</c:v>
                </c:pt>
                <c:pt idx="300">
                  <c:v>-1.0313849521630081</c:v>
                </c:pt>
                <c:pt idx="301">
                  <c:v>-1.0188254446444815</c:v>
                </c:pt>
                <c:pt idx="302">
                  <c:v>-1.0064076411738383</c:v>
                </c:pt>
                <c:pt idx="303">
                  <c:v>-0.99413008004155334</c:v>
                </c:pt>
                <c:pt idx="304">
                  <c:v>-0.98199131343073476</c:v>
                </c:pt>
                <c:pt idx="305">
                  <c:v>-0.96998990728566015</c:v>
                </c:pt>
                <c:pt idx="306">
                  <c:v>-0.95812444118158557</c:v>
                </c:pt>
                <c:pt idx="307">
                  <c:v>-0.94639350819598622</c:v>
                </c:pt>
                <c:pt idx="308">
                  <c:v>-0.93479571478101275</c:v>
                </c:pt>
                <c:pt idx="309">
                  <c:v>-0.92332968063735976</c:v>
                </c:pt>
                <c:pt idx="310">
                  <c:v>-0.91199403858943029</c:v>
                </c:pt>
                <c:pt idx="311">
                  <c:v>-0.90078743446180998</c:v>
                </c:pt>
                <c:pt idx="312">
                  <c:v>-0.88970852695705671</c:v>
                </c:pt>
                <c:pt idx="313">
                  <c:v>-0.87875598753478412</c:v>
                </c:pt>
                <c:pt idx="314">
                  <c:v>-0.86792850029203761</c:v>
                </c:pt>
                <c:pt idx="315">
                  <c:v>-0.857224761844951</c:v>
                </c:pt>
                <c:pt idx="316">
                  <c:v>-0.84664348121166988</c:v>
                </c:pt>
                <c:pt idx="317">
                  <c:v>-0.83618337969654188</c:v>
                </c:pt>
                <c:pt idx="318">
                  <c:v>-0.82584319077554769</c:v>
                </c:pt>
                <c:pt idx="319">
                  <c:v>-0.8156216599829792</c:v>
                </c:pt>
                <c:pt idx="320">
                  <c:v>-0.8055175447993338</c:v>
                </c:pt>
                <c:pt idx="321">
                  <c:v>-0.79552961454043414</c:v>
                </c:pt>
                <c:pt idx="322">
                  <c:v>-0.78565665024773901</c:v>
                </c:pt>
                <c:pt idx="323">
                  <c:v>-0.77589744457985443</c:v>
                </c:pt>
                <c:pt idx="324">
                  <c:v>-0.76625080170521087</c:v>
                </c:pt>
                <c:pt idx="325">
                  <c:v>-0.75671553719591522</c:v>
                </c:pt>
                <c:pt idx="326">
                  <c:v>-0.74729047792274439</c:v>
                </c:pt>
                <c:pt idx="327">
                  <c:v>-0.73797446195128324</c:v>
                </c:pt>
                <c:pt idx="328">
                  <c:v>-0.72876633843918237</c:v>
                </c:pt>
                <c:pt idx="329">
                  <c:v>-0.71966496753453035</c:v>
                </c:pt>
                <c:pt idx="330">
                  <c:v>-0.71066922027531831</c:v>
                </c:pt>
                <c:pt idx="331">
                  <c:v>-0.70177797848999401</c:v>
                </c:pt>
                <c:pt idx="332">
                  <c:v>-0.69299013469907944</c:v>
                </c:pt>
                <c:pt idx="333">
                  <c:v>-0.68430459201785121</c:v>
                </c:pt>
                <c:pt idx="334">
                  <c:v>-0.67572026406005548</c:v>
                </c:pt>
                <c:pt idx="335">
                  <c:v>-0.66723607484265979</c:v>
                </c:pt>
                <c:pt idx="336">
                  <c:v>-0.6588509586916117</c:v>
                </c:pt>
                <c:pt idx="337">
                  <c:v>-0.65056386014860645</c:v>
                </c:pt>
                <c:pt idx="338">
                  <c:v>-0.64237373387883445</c:v>
                </c:pt>
                <c:pt idx="339">
                  <c:v>-0.63427954457970825</c:v>
                </c:pt>
                <c:pt idx="340">
                  <c:v>-0.62628026689054861</c:v>
                </c:pt>
                <c:pt idx="341">
                  <c:v>-0.61837488530321449</c:v>
                </c:pt>
                <c:pt idx="342">
                  <c:v>-0.61056239407367108</c:v>
                </c:pt>
                <c:pt idx="343">
                  <c:v>-0.60284179713447361</c:v>
                </c:pt>
                <c:pt idx="344">
                  <c:v>-0.59521210800816271</c:v>
                </c:pt>
                <c:pt idx="345">
                  <c:v>-0.5876723497215488</c:v>
                </c:pt>
                <c:pt idx="346">
                  <c:v>-0.58022155472088244</c:v>
                </c:pt>
                <c:pt idx="347">
                  <c:v>-0.572858764787888</c:v>
                </c:pt>
                <c:pt idx="348">
                  <c:v>-0.56558303095665763</c:v>
                </c:pt>
                <c:pt idx="349">
                  <c:v>-0.55839341343138371</c:v>
                </c:pt>
                <c:pt idx="350">
                  <c:v>-0.55128898150492522</c:v>
                </c:pt>
                <c:pt idx="351">
                  <c:v>-0.54426881347819012</c:v>
                </c:pt>
                <c:pt idx="352">
                  <c:v>-0.5373319965803256</c:v>
                </c:pt>
                <c:pt idx="353">
                  <c:v>-0.53047762688969946</c:v>
                </c:pt>
                <c:pt idx="354">
                  <c:v>-0.52370480925566953</c:v>
                </c:pt>
                <c:pt idx="355">
                  <c:v>-0.51701265722111545</c:v>
                </c:pt>
                <c:pt idx="356">
                  <c:v>-0.51040029294573919</c:v>
                </c:pt>
                <c:pt idx="357">
                  <c:v>-0.50386684713010399</c:v>
                </c:pt>
                <c:pt idx="358">
                  <c:v>-0.49741145894041849</c:v>
                </c:pt>
                <c:pt idx="359">
                  <c:v>-0.49103327593403984</c:v>
                </c:pt>
                <c:pt idx="360">
                  <c:v>-0.48473145398569667</c:v>
                </c:pt>
                <c:pt idx="361">
                  <c:v>-0.47850515721441217</c:v>
                </c:pt>
                <c:pt idx="362">
                  <c:v>-0.47235355791112599</c:v>
                </c:pt>
                <c:pt idx="363">
                  <c:v>-0.46627583646699383</c:v>
                </c:pt>
                <c:pt idx="364">
                  <c:v>-0.46027118130236494</c:v>
                </c:pt>
                <c:pt idx="365">
                  <c:v>-0.45433878879642187</c:v>
                </c:pt>
                <c:pt idx="366">
                  <c:v>-0.44847786321747257</c:v>
                </c:pt>
                <c:pt idx="367">
                  <c:v>-0.4426876166538885</c:v>
                </c:pt>
                <c:pt idx="368">
                  <c:v>-0.43696726894567556</c:v>
                </c:pt>
                <c:pt idx="369">
                  <c:v>-0.43131604761667269</c:v>
                </c:pt>
                <c:pt idx="370">
                  <c:v>-0.42573318780736413</c:v>
                </c:pt>
                <c:pt idx="371">
                  <c:v>-0.42021793220830189</c:v>
                </c:pt>
                <c:pt idx="372">
                  <c:v>-0.41476953099412384</c:v>
                </c:pt>
                <c:pt idx="373">
                  <c:v>-0.40938724175816577</c:v>
                </c:pt>
                <c:pt idx="374">
                  <c:v>-0.40407032944765053</c:v>
                </c:pt>
                <c:pt idx="375">
                  <c:v>-0.39881806629945543</c:v>
                </c:pt>
                <c:pt idx="376">
                  <c:v>-0.39362973177644051</c:v>
                </c:pt>
                <c:pt idx="377">
                  <c:v>-0.38850461250433871</c:v>
                </c:pt>
                <c:pt idx="378">
                  <c:v>-0.38344200220919128</c:v>
                </c:pt>
                <c:pt idx="379">
                  <c:v>-0.37844120165532957</c:v>
                </c:pt>
                <c:pt idx="380">
                  <c:v>-0.37350151858388814</c:v>
                </c:pt>
                <c:pt idx="381">
                  <c:v>-0.36862226765184797</c:v>
                </c:pt>
                <c:pt idx="382">
                  <c:v>-0.36380277037159681</c:v>
                </c:pt>
                <c:pt idx="383">
                  <c:v>-0.35904235505100729</c:v>
                </c:pt>
                <c:pt idx="384">
                  <c:v>-0.35434035673401681</c:v>
                </c:pt>
                <c:pt idx="385">
                  <c:v>-0.34969611714171062</c:v>
                </c:pt>
                <c:pt idx="386">
                  <c:v>-0.34510898461389633</c:v>
                </c:pt>
                <c:pt idx="387">
                  <c:v>-0.3405783140511669</c:v>
                </c:pt>
                <c:pt idx="388">
                  <c:v>-0.33610346685744213</c:v>
                </c:pt>
                <c:pt idx="389">
                  <c:v>-0.33168381088298649</c:v>
                </c:pt>
                <c:pt idx="390">
                  <c:v>-0.32731872036789544</c:v>
                </c:pt>
                <c:pt idx="391">
                  <c:v>-0.32300757588604256</c:v>
                </c:pt>
                <c:pt idx="392">
                  <c:v>-0.3187497642894867</c:v>
                </c:pt>
                <c:pt idx="393">
                  <c:v>-0.3145446786533268</c:v>
                </c:pt>
                <c:pt idx="394">
                  <c:v>-0.31039171822100664</c:v>
                </c:pt>
                <c:pt idx="395">
                  <c:v>-0.30629028835005651</c:v>
                </c:pt>
                <c:pt idx="396">
                  <c:v>-0.30223980045827353</c:v>
                </c:pt>
                <c:pt idx="397">
                  <c:v>-0.29823967197032886</c:v>
                </c:pt>
                <c:pt idx="398">
                  <c:v>-0.29428932626480381</c:v>
                </c:pt>
                <c:pt idx="399">
                  <c:v>-0.29038819262164312</c:v>
                </c:pt>
                <c:pt idx="400">
                  <c:v>-0.28653570617002644</c:v>
                </c:pt>
                <c:pt idx="401">
                  <c:v>-0.28273130783664874</c:v>
                </c:pt>
                <c:pt idx="402">
                  <c:v>-0.27897444429440921</c:v>
                </c:pt>
                <c:pt idx="403">
                  <c:v>-0.27526456791150017</c:v>
                </c:pt>
                <c:pt idx="404">
                  <c:v>-0.27160113670089581</c:v>
                </c:pt>
                <c:pt idx="405">
                  <c:v>-0.26798361427023215</c:v>
                </c:pt>
                <c:pt idx="406">
                  <c:v>-0.26441146977207863</c:v>
                </c:pt>
                <c:pt idx="407">
                  <c:v>-0.26088417785459284</c:v>
                </c:pt>
                <c:pt idx="408">
                  <c:v>-0.25740121861255827</c:v>
                </c:pt>
                <c:pt idx="409">
                  <c:v>-0.25396207753879863</c:v>
                </c:pt>
                <c:pt idx="410">
                  <c:v>-0.25056624547596634</c:v>
                </c:pt>
                <c:pt idx="411">
                  <c:v>-0.24721321856870032</c:v>
                </c:pt>
                <c:pt idx="412">
                  <c:v>-0.2439024982161517</c:v>
                </c:pt>
                <c:pt idx="413">
                  <c:v>-0.24063359102487053</c:v>
                </c:pt>
                <c:pt idx="414">
                  <c:v>-0.23740600876205309</c:v>
                </c:pt>
                <c:pt idx="415">
                  <c:v>-0.23421926830914605</c:v>
                </c:pt>
                <c:pt idx="416">
                  <c:v>-0.23107289161580113</c:v>
                </c:pt>
                <c:pt idx="417">
                  <c:v>-0.22796640565418225</c:v>
                </c:pt>
                <c:pt idx="418">
                  <c:v>-0.22489934237361636</c:v>
                </c:pt>
                <c:pt idx="419">
                  <c:v>-0.22187123865559027</c:v>
                </c:pt>
                <c:pt idx="420">
                  <c:v>-0.21888163626908563</c:v>
                </c:pt>
                <c:pt idx="421">
                  <c:v>-0.21593008182625356</c:v>
                </c:pt>
                <c:pt idx="422">
                  <c:v>-0.21301612673842127</c:v>
                </c:pt>
                <c:pt idx="423">
                  <c:v>-0.21013932717243347</c:v>
                </c:pt>
                <c:pt idx="424">
                  <c:v>-0.20729924400732017</c:v>
                </c:pt>
                <c:pt idx="425">
                  <c:v>-0.20449544279129278</c:v>
                </c:pt>
                <c:pt idx="426">
                  <c:v>-0.20172749369906234</c:v>
                </c:pt>
                <c:pt idx="427">
                  <c:v>-0.1989949714894807</c:v>
                </c:pt>
                <c:pt idx="428">
                  <c:v>-0.19629745546349822</c:v>
                </c:pt>
                <c:pt idx="429">
                  <c:v>-0.19363452942243975</c:v>
                </c:pt>
                <c:pt idx="430">
                  <c:v>-0.19100578162659229</c:v>
                </c:pt>
                <c:pt idx="431">
                  <c:v>-0.18841080475410618</c:v>
                </c:pt>
                <c:pt idx="432">
                  <c:v>-0.18584919586020296</c:v>
                </c:pt>
                <c:pt idx="433">
                  <c:v>-0.18332055633669242</c:v>
                </c:pt>
                <c:pt idx="434">
                  <c:v>-0.18082449187179175</c:v>
                </c:pt>
                <c:pt idx="435">
                  <c:v>-0.17836061241024947</c:v>
                </c:pt>
                <c:pt idx="436">
                  <c:v>-0.17592853211376705</c:v>
                </c:pt>
                <c:pt idx="437">
                  <c:v>-0.17352786932172101</c:v>
                </c:pt>
                <c:pt idx="438">
                  <c:v>-0.17115824651217895</c:v>
                </c:pt>
                <c:pt idx="439">
                  <c:v>-0.16881929026321085</c:v>
                </c:pt>
                <c:pt idx="440">
                  <c:v>-0.16651063121449211</c:v>
                </c:pt>
                <c:pt idx="441">
                  <c:v>-0.16423190402919582</c:v>
                </c:pt>
                <c:pt idx="442">
                  <c:v>-0.16198274735617463</c:v>
                </c:pt>
                <c:pt idx="443">
                  <c:v>-0.1597628037924268</c:v>
                </c:pt>
                <c:pt idx="444">
                  <c:v>-0.15757171984584864</c:v>
                </c:pt>
                <c:pt idx="445">
                  <c:v>-0.15540914589826765</c:v>
                </c:pt>
                <c:pt idx="446">
                  <c:v>-0.15327473616875778</c:v>
                </c:pt>
                <c:pt idx="447">
                  <c:v>-0.15116814867723227</c:v>
                </c:pt>
                <c:pt idx="448">
                  <c:v>-0.14908904520831501</c:v>
                </c:pt>
                <c:pt idx="449">
                  <c:v>-0.14703709127548592</c:v>
                </c:pt>
                <c:pt idx="450">
                  <c:v>-0.14501195608550144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2.1406097926262189</c:v>
                </c:pt>
                <c:pt idx="1">
                  <c:v>2.1547279901623084</c:v>
                </c:pt>
                <c:pt idx="2">
                  <c:v>2.1688461876983984</c:v>
                </c:pt>
                <c:pt idx="3">
                  <c:v>2.182964385234488</c:v>
                </c:pt>
                <c:pt idx="4">
                  <c:v>2.197082582770578</c:v>
                </c:pt>
                <c:pt idx="5">
                  <c:v>2.211200780306668</c:v>
                </c:pt>
                <c:pt idx="6">
                  <c:v>2.2253189778427576</c:v>
                </c:pt>
                <c:pt idx="7">
                  <c:v>2.2394371753788476</c:v>
                </c:pt>
                <c:pt idx="8">
                  <c:v>2.2535553729149371</c:v>
                </c:pt>
                <c:pt idx="9">
                  <c:v>2.2676735704510271</c:v>
                </c:pt>
                <c:pt idx="10">
                  <c:v>2.2817917679871167</c:v>
                </c:pt>
                <c:pt idx="11">
                  <c:v>2.2959099655232063</c:v>
                </c:pt>
                <c:pt idx="12">
                  <c:v>2.3100281630592963</c:v>
                </c:pt>
                <c:pt idx="13">
                  <c:v>2.3241463605953863</c:v>
                </c:pt>
                <c:pt idx="14">
                  <c:v>2.3382645581314758</c:v>
                </c:pt>
                <c:pt idx="15">
                  <c:v>2.3523827556675658</c:v>
                </c:pt>
                <c:pt idx="16">
                  <c:v>2.3665009532036554</c:v>
                </c:pt>
                <c:pt idx="17">
                  <c:v>2.3806191507397449</c:v>
                </c:pt>
                <c:pt idx="18">
                  <c:v>2.3947373482758354</c:v>
                </c:pt>
                <c:pt idx="19">
                  <c:v>2.408855545811925</c:v>
                </c:pt>
                <c:pt idx="20">
                  <c:v>2.4229737433480145</c:v>
                </c:pt>
                <c:pt idx="21">
                  <c:v>2.4370919408841045</c:v>
                </c:pt>
                <c:pt idx="22">
                  <c:v>2.4512101384201941</c:v>
                </c:pt>
                <c:pt idx="23">
                  <c:v>2.4653283359562841</c:v>
                </c:pt>
                <c:pt idx="24">
                  <c:v>2.4794465334923741</c:v>
                </c:pt>
                <c:pt idx="25">
                  <c:v>2.4935647310284637</c:v>
                </c:pt>
                <c:pt idx="26">
                  <c:v>2.5076829285645537</c:v>
                </c:pt>
                <c:pt idx="27">
                  <c:v>2.5218011261006432</c:v>
                </c:pt>
                <c:pt idx="28">
                  <c:v>2.5359193236367328</c:v>
                </c:pt>
                <c:pt idx="29">
                  <c:v>2.5500375211728237</c:v>
                </c:pt>
                <c:pt idx="30">
                  <c:v>2.5641557187089132</c:v>
                </c:pt>
                <c:pt idx="31">
                  <c:v>2.5782739162450028</c:v>
                </c:pt>
                <c:pt idx="32">
                  <c:v>2.5923921137810928</c:v>
                </c:pt>
                <c:pt idx="33">
                  <c:v>2.6065103113171828</c:v>
                </c:pt>
                <c:pt idx="34">
                  <c:v>2.6206285088532724</c:v>
                </c:pt>
                <c:pt idx="35">
                  <c:v>2.6347467063893624</c:v>
                </c:pt>
                <c:pt idx="36">
                  <c:v>2.6488649039254519</c:v>
                </c:pt>
                <c:pt idx="37">
                  <c:v>2.6629831014615419</c:v>
                </c:pt>
                <c:pt idx="38">
                  <c:v>2.6771012989976319</c:v>
                </c:pt>
                <c:pt idx="39">
                  <c:v>2.6912194965337215</c:v>
                </c:pt>
                <c:pt idx="40">
                  <c:v>2.7053376940698111</c:v>
                </c:pt>
                <c:pt idx="41">
                  <c:v>2.7194558916059011</c:v>
                </c:pt>
                <c:pt idx="42">
                  <c:v>2.7335740891419906</c:v>
                </c:pt>
                <c:pt idx="43">
                  <c:v>2.7476922866780806</c:v>
                </c:pt>
                <c:pt idx="44">
                  <c:v>2.7618104842141706</c:v>
                </c:pt>
                <c:pt idx="45">
                  <c:v>2.7759286817502602</c:v>
                </c:pt>
                <c:pt idx="46">
                  <c:v>2.7900468792863502</c:v>
                </c:pt>
                <c:pt idx="47">
                  <c:v>2.8041650768224398</c:v>
                </c:pt>
                <c:pt idx="48">
                  <c:v>2.8182832743585293</c:v>
                </c:pt>
                <c:pt idx="49">
                  <c:v>2.8324014718946193</c:v>
                </c:pt>
                <c:pt idx="50">
                  <c:v>2.8465196694307084</c:v>
                </c:pt>
                <c:pt idx="51">
                  <c:v>2.860637866966798</c:v>
                </c:pt>
                <c:pt idx="52">
                  <c:v>2.874756064502888</c:v>
                </c:pt>
                <c:pt idx="53">
                  <c:v>2.8888742620389776</c:v>
                </c:pt>
                <c:pt idx="54">
                  <c:v>2.9029924595750676</c:v>
                </c:pt>
                <c:pt idx="55">
                  <c:v>2.9171106571111571</c:v>
                </c:pt>
                <c:pt idx="56">
                  <c:v>2.9312288546472476</c:v>
                </c:pt>
                <c:pt idx="57">
                  <c:v>2.9453470521833367</c:v>
                </c:pt>
                <c:pt idx="58">
                  <c:v>2.9594652497194271</c:v>
                </c:pt>
                <c:pt idx="59">
                  <c:v>2.9735834472555167</c:v>
                </c:pt>
                <c:pt idx="60">
                  <c:v>2.9877016447916063</c:v>
                </c:pt>
                <c:pt idx="61">
                  <c:v>3.0018198423276963</c:v>
                </c:pt>
                <c:pt idx="62">
                  <c:v>3.0159380398637858</c:v>
                </c:pt>
                <c:pt idx="63">
                  <c:v>3.0300562373998758</c:v>
                </c:pt>
                <c:pt idx="64">
                  <c:v>3.0441744349359654</c:v>
                </c:pt>
                <c:pt idx="65">
                  <c:v>3.0582926324720554</c:v>
                </c:pt>
                <c:pt idx="66">
                  <c:v>3.072410830008145</c:v>
                </c:pt>
                <c:pt idx="67">
                  <c:v>3.086529027544235</c:v>
                </c:pt>
                <c:pt idx="68">
                  <c:v>3.1006472250803245</c:v>
                </c:pt>
                <c:pt idx="69">
                  <c:v>3.114765422616415</c:v>
                </c:pt>
                <c:pt idx="70">
                  <c:v>3.1288836201525045</c:v>
                </c:pt>
                <c:pt idx="71">
                  <c:v>3.1430018176885937</c:v>
                </c:pt>
                <c:pt idx="72">
                  <c:v>3.1571200152246841</c:v>
                </c:pt>
                <c:pt idx="73">
                  <c:v>3.1712382127607737</c:v>
                </c:pt>
                <c:pt idx="74">
                  <c:v>3.1853564102968637</c:v>
                </c:pt>
                <c:pt idx="75">
                  <c:v>3.1994746078329532</c:v>
                </c:pt>
                <c:pt idx="76">
                  <c:v>3.2135928053690432</c:v>
                </c:pt>
                <c:pt idx="77">
                  <c:v>3.2277110029051328</c:v>
                </c:pt>
                <c:pt idx="78">
                  <c:v>3.2418292004412224</c:v>
                </c:pt>
                <c:pt idx="79">
                  <c:v>3.2559473979773124</c:v>
                </c:pt>
                <c:pt idx="80">
                  <c:v>3.2700655955134019</c:v>
                </c:pt>
                <c:pt idx="81">
                  <c:v>3.2841837930494919</c:v>
                </c:pt>
                <c:pt idx="82">
                  <c:v>3.2983019905855815</c:v>
                </c:pt>
                <c:pt idx="83">
                  <c:v>3.3124201881216719</c:v>
                </c:pt>
                <c:pt idx="84">
                  <c:v>3.3265383856577615</c:v>
                </c:pt>
                <c:pt idx="85">
                  <c:v>3.3406565831938506</c:v>
                </c:pt>
                <c:pt idx="86">
                  <c:v>3.3547747807299411</c:v>
                </c:pt>
                <c:pt idx="87">
                  <c:v>3.3688929782660311</c:v>
                </c:pt>
                <c:pt idx="88">
                  <c:v>3.3830111758021206</c:v>
                </c:pt>
                <c:pt idx="89">
                  <c:v>3.3971293733382102</c:v>
                </c:pt>
                <c:pt idx="90">
                  <c:v>3.4112475708743002</c:v>
                </c:pt>
                <c:pt idx="91">
                  <c:v>3.4253657684103898</c:v>
                </c:pt>
                <c:pt idx="92">
                  <c:v>3.4394839659464798</c:v>
                </c:pt>
                <c:pt idx="93">
                  <c:v>3.4536021634825693</c:v>
                </c:pt>
                <c:pt idx="94">
                  <c:v>3.4677203610186598</c:v>
                </c:pt>
                <c:pt idx="95">
                  <c:v>3.4818385585547489</c:v>
                </c:pt>
                <c:pt idx="96">
                  <c:v>3.4959567560908384</c:v>
                </c:pt>
                <c:pt idx="97">
                  <c:v>3.5100749536269289</c:v>
                </c:pt>
                <c:pt idx="98">
                  <c:v>3.5241931511630185</c:v>
                </c:pt>
                <c:pt idx="99">
                  <c:v>3.5383113486991085</c:v>
                </c:pt>
                <c:pt idx="100">
                  <c:v>3.552429546235198</c:v>
                </c:pt>
                <c:pt idx="101">
                  <c:v>3.566547743771288</c:v>
                </c:pt>
                <c:pt idx="102">
                  <c:v>3.5806659413073776</c:v>
                </c:pt>
                <c:pt idx="103">
                  <c:v>3.5947841388434676</c:v>
                </c:pt>
                <c:pt idx="104">
                  <c:v>3.6089023363795572</c:v>
                </c:pt>
                <c:pt idx="105">
                  <c:v>3.6230205339156472</c:v>
                </c:pt>
                <c:pt idx="106">
                  <c:v>3.6371387314517367</c:v>
                </c:pt>
                <c:pt idx="107">
                  <c:v>3.6512569289878263</c:v>
                </c:pt>
                <c:pt idx="108">
                  <c:v>3.6653751265239163</c:v>
                </c:pt>
                <c:pt idx="109">
                  <c:v>3.6794933240600058</c:v>
                </c:pt>
                <c:pt idx="110">
                  <c:v>3.6936115215960963</c:v>
                </c:pt>
                <c:pt idx="111">
                  <c:v>3.7077297191321859</c:v>
                </c:pt>
                <c:pt idx="112">
                  <c:v>3.7218479166682759</c:v>
                </c:pt>
                <c:pt idx="113">
                  <c:v>3.7359661142043654</c:v>
                </c:pt>
                <c:pt idx="114">
                  <c:v>3.750084311740455</c:v>
                </c:pt>
                <c:pt idx="115">
                  <c:v>3.764202509276545</c:v>
                </c:pt>
                <c:pt idx="116">
                  <c:v>3.778320706812635</c:v>
                </c:pt>
                <c:pt idx="117">
                  <c:v>3.7924389043487245</c:v>
                </c:pt>
                <c:pt idx="118">
                  <c:v>3.8065571018848141</c:v>
                </c:pt>
                <c:pt idx="119">
                  <c:v>3.8206752994209041</c:v>
                </c:pt>
                <c:pt idx="120">
                  <c:v>3.8347934969569937</c:v>
                </c:pt>
                <c:pt idx="121">
                  <c:v>3.8489116944930832</c:v>
                </c:pt>
                <c:pt idx="122">
                  <c:v>3.8630298920291732</c:v>
                </c:pt>
                <c:pt idx="123">
                  <c:v>3.8771480895652637</c:v>
                </c:pt>
                <c:pt idx="124">
                  <c:v>3.8912662871013532</c:v>
                </c:pt>
                <c:pt idx="125">
                  <c:v>3.9053844846374428</c:v>
                </c:pt>
                <c:pt idx="126">
                  <c:v>3.9195026821735328</c:v>
                </c:pt>
                <c:pt idx="127">
                  <c:v>3.9336208797096224</c:v>
                </c:pt>
                <c:pt idx="128">
                  <c:v>3.9477390772457124</c:v>
                </c:pt>
                <c:pt idx="129">
                  <c:v>3.9618572747818019</c:v>
                </c:pt>
                <c:pt idx="130">
                  <c:v>3.9759754723178919</c:v>
                </c:pt>
                <c:pt idx="131">
                  <c:v>3.9900936698539815</c:v>
                </c:pt>
                <c:pt idx="132">
                  <c:v>4.0042118673900715</c:v>
                </c:pt>
                <c:pt idx="133">
                  <c:v>4.0183300649261611</c:v>
                </c:pt>
                <c:pt idx="134">
                  <c:v>4.0324482624622515</c:v>
                </c:pt>
                <c:pt idx="135">
                  <c:v>4.0465664599983411</c:v>
                </c:pt>
                <c:pt idx="136">
                  <c:v>4.0606846575344306</c:v>
                </c:pt>
                <c:pt idx="137">
                  <c:v>4.0748028550705202</c:v>
                </c:pt>
                <c:pt idx="138">
                  <c:v>4.0889210526066098</c:v>
                </c:pt>
                <c:pt idx="139">
                  <c:v>4.1030392501427002</c:v>
                </c:pt>
                <c:pt idx="140">
                  <c:v>4.1171574476787898</c:v>
                </c:pt>
                <c:pt idx="141">
                  <c:v>4.1312756452148802</c:v>
                </c:pt>
                <c:pt idx="142">
                  <c:v>4.1453938427509698</c:v>
                </c:pt>
                <c:pt idx="143">
                  <c:v>4.1595120402870585</c:v>
                </c:pt>
                <c:pt idx="144">
                  <c:v>4.1736302378231489</c:v>
                </c:pt>
                <c:pt idx="145">
                  <c:v>4.1877484353592385</c:v>
                </c:pt>
                <c:pt idx="146">
                  <c:v>4.2018666328953289</c:v>
                </c:pt>
                <c:pt idx="147">
                  <c:v>4.2159848304314185</c:v>
                </c:pt>
                <c:pt idx="148">
                  <c:v>4.230103027967508</c:v>
                </c:pt>
                <c:pt idx="149">
                  <c:v>4.2442212255035976</c:v>
                </c:pt>
                <c:pt idx="150">
                  <c:v>4.2583394230396872</c:v>
                </c:pt>
                <c:pt idx="151">
                  <c:v>4.2724576205757776</c:v>
                </c:pt>
                <c:pt idx="152">
                  <c:v>4.2865758181118681</c:v>
                </c:pt>
                <c:pt idx="153">
                  <c:v>4.3006940156479567</c:v>
                </c:pt>
                <c:pt idx="154">
                  <c:v>4.3148122131840463</c:v>
                </c:pt>
                <c:pt idx="155">
                  <c:v>4.3289304107201367</c:v>
                </c:pt>
                <c:pt idx="156">
                  <c:v>4.3430486082562272</c:v>
                </c:pt>
                <c:pt idx="157">
                  <c:v>4.3571668057923167</c:v>
                </c:pt>
                <c:pt idx="158">
                  <c:v>4.3712850033284063</c:v>
                </c:pt>
                <c:pt idx="159">
                  <c:v>4.3854032008644959</c:v>
                </c:pt>
                <c:pt idx="160">
                  <c:v>4.3995213984005854</c:v>
                </c:pt>
                <c:pt idx="161">
                  <c:v>4.413639595936675</c:v>
                </c:pt>
                <c:pt idx="162">
                  <c:v>4.4277577934727654</c:v>
                </c:pt>
                <c:pt idx="163">
                  <c:v>4.441875991008855</c:v>
                </c:pt>
                <c:pt idx="164">
                  <c:v>4.4559941885449446</c:v>
                </c:pt>
                <c:pt idx="165">
                  <c:v>4.4701123860810341</c:v>
                </c:pt>
                <c:pt idx="166">
                  <c:v>4.4842305836171246</c:v>
                </c:pt>
                <c:pt idx="167">
                  <c:v>4.4983487811532141</c:v>
                </c:pt>
                <c:pt idx="168">
                  <c:v>4.5124669786893037</c:v>
                </c:pt>
                <c:pt idx="169">
                  <c:v>4.5265851762253941</c:v>
                </c:pt>
                <c:pt idx="170">
                  <c:v>4.5407033737614837</c:v>
                </c:pt>
                <c:pt idx="171">
                  <c:v>4.5548215712975733</c:v>
                </c:pt>
                <c:pt idx="172">
                  <c:v>4.5689397688336628</c:v>
                </c:pt>
                <c:pt idx="173">
                  <c:v>4.5830579663697533</c:v>
                </c:pt>
                <c:pt idx="174">
                  <c:v>4.5971761639058428</c:v>
                </c:pt>
                <c:pt idx="175">
                  <c:v>4.6112943614419324</c:v>
                </c:pt>
                <c:pt idx="176">
                  <c:v>4.6254125589780219</c:v>
                </c:pt>
                <c:pt idx="177">
                  <c:v>4.6395307565141124</c:v>
                </c:pt>
                <c:pt idx="178">
                  <c:v>4.653648954050202</c:v>
                </c:pt>
                <c:pt idx="179">
                  <c:v>4.6677671515862915</c:v>
                </c:pt>
                <c:pt idx="180">
                  <c:v>4.6818853491223811</c:v>
                </c:pt>
                <c:pt idx="181">
                  <c:v>4.6960035466584715</c:v>
                </c:pt>
                <c:pt idx="182">
                  <c:v>4.7101217441945611</c:v>
                </c:pt>
                <c:pt idx="183">
                  <c:v>4.7242399417306506</c:v>
                </c:pt>
                <c:pt idx="184">
                  <c:v>4.7383581392667411</c:v>
                </c:pt>
                <c:pt idx="185">
                  <c:v>4.7524763368028307</c:v>
                </c:pt>
                <c:pt idx="186">
                  <c:v>4.7665945343389202</c:v>
                </c:pt>
                <c:pt idx="187">
                  <c:v>4.7807127318750098</c:v>
                </c:pt>
                <c:pt idx="188">
                  <c:v>4.7948309294111002</c:v>
                </c:pt>
                <c:pt idx="189">
                  <c:v>4.8089491269471889</c:v>
                </c:pt>
                <c:pt idx="190">
                  <c:v>4.8230673244832794</c:v>
                </c:pt>
                <c:pt idx="191">
                  <c:v>4.8371855220193689</c:v>
                </c:pt>
                <c:pt idx="192">
                  <c:v>4.8513037195554585</c:v>
                </c:pt>
                <c:pt idx="193">
                  <c:v>4.865421917091548</c:v>
                </c:pt>
                <c:pt idx="194">
                  <c:v>4.8795401146276385</c:v>
                </c:pt>
                <c:pt idx="195">
                  <c:v>4.8936583121637289</c:v>
                </c:pt>
                <c:pt idx="196">
                  <c:v>4.9077765096998185</c:v>
                </c:pt>
                <c:pt idx="197">
                  <c:v>4.9218947072359081</c:v>
                </c:pt>
                <c:pt idx="198">
                  <c:v>4.9360129047719976</c:v>
                </c:pt>
                <c:pt idx="199">
                  <c:v>4.9501311023080881</c:v>
                </c:pt>
                <c:pt idx="200">
                  <c:v>4.9642492998441776</c:v>
                </c:pt>
                <c:pt idx="201">
                  <c:v>4.9783674973802672</c:v>
                </c:pt>
                <c:pt idx="202">
                  <c:v>4.9924856949163567</c:v>
                </c:pt>
                <c:pt idx="203">
                  <c:v>5.0066038924524472</c:v>
                </c:pt>
                <c:pt idx="204">
                  <c:v>5.0207220899885359</c:v>
                </c:pt>
                <c:pt idx="205">
                  <c:v>5.0348402875246263</c:v>
                </c:pt>
                <c:pt idx="206">
                  <c:v>5.0489584850607168</c:v>
                </c:pt>
                <c:pt idx="207">
                  <c:v>5.0630766825968063</c:v>
                </c:pt>
                <c:pt idx="208">
                  <c:v>5.077194880132895</c:v>
                </c:pt>
                <c:pt idx="209">
                  <c:v>5.0913130776689854</c:v>
                </c:pt>
                <c:pt idx="210">
                  <c:v>5.1054312752050759</c:v>
                </c:pt>
                <c:pt idx="211">
                  <c:v>5.1195494727411655</c:v>
                </c:pt>
                <c:pt idx="212">
                  <c:v>5.133667670277255</c:v>
                </c:pt>
                <c:pt idx="213">
                  <c:v>5.1477858678133446</c:v>
                </c:pt>
                <c:pt idx="214">
                  <c:v>5.1619040653494341</c:v>
                </c:pt>
                <c:pt idx="215">
                  <c:v>5.1760222628855237</c:v>
                </c:pt>
                <c:pt idx="216">
                  <c:v>5.1901404604216141</c:v>
                </c:pt>
                <c:pt idx="217">
                  <c:v>5.2042586579577046</c:v>
                </c:pt>
                <c:pt idx="218">
                  <c:v>5.2183768554937933</c:v>
                </c:pt>
                <c:pt idx="219">
                  <c:v>5.2324950530298828</c:v>
                </c:pt>
                <c:pt idx="220">
                  <c:v>5.2466132505659733</c:v>
                </c:pt>
                <c:pt idx="221">
                  <c:v>5.2607314481020628</c:v>
                </c:pt>
                <c:pt idx="222">
                  <c:v>5.2748496456381524</c:v>
                </c:pt>
                <c:pt idx="223">
                  <c:v>5.2889678431742428</c:v>
                </c:pt>
                <c:pt idx="224">
                  <c:v>5.3030860407103324</c:v>
                </c:pt>
                <c:pt idx="225">
                  <c:v>5.317204238246422</c:v>
                </c:pt>
                <c:pt idx="226">
                  <c:v>5.3313224357825115</c:v>
                </c:pt>
                <c:pt idx="227">
                  <c:v>5.345440633318602</c:v>
                </c:pt>
                <c:pt idx="228">
                  <c:v>5.3595588308546915</c:v>
                </c:pt>
                <c:pt idx="229">
                  <c:v>5.3736770283907811</c:v>
                </c:pt>
                <c:pt idx="230">
                  <c:v>5.3877952259268707</c:v>
                </c:pt>
                <c:pt idx="231">
                  <c:v>5.4019134234629611</c:v>
                </c:pt>
                <c:pt idx="232">
                  <c:v>5.4160316209990516</c:v>
                </c:pt>
                <c:pt idx="233">
                  <c:v>5.4301498185351402</c:v>
                </c:pt>
                <c:pt idx="234">
                  <c:v>5.4442680160712307</c:v>
                </c:pt>
                <c:pt idx="235">
                  <c:v>5.4583862136073202</c:v>
                </c:pt>
                <c:pt idx="236">
                  <c:v>5.4725044111434098</c:v>
                </c:pt>
                <c:pt idx="237">
                  <c:v>5.4866226086794994</c:v>
                </c:pt>
                <c:pt idx="238">
                  <c:v>5.5007408062155898</c:v>
                </c:pt>
                <c:pt idx="239">
                  <c:v>5.5148590037516794</c:v>
                </c:pt>
                <c:pt idx="240">
                  <c:v>5.5289772012877689</c:v>
                </c:pt>
                <c:pt idx="241">
                  <c:v>5.5430953988238585</c:v>
                </c:pt>
                <c:pt idx="242">
                  <c:v>5.5572135963599489</c:v>
                </c:pt>
                <c:pt idx="243">
                  <c:v>5.5713317938960385</c:v>
                </c:pt>
                <c:pt idx="244">
                  <c:v>5.5854499914321281</c:v>
                </c:pt>
                <c:pt idx="245">
                  <c:v>5.5995681889682176</c:v>
                </c:pt>
                <c:pt idx="246">
                  <c:v>5.6136863865043081</c:v>
                </c:pt>
                <c:pt idx="247">
                  <c:v>5.6278045840403976</c:v>
                </c:pt>
                <c:pt idx="248">
                  <c:v>5.6419227815764872</c:v>
                </c:pt>
                <c:pt idx="249">
                  <c:v>5.6560409791125776</c:v>
                </c:pt>
                <c:pt idx="250">
                  <c:v>5.6701591766486672</c:v>
                </c:pt>
                <c:pt idx="251">
                  <c:v>5.6842773741847568</c:v>
                </c:pt>
                <c:pt idx="252">
                  <c:v>5.6983955717208463</c:v>
                </c:pt>
                <c:pt idx="253">
                  <c:v>5.712513769256935</c:v>
                </c:pt>
                <c:pt idx="254">
                  <c:v>5.7266319667930272</c:v>
                </c:pt>
                <c:pt idx="255">
                  <c:v>5.7407501643291159</c:v>
                </c:pt>
                <c:pt idx="256">
                  <c:v>5.7548683618652055</c:v>
                </c:pt>
                <c:pt idx="257">
                  <c:v>5.7689865594012959</c:v>
                </c:pt>
                <c:pt idx="258">
                  <c:v>5.7831047569373846</c:v>
                </c:pt>
                <c:pt idx="259">
                  <c:v>5.7972229544734821</c:v>
                </c:pt>
                <c:pt idx="260">
                  <c:v>5.8113411520095655</c:v>
                </c:pt>
                <c:pt idx="261">
                  <c:v>5.8254593495456541</c:v>
                </c:pt>
                <c:pt idx="262">
                  <c:v>5.8395775470817455</c:v>
                </c:pt>
                <c:pt idx="263">
                  <c:v>5.8536957446178421</c:v>
                </c:pt>
                <c:pt idx="264">
                  <c:v>5.8678139421539246</c:v>
                </c:pt>
                <c:pt idx="265">
                  <c:v>5.8819321396900142</c:v>
                </c:pt>
                <c:pt idx="266">
                  <c:v>5.8960503372261037</c:v>
                </c:pt>
                <c:pt idx="267">
                  <c:v>5.9101685347621995</c:v>
                </c:pt>
                <c:pt idx="268">
                  <c:v>5.9242867322982837</c:v>
                </c:pt>
                <c:pt idx="269">
                  <c:v>5.9384049298343724</c:v>
                </c:pt>
                <c:pt idx="270">
                  <c:v>5.9525231273704629</c:v>
                </c:pt>
                <c:pt idx="271">
                  <c:v>5.9666413249065595</c:v>
                </c:pt>
                <c:pt idx="272">
                  <c:v>5.980759522442642</c:v>
                </c:pt>
                <c:pt idx="273">
                  <c:v>5.9948777199787315</c:v>
                </c:pt>
                <c:pt idx="274">
                  <c:v>6.008995917514822</c:v>
                </c:pt>
                <c:pt idx="275">
                  <c:v>6.0231141150509186</c:v>
                </c:pt>
                <c:pt idx="276">
                  <c:v>6.0372323125870011</c:v>
                </c:pt>
                <c:pt idx="277">
                  <c:v>6.0513505101230916</c:v>
                </c:pt>
                <c:pt idx="278">
                  <c:v>6.0654687076591802</c:v>
                </c:pt>
                <c:pt idx="279">
                  <c:v>6.0795869051952778</c:v>
                </c:pt>
                <c:pt idx="280">
                  <c:v>6.0937051027313602</c:v>
                </c:pt>
                <c:pt idx="281">
                  <c:v>6.1078233002674507</c:v>
                </c:pt>
                <c:pt idx="282">
                  <c:v>6.1219414978035482</c:v>
                </c:pt>
                <c:pt idx="283">
                  <c:v>6.1360596953396369</c:v>
                </c:pt>
                <c:pt idx="284">
                  <c:v>6.1501778928757274</c:v>
                </c:pt>
                <c:pt idx="285">
                  <c:v>6.1642960904118098</c:v>
                </c:pt>
                <c:pt idx="286">
                  <c:v>6.1784142879479065</c:v>
                </c:pt>
                <c:pt idx="287">
                  <c:v>6.192532485483996</c:v>
                </c:pt>
                <c:pt idx="288">
                  <c:v>6.2066506830200865</c:v>
                </c:pt>
                <c:pt idx="289">
                  <c:v>6.2207688805561689</c:v>
                </c:pt>
                <c:pt idx="290">
                  <c:v>6.2348870780922656</c:v>
                </c:pt>
                <c:pt idx="291">
                  <c:v>6.2490052756283561</c:v>
                </c:pt>
                <c:pt idx="292">
                  <c:v>6.2631234731644447</c:v>
                </c:pt>
                <c:pt idx="293">
                  <c:v>6.2772416707005281</c:v>
                </c:pt>
                <c:pt idx="294">
                  <c:v>6.2913598682366247</c:v>
                </c:pt>
                <c:pt idx="295">
                  <c:v>6.3054780657727152</c:v>
                </c:pt>
                <c:pt idx="296">
                  <c:v>6.3195962633088039</c:v>
                </c:pt>
                <c:pt idx="297">
                  <c:v>6.3337144608448881</c:v>
                </c:pt>
                <c:pt idx="298">
                  <c:v>6.347832658380983</c:v>
                </c:pt>
                <c:pt idx="299">
                  <c:v>6.3619508559170743</c:v>
                </c:pt>
                <c:pt idx="300">
                  <c:v>6.376069053453163</c:v>
                </c:pt>
                <c:pt idx="301">
                  <c:v>6.3901872509892454</c:v>
                </c:pt>
                <c:pt idx="302">
                  <c:v>6.4043054485253439</c:v>
                </c:pt>
                <c:pt idx="303">
                  <c:v>6.4184236460614326</c:v>
                </c:pt>
                <c:pt idx="304">
                  <c:v>6.4325418435975221</c:v>
                </c:pt>
                <c:pt idx="305">
                  <c:v>6.4466600411336055</c:v>
                </c:pt>
                <c:pt idx="306">
                  <c:v>6.4607782386697012</c:v>
                </c:pt>
                <c:pt idx="307">
                  <c:v>6.4748964362057926</c:v>
                </c:pt>
                <c:pt idx="308">
                  <c:v>6.4890146337418821</c:v>
                </c:pt>
                <c:pt idx="309">
                  <c:v>6.5031328312779717</c:v>
                </c:pt>
                <c:pt idx="310">
                  <c:v>6.5172510288140622</c:v>
                </c:pt>
                <c:pt idx="311">
                  <c:v>6.5313692263501508</c:v>
                </c:pt>
                <c:pt idx="312">
                  <c:v>6.5454874238862413</c:v>
                </c:pt>
                <c:pt idx="313">
                  <c:v>6.5596056214223317</c:v>
                </c:pt>
                <c:pt idx="314">
                  <c:v>6.5737238189584204</c:v>
                </c:pt>
                <c:pt idx="315">
                  <c:v>6.58784201649451</c:v>
                </c:pt>
                <c:pt idx="316">
                  <c:v>6.6019602140306004</c:v>
                </c:pt>
                <c:pt idx="317">
                  <c:v>6.6160784115666891</c:v>
                </c:pt>
                <c:pt idx="318">
                  <c:v>6.6301966091027804</c:v>
                </c:pt>
                <c:pt idx="319">
                  <c:v>6.64431480663887</c:v>
                </c:pt>
                <c:pt idx="320">
                  <c:v>6.6584330041749595</c:v>
                </c:pt>
                <c:pt idx="321">
                  <c:v>6.67255120171105</c:v>
                </c:pt>
                <c:pt idx="322">
                  <c:v>6.6866693992471387</c:v>
                </c:pt>
                <c:pt idx="323">
                  <c:v>6.7007875967832291</c:v>
                </c:pt>
                <c:pt idx="324">
                  <c:v>6.7149057943193187</c:v>
                </c:pt>
                <c:pt idx="325">
                  <c:v>6.7290239918554082</c:v>
                </c:pt>
                <c:pt idx="326">
                  <c:v>6.7431421893914978</c:v>
                </c:pt>
                <c:pt idx="327">
                  <c:v>6.7572603869275882</c:v>
                </c:pt>
                <c:pt idx="328">
                  <c:v>6.7713785844636769</c:v>
                </c:pt>
                <c:pt idx="329">
                  <c:v>6.7854967819997674</c:v>
                </c:pt>
                <c:pt idx="330">
                  <c:v>6.7996149795358578</c:v>
                </c:pt>
                <c:pt idx="331">
                  <c:v>6.8137331770719465</c:v>
                </c:pt>
                <c:pt idx="332">
                  <c:v>6.8278513746080378</c:v>
                </c:pt>
                <c:pt idx="333">
                  <c:v>6.8419695721441265</c:v>
                </c:pt>
                <c:pt idx="334">
                  <c:v>6.8560877696802169</c:v>
                </c:pt>
                <c:pt idx="335">
                  <c:v>6.8702059672163065</c:v>
                </c:pt>
                <c:pt idx="336">
                  <c:v>6.8843241647523961</c:v>
                </c:pt>
                <c:pt idx="337">
                  <c:v>6.8984423622884856</c:v>
                </c:pt>
                <c:pt idx="338">
                  <c:v>6.9125605598245761</c:v>
                </c:pt>
                <c:pt idx="339">
                  <c:v>6.9266787573606647</c:v>
                </c:pt>
                <c:pt idx="340">
                  <c:v>6.9407969548967552</c:v>
                </c:pt>
                <c:pt idx="341">
                  <c:v>6.9549151524328456</c:v>
                </c:pt>
                <c:pt idx="342">
                  <c:v>6.9690333499689343</c:v>
                </c:pt>
                <c:pt idx="343">
                  <c:v>6.9831515475050256</c:v>
                </c:pt>
                <c:pt idx="344">
                  <c:v>6.9972697450411143</c:v>
                </c:pt>
                <c:pt idx="345">
                  <c:v>7.0113879425772048</c:v>
                </c:pt>
                <c:pt idx="346">
                  <c:v>7.0255061401132943</c:v>
                </c:pt>
                <c:pt idx="347">
                  <c:v>7.0396243376493839</c:v>
                </c:pt>
                <c:pt idx="348">
                  <c:v>7.0537425351854735</c:v>
                </c:pt>
                <c:pt idx="349">
                  <c:v>7.0678607327215639</c:v>
                </c:pt>
                <c:pt idx="350">
                  <c:v>7.0819789302576526</c:v>
                </c:pt>
                <c:pt idx="351">
                  <c:v>7.0960971277937439</c:v>
                </c:pt>
                <c:pt idx="352">
                  <c:v>7.1102153253298326</c:v>
                </c:pt>
                <c:pt idx="353">
                  <c:v>7.124333522865923</c:v>
                </c:pt>
                <c:pt idx="354">
                  <c:v>7.1384517204020135</c:v>
                </c:pt>
                <c:pt idx="355">
                  <c:v>7.1525699179381022</c:v>
                </c:pt>
                <c:pt idx="356">
                  <c:v>7.1666881154741908</c:v>
                </c:pt>
                <c:pt idx="357">
                  <c:v>7.1808063130102822</c:v>
                </c:pt>
                <c:pt idx="358">
                  <c:v>7.1949245105463717</c:v>
                </c:pt>
                <c:pt idx="359">
                  <c:v>7.2090427080824613</c:v>
                </c:pt>
                <c:pt idx="360">
                  <c:v>7.2231609056185517</c:v>
                </c:pt>
                <c:pt idx="361">
                  <c:v>7.2372791031546404</c:v>
                </c:pt>
                <c:pt idx="362">
                  <c:v>7.2513973006907309</c:v>
                </c:pt>
                <c:pt idx="363">
                  <c:v>7.2655154982268204</c:v>
                </c:pt>
                <c:pt idx="364">
                  <c:v>7.27963369576291</c:v>
                </c:pt>
                <c:pt idx="365">
                  <c:v>7.2937518932989995</c:v>
                </c:pt>
                <c:pt idx="366">
                  <c:v>7.30787009083509</c:v>
                </c:pt>
                <c:pt idx="367">
                  <c:v>7.3219882883711787</c:v>
                </c:pt>
                <c:pt idx="368">
                  <c:v>7.33610648590727</c:v>
                </c:pt>
                <c:pt idx="369">
                  <c:v>7.3502246834433587</c:v>
                </c:pt>
                <c:pt idx="370">
                  <c:v>7.3643428809794491</c:v>
                </c:pt>
                <c:pt idx="371">
                  <c:v>7.3784610785155396</c:v>
                </c:pt>
                <c:pt idx="372">
                  <c:v>7.3925792760516282</c:v>
                </c:pt>
                <c:pt idx="373">
                  <c:v>7.4066974735877187</c:v>
                </c:pt>
                <c:pt idx="374">
                  <c:v>7.4208156711238082</c:v>
                </c:pt>
                <c:pt idx="375">
                  <c:v>7.4349338686598978</c:v>
                </c:pt>
                <c:pt idx="376">
                  <c:v>7.4490520661959891</c:v>
                </c:pt>
                <c:pt idx="377">
                  <c:v>7.4631702637320778</c:v>
                </c:pt>
                <c:pt idx="378">
                  <c:v>7.4772884612681683</c:v>
                </c:pt>
                <c:pt idx="379">
                  <c:v>7.4914066588042578</c:v>
                </c:pt>
                <c:pt idx="380">
                  <c:v>7.5055248563403465</c:v>
                </c:pt>
                <c:pt idx="381">
                  <c:v>7.5196430538764369</c:v>
                </c:pt>
                <c:pt idx="382">
                  <c:v>7.5337612514125274</c:v>
                </c:pt>
                <c:pt idx="383">
                  <c:v>7.5478794489486161</c:v>
                </c:pt>
                <c:pt idx="384">
                  <c:v>7.5619976464847065</c:v>
                </c:pt>
                <c:pt idx="385">
                  <c:v>7.5761158440207961</c:v>
                </c:pt>
                <c:pt idx="386">
                  <c:v>7.5902340415568856</c:v>
                </c:pt>
                <c:pt idx="387">
                  <c:v>7.6043522390929752</c:v>
                </c:pt>
                <c:pt idx="388">
                  <c:v>7.6184704366290656</c:v>
                </c:pt>
                <c:pt idx="389">
                  <c:v>7.6325886341651543</c:v>
                </c:pt>
                <c:pt idx="390">
                  <c:v>7.6467068317012448</c:v>
                </c:pt>
                <c:pt idx="391">
                  <c:v>7.6608250292373343</c:v>
                </c:pt>
                <c:pt idx="392">
                  <c:v>7.6749432267734239</c:v>
                </c:pt>
                <c:pt idx="393">
                  <c:v>7.6890614243095152</c:v>
                </c:pt>
                <c:pt idx="394">
                  <c:v>7.7031796218456039</c:v>
                </c:pt>
                <c:pt idx="395">
                  <c:v>7.7172978193816943</c:v>
                </c:pt>
                <c:pt idx="396">
                  <c:v>7.7314160169177839</c:v>
                </c:pt>
                <c:pt idx="397">
                  <c:v>7.7455342144538726</c:v>
                </c:pt>
                <c:pt idx="398">
                  <c:v>7.759652411989963</c:v>
                </c:pt>
                <c:pt idx="399">
                  <c:v>7.7737706095260535</c:v>
                </c:pt>
                <c:pt idx="400">
                  <c:v>7.7878888070621421</c:v>
                </c:pt>
                <c:pt idx="401">
                  <c:v>7.8020070045982335</c:v>
                </c:pt>
                <c:pt idx="402">
                  <c:v>7.8161252021343222</c:v>
                </c:pt>
                <c:pt idx="403">
                  <c:v>7.8302433996704126</c:v>
                </c:pt>
                <c:pt idx="404">
                  <c:v>7.8443615972065031</c:v>
                </c:pt>
                <c:pt idx="405">
                  <c:v>7.8584797947425917</c:v>
                </c:pt>
                <c:pt idx="406">
                  <c:v>7.8725979922786822</c:v>
                </c:pt>
                <c:pt idx="407">
                  <c:v>7.8867161898147717</c:v>
                </c:pt>
                <c:pt idx="408">
                  <c:v>7.9008343873508604</c:v>
                </c:pt>
                <c:pt idx="409">
                  <c:v>7.9149525848869517</c:v>
                </c:pt>
                <c:pt idx="410">
                  <c:v>7.9290707824230413</c:v>
                </c:pt>
                <c:pt idx="411">
                  <c:v>7.9431889799591309</c:v>
                </c:pt>
                <c:pt idx="412">
                  <c:v>7.9573071774952213</c:v>
                </c:pt>
                <c:pt idx="413">
                  <c:v>7.97142537503131</c:v>
                </c:pt>
                <c:pt idx="414">
                  <c:v>7.9855435725673987</c:v>
                </c:pt>
                <c:pt idx="415">
                  <c:v>7.9996617701034891</c:v>
                </c:pt>
                <c:pt idx="416">
                  <c:v>8.0137799676395787</c:v>
                </c:pt>
                <c:pt idx="417">
                  <c:v>8.0278981651756691</c:v>
                </c:pt>
                <c:pt idx="418">
                  <c:v>8.0420163627117596</c:v>
                </c:pt>
                <c:pt idx="419">
                  <c:v>8.0561345602478482</c:v>
                </c:pt>
                <c:pt idx="420">
                  <c:v>8.0702527577839387</c:v>
                </c:pt>
                <c:pt idx="421">
                  <c:v>8.0843709553200291</c:v>
                </c:pt>
                <c:pt idx="422">
                  <c:v>8.0984891528561178</c:v>
                </c:pt>
                <c:pt idx="423">
                  <c:v>8.1126073503922083</c:v>
                </c:pt>
                <c:pt idx="424">
                  <c:v>8.1267255479282987</c:v>
                </c:pt>
                <c:pt idx="425">
                  <c:v>8.1408437454643874</c:v>
                </c:pt>
                <c:pt idx="426">
                  <c:v>8.1549619430004778</c:v>
                </c:pt>
                <c:pt idx="427">
                  <c:v>8.1690801405365665</c:v>
                </c:pt>
                <c:pt idx="428">
                  <c:v>8.183198338072657</c:v>
                </c:pt>
                <c:pt idx="429">
                  <c:v>8.1973165356087474</c:v>
                </c:pt>
                <c:pt idx="430">
                  <c:v>8.2114347331448361</c:v>
                </c:pt>
                <c:pt idx="431">
                  <c:v>8.2255529306809265</c:v>
                </c:pt>
                <c:pt idx="432">
                  <c:v>8.239671128217017</c:v>
                </c:pt>
                <c:pt idx="433">
                  <c:v>8.2537893257531056</c:v>
                </c:pt>
                <c:pt idx="434">
                  <c:v>8.2679075232891961</c:v>
                </c:pt>
                <c:pt idx="435">
                  <c:v>8.2820257208252865</c:v>
                </c:pt>
                <c:pt idx="436">
                  <c:v>8.2961439183613752</c:v>
                </c:pt>
                <c:pt idx="437">
                  <c:v>8.3102621158974657</c:v>
                </c:pt>
                <c:pt idx="438">
                  <c:v>8.3243803134335543</c:v>
                </c:pt>
                <c:pt idx="439">
                  <c:v>8.3384985109696448</c:v>
                </c:pt>
                <c:pt idx="440">
                  <c:v>8.3526167085057352</c:v>
                </c:pt>
                <c:pt idx="441">
                  <c:v>8.3667349060418239</c:v>
                </c:pt>
                <c:pt idx="442">
                  <c:v>8.3808531035779144</c:v>
                </c:pt>
                <c:pt idx="443">
                  <c:v>8.3949713011140048</c:v>
                </c:pt>
                <c:pt idx="444">
                  <c:v>8.4090894986500935</c:v>
                </c:pt>
                <c:pt idx="445">
                  <c:v>8.4232076961861839</c:v>
                </c:pt>
                <c:pt idx="446">
                  <c:v>8.4373258937222744</c:v>
                </c:pt>
                <c:pt idx="447">
                  <c:v>8.451444091258363</c:v>
                </c:pt>
                <c:pt idx="448">
                  <c:v>8.4655622887944517</c:v>
                </c:pt>
                <c:pt idx="449">
                  <c:v>8.4796804863305422</c:v>
                </c:pt>
                <c:pt idx="450">
                  <c:v>8.4937986838666326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2.1770949248547566</c:v>
                </c:pt>
                <c:pt idx="1">
                  <c:v>1.3188485421600831</c:v>
                </c:pt>
                <c:pt idx="2">
                  <c:v>0.50096309659857496</c:v>
                </c:pt>
                <c:pt idx="3">
                  <c:v>-0.278199746054554</c:v>
                </c:pt>
                <c:pt idx="4">
                  <c:v>-1.0202114943387954</c:v>
                </c:pt>
                <c:pt idx="5">
                  <c:v>-1.7265796957427355</c:v>
                </c:pt>
                <c:pt idx="6">
                  <c:v>-2.3987506704500738</c:v>
                </c:pt>
                <c:pt idx="7">
                  <c:v>-3.0381121205651453</c:v>
                </c:pt>
                <c:pt idx="8">
                  <c:v>-3.6459956208596296</c:v>
                </c:pt>
                <c:pt idx="9">
                  <c:v>-4.2236789967728114</c:v>
                </c:pt>
                <c:pt idx="10">
                  <c:v>-4.7723885951040614</c:v>
                </c:pt>
                <c:pt idx="11">
                  <c:v>-5.2933014525598452</c:v>
                </c:pt>
                <c:pt idx="12">
                  <c:v>-5.7875473670539783</c:v>
                </c:pt>
                <c:pt idx="13">
                  <c:v>-6.2562108764120765</c:v>
                </c:pt>
                <c:pt idx="14">
                  <c:v>-6.700333148895421</c:v>
                </c:pt>
                <c:pt idx="15">
                  <c:v>-7.1209137897365125</c:v>
                </c:pt>
                <c:pt idx="16">
                  <c:v>-7.5189125676673392</c:v>
                </c:pt>
                <c:pt idx="17">
                  <c:v>-7.8952510652216894</c:v>
                </c:pt>
                <c:pt idx="18">
                  <c:v>-8.250814256403018</c:v>
                </c:pt>
                <c:pt idx="19">
                  <c:v>-8.5864520151300425</c:v>
                </c:pt>
                <c:pt idx="20">
                  <c:v>-8.9029805577021506</c:v>
                </c:pt>
                <c:pt idx="21">
                  <c:v>-9.2011838223652518</c:v>
                </c:pt>
                <c:pt idx="22">
                  <c:v>-9.481814788906199</c:v>
                </c:pt>
                <c:pt idx="23">
                  <c:v>-9.7455967410590176</c:v>
                </c:pt>
                <c:pt idx="24">
                  <c:v>-9.9932244743687093</c:v>
                </c:pt>
                <c:pt idx="25">
                  <c:v>-10.225365452028445</c:v>
                </c:pt>
                <c:pt idx="26">
                  <c:v>-10.442660911082408</c:v>
                </c:pt>
                <c:pt idx="27">
                  <c:v>-10.645726921269492</c:v>
                </c:pt>
                <c:pt idx="28">
                  <c:v>-10.835155398672216</c:v>
                </c:pt>
                <c:pt idx="29">
                  <c:v>-11.011515076229596</c:v>
                </c:pt>
                <c:pt idx="30">
                  <c:v>-11.175352433073098</c:v>
                </c:pt>
                <c:pt idx="31">
                  <c:v>-11.327192584549977</c:v>
                </c:pt>
                <c:pt idx="32">
                  <c:v>-11.467540134708083</c:v>
                </c:pt>
                <c:pt idx="33">
                  <c:v>-11.596879992931264</c:v>
                </c:pt>
                <c:pt idx="34">
                  <c:v>-11.715678156333224</c:v>
                </c:pt>
                <c:pt idx="35">
                  <c:v>-11.824382459440754</c:v>
                </c:pt>
                <c:pt idx="36">
                  <c:v>-11.923423292624452</c:v>
                </c:pt>
                <c:pt idx="37">
                  <c:v>-12.01321429066552</c:v>
                </c:pt>
                <c:pt idx="38">
                  <c:v>-12.09415299278141</c:v>
                </c:pt>
                <c:pt idx="39">
                  <c:v>-12.166621475370725</c:v>
                </c:pt>
                <c:pt idx="40">
                  <c:v>-12.230986958678132</c:v>
                </c:pt>
                <c:pt idx="41">
                  <c:v>-12.287602388523784</c:v>
                </c:pt>
                <c:pt idx="42">
                  <c:v>-12.336806994188143</c:v>
                </c:pt>
                <c:pt idx="43">
                  <c:v>-12.378926823491927</c:v>
                </c:pt>
                <c:pt idx="44">
                  <c:v>-12.414275256062856</c:v>
                </c:pt>
                <c:pt idx="45">
                  <c:v>-12.443153495734368</c:v>
                </c:pt>
                <c:pt idx="46">
                  <c:v>-12.465851042978203</c:v>
                </c:pt>
                <c:pt idx="47">
                  <c:v>-12.482646148230707</c:v>
                </c:pt>
                <c:pt idx="48">
                  <c:v>-12.493806246933527</c:v>
                </c:pt>
                <c:pt idx="49">
                  <c:v>-12.499588377071369</c:v>
                </c:pt>
                <c:pt idx="50">
                  <c:v>-12.500239579954094</c:v>
                </c:pt>
                <c:pt idx="51">
                  <c:v>-12.495997284955928</c:v>
                </c:pt>
                <c:pt idx="52">
                  <c:v>-12.487089678892616</c:v>
                </c:pt>
                <c:pt idx="53">
                  <c:v>-12.473736060686186</c:v>
                </c:pt>
                <c:pt idx="54">
                  <c:v>-12.456147181937743</c:v>
                </c:pt>
                <c:pt idx="55">
                  <c:v>-12.434525574000906</c:v>
                </c:pt>
                <c:pt idx="56">
                  <c:v>-12.409065862121698</c:v>
                </c:pt>
                <c:pt idx="57">
                  <c:v>-12.379955067185529</c:v>
                </c:pt>
                <c:pt idx="58">
                  <c:v>-12.347372895587768</c:v>
                </c:pt>
                <c:pt idx="59">
                  <c:v>-12.311492017721402</c:v>
                </c:pt>
                <c:pt idx="60">
                  <c:v>-12.272478335553448</c:v>
                </c:pt>
                <c:pt idx="61">
                  <c:v>-12.23049123974088</c:v>
                </c:pt>
                <c:pt idx="62">
                  <c:v>-12.185683856717109</c:v>
                </c:pt>
                <c:pt idx="63">
                  <c:v>-12.138203286160923</c:v>
                </c:pt>
                <c:pt idx="64">
                  <c:v>-12.08819082924196</c:v>
                </c:pt>
                <c:pt idx="65">
                  <c:v>-12.035782208019466</c:v>
                </c:pt>
                <c:pt idx="66">
                  <c:v>-11.981107776354786</c:v>
                </c:pt>
                <c:pt idx="67">
                  <c:v>-11.924292722682246</c:v>
                </c:pt>
                <c:pt idx="68">
                  <c:v>-11.865457264968418</c:v>
                </c:pt>
                <c:pt idx="69">
                  <c:v>-11.80471683817534</c:v>
                </c:pt>
                <c:pt idx="70">
                  <c:v>-11.742182274529744</c:v>
                </c:pt>
                <c:pt idx="71">
                  <c:v>-11.677959976887486</c:v>
                </c:pt>
                <c:pt idx="72">
                  <c:v>-11.612152085469926</c:v>
                </c:pt>
                <c:pt idx="73">
                  <c:v>-11.54485663823727</c:v>
                </c:pt>
                <c:pt idx="74">
                  <c:v>-11.476167725152591</c:v>
                </c:pt>
                <c:pt idx="75">
                  <c:v>-11.406175636579587</c:v>
                </c:pt>
                <c:pt idx="76">
                  <c:v>-11.334967006046785</c:v>
                </c:pt>
                <c:pt idx="77">
                  <c:v>-11.262624947601166</c:v>
                </c:pt>
                <c:pt idx="78">
                  <c:v>-11.189229187964806</c:v>
                </c:pt>
                <c:pt idx="79">
                  <c:v>-11.114856193699222</c:v>
                </c:pt>
                <c:pt idx="80">
                  <c:v>-11.039579293573553</c:v>
                </c:pt>
                <c:pt idx="81">
                  <c:v>-10.963468796324534</c:v>
                </c:pt>
                <c:pt idx="82">
                  <c:v>-10.886592103988484</c:v>
                </c:pt>
                <c:pt idx="83">
                  <c:v>-10.809013820978</c:v>
                </c:pt>
                <c:pt idx="84">
                  <c:v>-10.730795859069058</c:v>
                </c:pt>
                <c:pt idx="85">
                  <c:v>-10.65199753845719</c:v>
                </c:pt>
                <c:pt idx="86">
                  <c:v>-10.572675685035181</c:v>
                </c:pt>
                <c:pt idx="87">
                  <c:v>-10.492884724038314</c:v>
                </c:pt>
                <c:pt idx="88">
                  <c:v>-10.412676770197196</c:v>
                </c:pt>
                <c:pt idx="89">
                  <c:v>-10.332101714532726</c:v>
                </c:pt>
                <c:pt idx="90">
                  <c:v>-10.251207307922103</c:v>
                </c:pt>
                <c:pt idx="91">
                  <c:v>-10.17003924155966</c:v>
                </c:pt>
                <c:pt idx="92">
                  <c:v>-10.088641224431269</c:v>
                </c:pt>
                <c:pt idx="93">
                  <c:v>-10.007055057916396</c:v>
                </c:pt>
                <c:pt idx="94">
                  <c:v>-9.9253207076270922</c:v>
                </c:pt>
                <c:pt idx="95">
                  <c:v>-9.8434763725891621</c:v>
                </c:pt>
                <c:pt idx="96">
                  <c:v>-9.7615585518661749</c:v>
                </c:pt>
                <c:pt idx="97">
                  <c:v>-9.6796021087233139</c:v>
                </c:pt>
                <c:pt idx="98">
                  <c:v>-9.5976403324240245</c:v>
                </c:pt>
                <c:pt idx="99">
                  <c:v>-9.5157049977487222</c:v>
                </c:pt>
                <c:pt idx="100">
                  <c:v>-9.4338264223214736</c:v>
                </c:pt>
                <c:pt idx="101">
                  <c:v>-9.3520335218269661</c:v>
                </c:pt>
                <c:pt idx="102">
                  <c:v>-9.2703538631970304</c:v>
                </c:pt>
                <c:pt idx="103">
                  <c:v>-9.188813715842711</c:v>
                </c:pt>
                <c:pt idx="104">
                  <c:v>-9.1074381010050818</c:v>
                </c:pt>
                <c:pt idx="105">
                  <c:v>-9.026250839294967</c:v>
                </c:pt>
                <c:pt idx="106">
                  <c:v>-8.9452745964891633</c:v>
                </c:pt>
                <c:pt idx="107">
                  <c:v>-8.864530927648012</c:v>
                </c:pt>
                <c:pt idx="108">
                  <c:v>-8.7840403196167181</c:v>
                </c:pt>
                <c:pt idx="109">
                  <c:v>-8.7038222319704364</c:v>
                </c:pt>
                <c:pt idx="110">
                  <c:v>-8.6238951364606784</c:v>
                </c:pt>
                <c:pt idx="111">
                  <c:v>-8.544276555018639</c:v>
                </c:pt>
                <c:pt idx="112">
                  <c:v>-8.4649830963685773</c:v>
                </c:pt>
                <c:pt idx="113">
                  <c:v>-8.3860304913027282</c:v>
                </c:pt>
                <c:pt idx="114">
                  <c:v>-8.3074336266668531</c:v>
                </c:pt>
                <c:pt idx="115">
                  <c:v>-8.2292065781040264</c:v>
                </c:pt>
                <c:pt idx="116">
                  <c:v>-8.1513626416022191</c:v>
                </c:pt>
                <c:pt idx="117">
                  <c:v>-8.0739143638895641</c:v>
                </c:pt>
                <c:pt idx="118">
                  <c:v>-7.9968735717195276</c:v>
                </c:pt>
                <c:pt idx="119">
                  <c:v>-7.9202514000867188</c:v>
                </c:pt>
                <c:pt idx="120">
                  <c:v>-7.8440583194123032</c:v>
                </c:pt>
                <c:pt idx="121">
                  <c:v>-7.7683041617367206</c:v>
                </c:pt>
                <c:pt idx="122">
                  <c:v>-7.6929981459559222</c:v>
                </c:pt>
                <c:pt idx="123">
                  <c:v>-7.6181489021359754</c:v>
                </c:pt>
                <c:pt idx="124">
                  <c:v>-7.5437644949395359</c:v>
                </c:pt>
                <c:pt idx="125">
                  <c:v>-7.4698524461965583</c:v>
                </c:pt>
                <c:pt idx="126">
                  <c:v>-7.3964197566502738</c:v>
                </c:pt>
                <c:pt idx="127">
                  <c:v>-7.3234729269083925</c:v>
                </c:pt>
                <c:pt idx="128">
                  <c:v>-7.2510179776283188</c:v>
                </c:pt>
                <c:pt idx="129">
                  <c:v>-7.1790604689641793</c:v>
                </c:pt>
                <c:pt idx="130">
                  <c:v>-7.1076055193022896</c:v>
                </c:pt>
                <c:pt idx="131">
                  <c:v>-7.0366578233108994</c:v>
                </c:pt>
                <c:pt idx="132">
                  <c:v>-6.9662216693288928</c:v>
                </c:pt>
                <c:pt idx="133">
                  <c:v>-6.89630095611738</c:v>
                </c:pt>
                <c:pt idx="134">
                  <c:v>-6.8268992089971059</c:v>
                </c:pt>
                <c:pt idx="135">
                  <c:v>-6.7580195953938782</c:v>
                </c:pt>
                <c:pt idx="136">
                  <c:v>-6.6896649398132677</c:v>
                </c:pt>
                <c:pt idx="137">
                  <c:v>-6.6218377382651967</c:v>
                </c:pt>
                <c:pt idx="138">
                  <c:v>-6.554540172158152</c:v>
                </c:pt>
                <c:pt idx="139">
                  <c:v>-6.4877741216821301</c:v>
                </c:pt>
                <c:pt idx="140">
                  <c:v>-6.42154117869865</c:v>
                </c:pt>
                <c:pt idx="141">
                  <c:v>-6.3558426591555639</c:v>
                </c:pt>
                <c:pt idx="142">
                  <c:v>-6.2906796150437216</c:v>
                </c:pt>
                <c:pt idx="143">
                  <c:v>-6.2260528459119069</c:v>
                </c:pt>
                <c:pt idx="144">
                  <c:v>-6.1619629099558786</c:v>
                </c:pt>
                <c:pt idx="145">
                  <c:v>-6.0984101346968727</c:v>
                </c:pt>
                <c:pt idx="146">
                  <c:v>-6.0353946272641119</c:v>
                </c:pt>
                <c:pt idx="147">
                  <c:v>-5.9729162842956738</c:v>
                </c:pt>
                <c:pt idx="148">
                  <c:v>-5.9109748014712498</c:v>
                </c:pt>
                <c:pt idx="149">
                  <c:v>-5.8495696826900936</c:v>
                </c:pt>
                <c:pt idx="150">
                  <c:v>-5.7887002489067303</c:v>
                </c:pt>
                <c:pt idx="151">
                  <c:v>-5.7283656466367736</c:v>
                </c:pt>
                <c:pt idx="152">
                  <c:v>-5.6685648561446111</c:v>
                </c:pt>
                <c:pt idx="153">
                  <c:v>-5.6092966993243127</c:v>
                </c:pt>
                <c:pt idx="154">
                  <c:v>-5.5505598472847542</c:v>
                </c:pt>
                <c:pt idx="155">
                  <c:v>-5.4923528276495697</c:v>
                </c:pt>
                <c:pt idx="156">
                  <c:v>-5.4346740315820634</c:v>
                </c:pt>
                <c:pt idx="157">
                  <c:v>-5.3775217205449293</c:v>
                </c:pt>
                <c:pt idx="158">
                  <c:v>-5.3208940328042944</c:v>
                </c:pt>
                <c:pt idx="159">
                  <c:v>-5.2647889896871956</c:v>
                </c:pt>
                <c:pt idx="160">
                  <c:v>-5.2092045016013042</c:v>
                </c:pt>
                <c:pt idx="161">
                  <c:v>-5.1541383738254245</c:v>
                </c:pt>
                <c:pt idx="162">
                  <c:v>-5.0995883120789216</c:v>
                </c:pt>
                <c:pt idx="163">
                  <c:v>-5.0455519278780416</c:v>
                </c:pt>
                <c:pt idx="164">
                  <c:v>-4.9920267436866768</c:v>
                </c:pt>
                <c:pt idx="165">
                  <c:v>-4.939010197869</c:v>
                </c:pt>
                <c:pt idx="166">
                  <c:v>-4.8864996494510109</c:v>
                </c:pt>
                <c:pt idx="167">
                  <c:v>-4.8344923826978645</c:v>
                </c:pt>
                <c:pt idx="168">
                  <c:v>-4.782985611513543</c:v>
                </c:pt>
                <c:pt idx="169">
                  <c:v>-4.731976483669281</c:v>
                </c:pt>
                <c:pt idx="170">
                  <c:v>-4.6814620848668573</c:v>
                </c:pt>
                <c:pt idx="171">
                  <c:v>-4.6314394426426455</c:v>
                </c:pt>
                <c:pt idx="172">
                  <c:v>-4.5819055301182035</c:v>
                </c:pt>
                <c:pt idx="173">
                  <c:v>-4.532857269602836</c:v>
                </c:pt>
                <c:pt idx="174">
                  <c:v>-4.4842915360535178</c:v>
                </c:pt>
                <c:pt idx="175">
                  <c:v>-4.4362051603972112</c:v>
                </c:pt>
                <c:pt idx="176">
                  <c:v>-4.3885949327206335</c:v>
                </c:pt>
                <c:pt idx="177">
                  <c:v>-4.3414576053321436</c:v>
                </c:pt>
                <c:pt idx="178">
                  <c:v>-4.2947898957004282</c:v>
                </c:pt>
                <c:pt idx="179">
                  <c:v>-4.2485884892743622</c:v>
                </c:pt>
                <c:pt idx="180">
                  <c:v>-4.202850042188385</c:v>
                </c:pt>
                <c:pt idx="181">
                  <c:v>-4.157571183857482</c:v>
                </c:pt>
                <c:pt idx="182">
                  <c:v>-4.1127485194657858</c:v>
                </c:pt>
                <c:pt idx="183">
                  <c:v>-4.0683786323526165</c:v>
                </c:pt>
                <c:pt idx="184">
                  <c:v>-4.024458086299691</c:v>
                </c:pt>
                <c:pt idx="185">
                  <c:v>-3.9809834277230953</c:v>
                </c:pt>
                <c:pt idx="186">
                  <c:v>-3.9379511877734292</c:v>
                </c:pt>
                <c:pt idx="187">
                  <c:v>-3.895357884347491</c:v>
                </c:pt>
                <c:pt idx="188">
                  <c:v>-3.8532000240147184</c:v>
                </c:pt>
                <c:pt idx="189">
                  <c:v>-3.8114741038614754</c:v>
                </c:pt>
                <c:pt idx="190">
                  <c:v>-3.7701766132561523</c:v>
                </c:pt>
                <c:pt idx="191">
                  <c:v>-3.7293040355380462</c:v>
                </c:pt>
                <c:pt idx="192">
                  <c:v>-3.6888528496327071</c:v>
                </c:pt>
                <c:pt idx="193">
                  <c:v>-3.6488195315965171</c:v>
                </c:pt>
                <c:pt idx="194">
                  <c:v>-3.6092005560930569</c:v>
                </c:pt>
                <c:pt idx="195">
                  <c:v>-3.5699923978037686</c:v>
                </c:pt>
                <c:pt idx="196">
                  <c:v>-3.5311915327753414</c:v>
                </c:pt>
                <c:pt idx="197">
                  <c:v>-3.4927944397061208</c:v>
                </c:pt>
                <c:pt idx="198">
                  <c:v>-3.4547976011738335</c:v>
                </c:pt>
                <c:pt idx="199">
                  <c:v>-3.4171975048067549</c:v>
                </c:pt>
                <c:pt idx="200">
                  <c:v>-3.3799906444004324</c:v>
                </c:pt>
                <c:pt idx="201">
                  <c:v>-3.343173520981976</c:v>
                </c:pt>
                <c:pt idx="202">
                  <c:v>-3.3067426438238718</c:v>
                </c:pt>
                <c:pt idx="203">
                  <c:v>-3.2706945314091809</c:v>
                </c:pt>
                <c:pt idx="204">
                  <c:v>-3.2350257123499704</c:v>
                </c:pt>
                <c:pt idx="205">
                  <c:v>-3.1997327262606614</c:v>
                </c:pt>
                <c:pt idx="206">
                  <c:v>-3.1648121245880723</c:v>
                </c:pt>
                <c:pt idx="207">
                  <c:v>-3.1302604713997066</c:v>
                </c:pt>
                <c:pt idx="208">
                  <c:v>-3.0960743441318819</c:v>
                </c:pt>
                <c:pt idx="209">
                  <c:v>-3.0622503342992218</c:v>
                </c:pt>
                <c:pt idx="210">
                  <c:v>-3.0287850481669989</c:v>
                </c:pt>
                <c:pt idx="211">
                  <c:v>-2.9956751073876644</c:v>
                </c:pt>
                <c:pt idx="212">
                  <c:v>-2.9629171496029922</c:v>
                </c:pt>
                <c:pt idx="213">
                  <c:v>-2.9305078290131306</c:v>
                </c:pt>
                <c:pt idx="214">
                  <c:v>-2.898443816913816</c:v>
                </c:pt>
                <c:pt idx="215">
                  <c:v>-2.8667218022029837</c:v>
                </c:pt>
                <c:pt idx="216">
                  <c:v>-2.8353384918579416</c:v>
                </c:pt>
                <c:pt idx="217">
                  <c:v>-2.8042906113842654</c:v>
                </c:pt>
                <c:pt idx="218">
                  <c:v>-2.7735749052374787</c:v>
                </c:pt>
                <c:pt idx="219">
                  <c:v>-2.7431881372185911</c:v>
                </c:pt>
                <c:pt idx="220">
                  <c:v>-2.71312709084454</c:v>
                </c:pt>
                <c:pt idx="221">
                  <c:v>-2.6833885696944804</c:v>
                </c:pt>
                <c:pt idx="222">
                  <c:v>-2.6539693977328698</c:v>
                </c:pt>
                <c:pt idx="223">
                  <c:v>-2.6248664196103122</c:v>
                </c:pt>
                <c:pt idx="224">
                  <c:v>-2.596076500942992</c:v>
                </c:pt>
                <c:pt idx="225">
                  <c:v>-2.5675965285715634</c:v>
                </c:pt>
                <c:pt idx="226">
                  <c:v>-2.5394234108003388</c:v>
                </c:pt>
                <c:pt idx="227">
                  <c:v>-2.5115540776175318</c:v>
                </c:pt>
                <c:pt idx="228">
                  <c:v>-2.4839854808973505</c:v>
                </c:pt>
                <c:pt idx="229">
                  <c:v>-2.4567145945846471</c:v>
                </c:pt>
                <c:pt idx="230">
                  <c:v>-2.42973841486286</c:v>
                </c:pt>
                <c:pt idx="231">
                  <c:v>-2.403053960305916</c:v>
                </c:pt>
                <c:pt idx="232">
                  <c:v>-2.3766582720147569</c:v>
                </c:pt>
                <c:pt idx="233">
                  <c:v>-2.3505484137391286</c:v>
                </c:pt>
                <c:pt idx="234">
                  <c:v>-2.3247214719852347</c:v>
                </c:pt>
                <c:pt idx="235">
                  <c:v>-2.2991745561098771</c:v>
                </c:pt>
                <c:pt idx="236">
                  <c:v>-2.2739047984015985</c:v>
                </c:pt>
                <c:pt idx="237">
                  <c:v>-2.2489093541494372</c:v>
                </c:pt>
                <c:pt idx="238">
                  <c:v>-2.2241854016997729</c:v>
                </c:pt>
                <c:pt idx="239">
                  <c:v>-2.1997301425018168</c:v>
                </c:pt>
                <c:pt idx="240">
                  <c:v>-2.1755408011421915</c:v>
                </c:pt>
                <c:pt idx="241">
                  <c:v>-2.1516146253691195</c:v>
                </c:pt>
                <c:pt idx="242">
                  <c:v>-2.1279488861066422</c:v>
                </c:pt>
                <c:pt idx="243">
                  <c:v>-2.104540877459335</c:v>
                </c:pt>
                <c:pt idx="244">
                  <c:v>-2.0813879167079223</c:v>
                </c:pt>
                <c:pt idx="245">
                  <c:v>-2.0584873442962124</c:v>
                </c:pt>
                <c:pt idx="246">
                  <c:v>-2.0358365238097411</c:v>
                </c:pt>
                <c:pt idx="247">
                  <c:v>-2.0134328419465168</c:v>
                </c:pt>
                <c:pt idx="248">
                  <c:v>-1.9912737084801932</c:v>
                </c:pt>
                <c:pt idx="249">
                  <c:v>-1.9693565562160762</c:v>
                </c:pt>
                <c:pt idx="250">
                  <c:v>-1.9476788409402619</c:v>
                </c:pt>
                <c:pt idx="251">
                  <c:v>-1.9262380413622446</c:v>
                </c:pt>
                <c:pt idx="252">
                  <c:v>-1.9050316590513166</c:v>
                </c:pt>
                <c:pt idx="253">
                  <c:v>-1.8840572183670474</c:v>
                </c:pt>
                <c:pt idx="254">
                  <c:v>-1.8633122663841428</c:v>
                </c:pt>
                <c:pt idx="255">
                  <c:v>-1.8427943728119831</c:v>
                </c:pt>
                <c:pt idx="256">
                  <c:v>-1.8225011299090437</c:v>
                </c:pt>
                <c:pt idx="257">
                  <c:v>-1.8024301523925546</c:v>
                </c:pt>
                <c:pt idx="258">
                  <c:v>-1.7825790773435699</c:v>
                </c:pt>
                <c:pt idx="259">
                  <c:v>-1.7629455641077012</c:v>
                </c:pt>
                <c:pt idx="260">
                  <c:v>-1.7435272941918476</c:v>
                </c:pt>
                <c:pt idx="261">
                  <c:v>-1.7243219711568809</c:v>
                </c:pt>
                <c:pt idx="262">
                  <c:v>-1.7053273205068844</c:v>
                </c:pt>
                <c:pt idx="263">
                  <c:v>-1.686541089574805</c:v>
                </c:pt>
                <c:pt idx="264">
                  <c:v>-1.6679610474049389</c:v>
                </c:pt>
                <c:pt idx="265">
                  <c:v>-1.6495849846322312</c:v>
                </c:pt>
                <c:pt idx="266">
                  <c:v>-1.6314107133588831</c:v>
                </c:pt>
                <c:pt idx="267">
                  <c:v>-1.6134360670281012</c:v>
                </c:pt>
                <c:pt idx="268">
                  <c:v>-1.5956589002954347</c:v>
                </c:pt>
                <c:pt idx="269">
                  <c:v>-1.5780770888976066</c:v>
                </c:pt>
                <c:pt idx="270">
                  <c:v>-1.5606885295192847</c:v>
                </c:pt>
                <c:pt idx="271">
                  <c:v>-1.5434911396576911</c:v>
                </c:pt>
                <c:pt idx="272">
                  <c:v>-1.5264828574853559</c:v>
                </c:pt>
                <c:pt idx="273">
                  <c:v>-1.5096616417109852</c:v>
                </c:pt>
                <c:pt idx="274">
                  <c:v>-1.4930254714388413</c:v>
                </c:pt>
                <c:pt idx="275">
                  <c:v>-1.4765723460264704</c:v>
                </c:pt>
                <c:pt idx="276">
                  <c:v>-1.4603002849411335</c:v>
                </c:pt>
                <c:pt idx="277">
                  <c:v>-1.4442073276148315</c:v>
                </c:pt>
                <c:pt idx="278">
                  <c:v>-1.4282915332983286</c:v>
                </c:pt>
                <c:pt idx="279">
                  <c:v>-1.4125509809139773</c:v>
                </c:pt>
                <c:pt idx="280">
                  <c:v>-1.3969837689077094</c:v>
                </c:pt>
                <c:pt idx="281">
                  <c:v>-1.3815880151000188</c:v>
                </c:pt>
                <c:pt idx="282">
                  <c:v>-1.3663618565363596</c:v>
                </c:pt>
                <c:pt idx="283">
                  <c:v>-1.3513034493367884</c:v>
                </c:pt>
                <c:pt idx="284">
                  <c:v>-1.336410968544987</c:v>
                </c:pt>
                <c:pt idx="285">
                  <c:v>-1.3216826079768911</c:v>
                </c:pt>
                <c:pt idx="286">
                  <c:v>-1.3071165800687976</c:v>
                </c:pt>
                <c:pt idx="287">
                  <c:v>-1.2927111157252646</c:v>
                </c:pt>
                <c:pt idx="288">
                  <c:v>-1.2784644641665988</c:v>
                </c:pt>
                <c:pt idx="289">
                  <c:v>-1.2643748927762628</c:v>
                </c:pt>
                <c:pt idx="290">
                  <c:v>-1.2504406869480713</c:v>
                </c:pt>
                <c:pt idx="291">
                  <c:v>-1.2366601499334373</c:v>
                </c:pt>
                <c:pt idx="292">
                  <c:v>-1.223031602688482</c:v>
                </c:pt>
                <c:pt idx="293">
                  <c:v>-1.2095533837213035</c:v>
                </c:pt>
                <c:pt idx="294">
                  <c:v>-1.1962238489392951</c:v>
                </c:pt>
                <c:pt idx="295">
                  <c:v>-1.1830413714967192</c:v>
                </c:pt>
                <c:pt idx="296">
                  <c:v>-1.1700043416423829</c:v>
                </c:pt>
                <c:pt idx="297">
                  <c:v>-1.1571111665676743</c:v>
                </c:pt>
                <c:pt idx="298">
                  <c:v>-1.1443602702548534</c:v>
                </c:pt>
                <c:pt idx="299">
                  <c:v>-1.1317500933257743</c:v>
                </c:pt>
                <c:pt idx="300">
                  <c:v>-1.1192790928909211</c:v>
                </c:pt>
                <c:pt idx="301">
                  <c:v>-1.1069457423989433</c:v>
                </c:pt>
                <c:pt idx="302">
                  <c:v>-1.0947485314866277</c:v>
                </c:pt>
                <c:pt idx="303">
                  <c:v>-1.0826859658294721</c:v>
                </c:pt>
                <c:pt idx="304">
                  <c:v>-1.0707565669926773</c:v>
                </c:pt>
                <c:pt idx="305">
                  <c:v>-1.058958872282838</c:v>
                </c:pt>
                <c:pt idx="306">
                  <c:v>-1.0472914346001609</c:v>
                </c:pt>
                <c:pt idx="307">
                  <c:v>-1.0357528222914216</c:v>
                </c:pt>
                <c:pt idx="308">
                  <c:v>-1.0243416190034871</c:v>
                </c:pt>
                <c:pt idx="309">
                  <c:v>-1.0130564235376012</c:v>
                </c:pt>
                <c:pt idx="310">
                  <c:v>-1.0018958497043766</c:v>
                </c:pt>
                <c:pt idx="311">
                  <c:v>-0.99085852617953141</c:v>
                </c:pt>
                <c:pt idx="312">
                  <c:v>-0.97994309636038623</c:v>
                </c:pt>
                <c:pt idx="313">
                  <c:v>-0.96914821822316211</c:v>
                </c:pt>
                <c:pt idx="314">
                  <c:v>-0.95847256418107851</c:v>
                </c:pt>
                <c:pt idx="315">
                  <c:v>-0.94791482094327517</c:v>
                </c:pt>
                <c:pt idx="316">
                  <c:v>-0.93747368937458753</c:v>
                </c:pt>
                <c:pt idx="317">
                  <c:v>-0.92714788435617446</c:v>
                </c:pt>
                <c:pt idx="318">
                  <c:v>-0.91693613464701884</c:v>
                </c:pt>
                <c:pt idx="319">
                  <c:v>-0.90683718274633074</c:v>
                </c:pt>
                <c:pt idx="320">
                  <c:v>-0.89684978475683275</c:v>
                </c:pt>
                <c:pt idx="321">
                  <c:v>-0.8869727102489775</c:v>
                </c:pt>
                <c:pt idx="322">
                  <c:v>-0.87720474212608424</c:v>
                </c:pt>
                <c:pt idx="323">
                  <c:v>-0.86754467649040623</c:v>
                </c:pt>
                <c:pt idx="324">
                  <c:v>-0.85799132251015553</c:v>
                </c:pt>
                <c:pt idx="325">
                  <c:v>-0.84854350228747455</c:v>
                </c:pt>
                <c:pt idx="326">
                  <c:v>-0.83920005072736881</c:v>
                </c:pt>
                <c:pt idx="327">
                  <c:v>-0.82995981540761898</c:v>
                </c:pt>
                <c:pt idx="328">
                  <c:v>-0.82082165644966076</c:v>
                </c:pt>
                <c:pt idx="329">
                  <c:v>-0.81178444639044856</c:v>
                </c:pt>
                <c:pt idx="330">
                  <c:v>-0.80284707005531408</c:v>
                </c:pt>
                <c:pt idx="331">
                  <c:v>-0.79400842443181086</c:v>
                </c:pt>
                <c:pt idx="332">
                  <c:v>-0.78526741854455306</c:v>
                </c:pt>
                <c:pt idx="333">
                  <c:v>-0.77662297333106933</c:v>
                </c:pt>
                <c:pt idx="334">
                  <c:v>-0.76807402151863735</c:v>
                </c:pt>
                <c:pt idx="335">
                  <c:v>-0.75961950750214557</c:v>
                </c:pt>
                <c:pt idx="336">
                  <c:v>-0.75125838722294958</c:v>
                </c:pt>
                <c:pt idx="337">
                  <c:v>-0.7429896280487408</c:v>
                </c:pt>
                <c:pt idx="338">
                  <c:v>-0.73481220865442887</c:v>
                </c:pt>
                <c:pt idx="339">
                  <c:v>-0.72672511890403158</c:v>
                </c:pt>
                <c:pt idx="340">
                  <c:v>-0.71872735973357316</c:v>
                </c:pt>
                <c:pt idx="341">
                  <c:v>-0.71081794303500034</c:v>
                </c:pt>
                <c:pt idx="342">
                  <c:v>-0.7029958915411042</c:v>
                </c:pt>
                <c:pt idx="343">
                  <c:v>-0.69526023871144682</c:v>
                </c:pt>
                <c:pt idx="344">
                  <c:v>-0.68761002861931064</c:v>
                </c:pt>
                <c:pt idx="345">
                  <c:v>-0.68004431583963243</c:v>
                </c:pt>
                <c:pt idx="346">
                  <c:v>-0.67256216533796187</c:v>
                </c:pt>
                <c:pt idx="347">
                  <c:v>-0.66516265236040961</c:v>
                </c:pt>
                <c:pt idx="348">
                  <c:v>-0.65784486232459849</c:v>
                </c:pt>
                <c:pt idx="349">
                  <c:v>-0.65060789071161373</c:v>
                </c:pt>
                <c:pt idx="350">
                  <c:v>-0.64345084295894273</c:v>
                </c:pt>
                <c:pt idx="351">
                  <c:v>-0.63637283435440506</c:v>
                </c:pt>
                <c:pt idx="352">
                  <c:v>-0.62937298993107726</c:v>
                </c:pt>
                <c:pt idx="353">
                  <c:v>-0.62245044436318531</c:v>
                </c:pt>
                <c:pt idx="354">
                  <c:v>-0.6156043418629914</c:v>
                </c:pt>
                <c:pt idx="355">
                  <c:v>-0.60883383607864672</c:v>
                </c:pt>
                <c:pt idx="356">
                  <c:v>-0.60213808999301588</c:v>
                </c:pt>
                <c:pt idx="357">
                  <c:v>-0.59551627582346656</c:v>
                </c:pt>
                <c:pt idx="358">
                  <c:v>-0.58896757492262808</c:v>
                </c:pt>
                <c:pt idx="359">
                  <c:v>-0.58249117768008984</c:v>
                </c:pt>
                <c:pt idx="360">
                  <c:v>-0.57608628342506762</c:v>
                </c:pt>
                <c:pt idx="361">
                  <c:v>-0.56975210033000656</c:v>
                </c:pt>
                <c:pt idx="362">
                  <c:v>-0.56348784531512408</c:v>
                </c:pt>
                <c:pt idx="363">
                  <c:v>-0.55729274395389616</c:v>
                </c:pt>
                <c:pt idx="364">
                  <c:v>-0.55116603037946288</c:v>
                </c:pt>
                <c:pt idx="365">
                  <c:v>-0.54510694719196395</c:v>
                </c:pt>
                <c:pt idx="366">
                  <c:v>-0.53911474536679316</c:v>
                </c:pt>
                <c:pt idx="367">
                  <c:v>-0.53318868416376064</c:v>
                </c:pt>
                <c:pt idx="368">
                  <c:v>-0.52732803103716341</c:v>
                </c:pt>
                <c:pt idx="369">
                  <c:v>-0.52153206154676157</c:v>
                </c:pt>
                <c:pt idx="370">
                  <c:v>-0.51580005926963601</c:v>
                </c:pt>
                <c:pt idx="371">
                  <c:v>-0.51013131571294856</c:v>
                </c:pt>
                <c:pt idx="372">
                  <c:v>-0.50452513022757361</c:v>
                </c:pt>
                <c:pt idx="373">
                  <c:v>-0.49898080992260774</c:v>
                </c:pt>
                <c:pt idx="374">
                  <c:v>-0.49349766958075264</c:v>
                </c:pt>
                <c:pt idx="375">
                  <c:v>-0.48807503157455473</c:v>
                </c:pt>
                <c:pt idx="376">
                  <c:v>-0.48271222578350176</c:v>
                </c:pt>
                <c:pt idx="377">
                  <c:v>-0.47740858951197518</c:v>
                </c:pt>
                <c:pt idx="378">
                  <c:v>-0.47216346740803511</c:v>
                </c:pt>
                <c:pt idx="379">
                  <c:v>-0.46697621138305223</c:v>
                </c:pt>
                <c:pt idx="380">
                  <c:v>-0.46184618053216231</c:v>
                </c:pt>
                <c:pt idx="381">
                  <c:v>-0.45677274105554583</c:v>
                </c:pt>
                <c:pt idx="382">
                  <c:v>-0.45175526618052786</c:v>
                </c:pt>
                <c:pt idx="383">
                  <c:v>-0.4467931360844819</c:v>
                </c:pt>
                <c:pt idx="384">
                  <c:v>-0.44188573781853951</c:v>
                </c:pt>
                <c:pt idx="385">
                  <c:v>-0.43703246523209904</c:v>
                </c:pt>
                <c:pt idx="386">
                  <c:v>-0.43223271889811998</c:v>
                </c:pt>
                <c:pt idx="387">
                  <c:v>-0.42748590603920178</c:v>
                </c:pt>
                <c:pt idx="388">
                  <c:v>-0.42279144045444106</c:v>
                </c:pt>
                <c:pt idx="389">
                  <c:v>-0.41814874244705585</c:v>
                </c:pt>
                <c:pt idx="390">
                  <c:v>-0.41355723875277245</c:v>
                </c:pt>
                <c:pt idx="391">
                  <c:v>-0.40901636246897255</c:v>
                </c:pt>
                <c:pt idx="392">
                  <c:v>-0.4045255529845852</c:v>
                </c:pt>
                <c:pt idx="393">
                  <c:v>-0.40008425591072277</c:v>
                </c:pt>
                <c:pt idx="394">
                  <c:v>-0.39569192301205797</c:v>
                </c:pt>
                <c:pt idx="395">
                  <c:v>-0.3913480121389204</c:v>
                </c:pt>
                <c:pt idx="396">
                  <c:v>-0.38705198716012695</c:v>
                </c:pt>
                <c:pt idx="397">
                  <c:v>-0.38280331789652078</c:v>
                </c:pt>
                <c:pt idx="398">
                  <c:v>-0.37860148005522282</c:v>
                </c:pt>
                <c:pt idx="399">
                  <c:v>-0.37444595516458695</c:v>
                </c:pt>
                <c:pt idx="400">
                  <c:v>-0.37033623050985087</c:v>
                </c:pt>
                <c:pt idx="401">
                  <c:v>-0.36627179906947499</c:v>
                </c:pt>
                <c:pt idx="402">
                  <c:v>-0.36225215945217026</c:v>
                </c:pt>
                <c:pt idx="403">
                  <c:v>-0.35827681583459531</c:v>
                </c:pt>
                <c:pt idx="404">
                  <c:v>-0.35434527789973136</c:v>
                </c:pt>
                <c:pt idx="405">
                  <c:v>-0.35045706077591748</c:v>
                </c:pt>
                <c:pt idx="406">
                  <c:v>-0.34661168497654299</c:v>
                </c:pt>
                <c:pt idx="407">
                  <c:v>-0.34280867634039414</c:v>
                </c:pt>
                <c:pt idx="408">
                  <c:v>-0.33904756597264402</c:v>
                </c:pt>
                <c:pt idx="409">
                  <c:v>-0.33532789018647918</c:v>
                </c:pt>
                <c:pt idx="410">
                  <c:v>-0.33164919044536556</c:v>
                </c:pt>
                <c:pt idx="411">
                  <c:v>-0.32801101330593091</c:v>
                </c:pt>
                <c:pt idx="412">
                  <c:v>-0.32441291036147646</c:v>
                </c:pt>
                <c:pt idx="413">
                  <c:v>-0.32085443818609721</c:v>
                </c:pt>
                <c:pt idx="414">
                  <c:v>-0.31733515827941106</c:v>
                </c:pt>
                <c:pt idx="415">
                  <c:v>-0.31385463701189092</c:v>
                </c:pt>
                <c:pt idx="416">
                  <c:v>-0.31041244557079234</c:v>
                </c:pt>
                <c:pt idx="417">
                  <c:v>-0.30700815990666869</c:v>
                </c:pt>
                <c:pt idx="418">
                  <c:v>-0.30364136068047437</c:v>
                </c:pt>
                <c:pt idx="419">
                  <c:v>-0.3003116332112421</c:v>
                </c:pt>
                <c:pt idx="420">
                  <c:v>-0.29701856742433286</c:v>
                </c:pt>
                <c:pt idx="421">
                  <c:v>-0.29376175780025438</c:v>
                </c:pt>
                <c:pt idx="422">
                  <c:v>-0.29054080332403898</c:v>
                </c:pt>
                <c:pt idx="423">
                  <c:v>-0.28735530743517385</c:v>
                </c:pt>
                <c:pt idx="424">
                  <c:v>-0.28420487797808375</c:v>
                </c:pt>
                <c:pt idx="425">
                  <c:v>-0.2810891271531567</c:v>
                </c:pt>
                <c:pt idx="426">
                  <c:v>-0.27800767146830224</c:v>
                </c:pt>
                <c:pt idx="427">
                  <c:v>-0.27496013169105255</c:v>
                </c:pt>
                <c:pt idx="428">
                  <c:v>-0.27194613280117663</c:v>
                </c:pt>
                <c:pt idx="429">
                  <c:v>-0.26896530394382917</c:v>
                </c:pt>
                <c:pt idx="430">
                  <c:v>-0.26601727838320594</c:v>
                </c:pt>
                <c:pt idx="431">
                  <c:v>-0.26310169345671153</c:v>
                </c:pt>
                <c:pt idx="432">
                  <c:v>-0.26021819052963624</c:v>
                </c:pt>
                <c:pt idx="433">
                  <c:v>-0.25736641495032769</c:v>
                </c:pt>
                <c:pt idx="434">
                  <c:v>-0.25454601600585941</c:v>
                </c:pt>
                <c:pt idx="435">
                  <c:v>-0.25175664687818922</c:v>
                </c:pt>
                <c:pt idx="436">
                  <c:v>-0.2489979646008004</c:v>
                </c:pt>
                <c:pt idx="437">
                  <c:v>-0.24626963001582144</c:v>
                </c:pt>
                <c:pt idx="438">
                  <c:v>-0.24357130773162311</c:v>
                </c:pt>
                <c:pt idx="439">
                  <c:v>-0.24090266608087976</c:v>
                </c:pt>
                <c:pt idx="440">
                  <c:v>-0.23826337707909928</c:v>
                </c:pt>
                <c:pt idx="441">
                  <c:v>-0.23565311638360775</c:v>
                </c:pt>
                <c:pt idx="442">
                  <c:v>-0.2330715632529915</c:v>
                </c:pt>
                <c:pt idx="443">
                  <c:v>-0.23051840050698699</c:v>
                </c:pt>
                <c:pt idx="444">
                  <c:v>-0.22799331448681595</c:v>
                </c:pt>
                <c:pt idx="445">
                  <c:v>-0.22549599501595813</c:v>
                </c:pt>
                <c:pt idx="446">
                  <c:v>-0.2230261353613627</c:v>
                </c:pt>
                <c:pt idx="447">
                  <c:v>-0.22058343219508789</c:v>
                </c:pt>
                <c:pt idx="448">
                  <c:v>-0.21816758555636354</c:v>
                </c:pt>
                <c:pt idx="449">
                  <c:v>-0.21577829881408098</c:v>
                </c:pt>
                <c:pt idx="450">
                  <c:v>-0.21341527862969514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2.1406097926262189</c:v>
                </c:pt>
                <c:pt idx="1">
                  <c:v>2.1547279901623084</c:v>
                </c:pt>
                <c:pt idx="2">
                  <c:v>2.1688461876983984</c:v>
                </c:pt>
                <c:pt idx="3">
                  <c:v>2.182964385234488</c:v>
                </c:pt>
                <c:pt idx="4">
                  <c:v>2.197082582770578</c:v>
                </c:pt>
                <c:pt idx="5">
                  <c:v>2.211200780306668</c:v>
                </c:pt>
                <c:pt idx="6">
                  <c:v>2.2253189778427576</c:v>
                </c:pt>
                <c:pt idx="7">
                  <c:v>2.2394371753788476</c:v>
                </c:pt>
                <c:pt idx="8">
                  <c:v>2.2535553729149371</c:v>
                </c:pt>
                <c:pt idx="9">
                  <c:v>2.2676735704510271</c:v>
                </c:pt>
                <c:pt idx="10">
                  <c:v>2.2817917679871167</c:v>
                </c:pt>
                <c:pt idx="11">
                  <c:v>2.2959099655232063</c:v>
                </c:pt>
                <c:pt idx="12">
                  <c:v>2.3100281630592963</c:v>
                </c:pt>
                <c:pt idx="13">
                  <c:v>2.3241463605953863</c:v>
                </c:pt>
                <c:pt idx="14">
                  <c:v>2.3382645581314758</c:v>
                </c:pt>
                <c:pt idx="15">
                  <c:v>2.3523827556675658</c:v>
                </c:pt>
                <c:pt idx="16">
                  <c:v>2.3665009532036554</c:v>
                </c:pt>
                <c:pt idx="17">
                  <c:v>2.3806191507397449</c:v>
                </c:pt>
                <c:pt idx="18">
                  <c:v>2.3947373482758354</c:v>
                </c:pt>
                <c:pt idx="19">
                  <c:v>2.408855545811925</c:v>
                </c:pt>
                <c:pt idx="20">
                  <c:v>2.4229737433480145</c:v>
                </c:pt>
                <c:pt idx="21">
                  <c:v>2.4370919408841045</c:v>
                </c:pt>
                <c:pt idx="22">
                  <c:v>2.4512101384201941</c:v>
                </c:pt>
                <c:pt idx="23">
                  <c:v>2.4653283359562841</c:v>
                </c:pt>
                <c:pt idx="24">
                  <c:v>2.4794465334923741</c:v>
                </c:pt>
                <c:pt idx="25">
                  <c:v>2.4935647310284637</c:v>
                </c:pt>
                <c:pt idx="26">
                  <c:v>2.5076829285645537</c:v>
                </c:pt>
                <c:pt idx="27">
                  <c:v>2.5218011261006432</c:v>
                </c:pt>
                <c:pt idx="28">
                  <c:v>2.5359193236367328</c:v>
                </c:pt>
                <c:pt idx="29">
                  <c:v>2.5500375211728237</c:v>
                </c:pt>
                <c:pt idx="30">
                  <c:v>2.5641557187089132</c:v>
                </c:pt>
                <c:pt idx="31">
                  <c:v>2.5782739162450028</c:v>
                </c:pt>
                <c:pt idx="32">
                  <c:v>2.5923921137810928</c:v>
                </c:pt>
                <c:pt idx="33">
                  <c:v>2.6065103113171828</c:v>
                </c:pt>
                <c:pt idx="34">
                  <c:v>2.6206285088532724</c:v>
                </c:pt>
                <c:pt idx="35">
                  <c:v>2.6347467063893624</c:v>
                </c:pt>
                <c:pt idx="36">
                  <c:v>2.6488649039254519</c:v>
                </c:pt>
                <c:pt idx="37">
                  <c:v>2.6629831014615419</c:v>
                </c:pt>
                <c:pt idx="38">
                  <c:v>2.6771012989976319</c:v>
                </c:pt>
                <c:pt idx="39">
                  <c:v>2.6912194965337215</c:v>
                </c:pt>
                <c:pt idx="40">
                  <c:v>2.7053376940698111</c:v>
                </c:pt>
                <c:pt idx="41">
                  <c:v>2.7194558916059011</c:v>
                </c:pt>
                <c:pt idx="42">
                  <c:v>2.7335740891419906</c:v>
                </c:pt>
                <c:pt idx="43">
                  <c:v>2.7476922866780806</c:v>
                </c:pt>
                <c:pt idx="44">
                  <c:v>2.7618104842141706</c:v>
                </c:pt>
                <c:pt idx="45">
                  <c:v>2.7759286817502602</c:v>
                </c:pt>
                <c:pt idx="46">
                  <c:v>2.7900468792863502</c:v>
                </c:pt>
                <c:pt idx="47">
                  <c:v>2.8041650768224398</c:v>
                </c:pt>
                <c:pt idx="48">
                  <c:v>2.8182832743585293</c:v>
                </c:pt>
                <c:pt idx="49">
                  <c:v>2.8324014718946193</c:v>
                </c:pt>
                <c:pt idx="50">
                  <c:v>2.8465196694307084</c:v>
                </c:pt>
                <c:pt idx="51">
                  <c:v>2.860637866966798</c:v>
                </c:pt>
                <c:pt idx="52">
                  <c:v>2.874756064502888</c:v>
                </c:pt>
                <c:pt idx="53">
                  <c:v>2.8888742620389776</c:v>
                </c:pt>
                <c:pt idx="54">
                  <c:v>2.9029924595750676</c:v>
                </c:pt>
                <c:pt idx="55">
                  <c:v>2.9171106571111571</c:v>
                </c:pt>
                <c:pt idx="56">
                  <c:v>2.9312288546472476</c:v>
                </c:pt>
                <c:pt idx="57">
                  <c:v>2.9453470521833367</c:v>
                </c:pt>
                <c:pt idx="58">
                  <c:v>2.9594652497194271</c:v>
                </c:pt>
                <c:pt idx="59">
                  <c:v>2.9735834472555167</c:v>
                </c:pt>
                <c:pt idx="60">
                  <c:v>2.9877016447916063</c:v>
                </c:pt>
                <c:pt idx="61">
                  <c:v>3.0018198423276963</c:v>
                </c:pt>
                <c:pt idx="62">
                  <c:v>3.0159380398637858</c:v>
                </c:pt>
                <c:pt idx="63">
                  <c:v>3.0300562373998758</c:v>
                </c:pt>
                <c:pt idx="64">
                  <c:v>3.0441744349359654</c:v>
                </c:pt>
                <c:pt idx="65">
                  <c:v>3.0582926324720554</c:v>
                </c:pt>
                <c:pt idx="66">
                  <c:v>3.072410830008145</c:v>
                </c:pt>
                <c:pt idx="67">
                  <c:v>3.086529027544235</c:v>
                </c:pt>
                <c:pt idx="68">
                  <c:v>3.1006472250803245</c:v>
                </c:pt>
                <c:pt idx="69">
                  <c:v>3.114765422616415</c:v>
                </c:pt>
                <c:pt idx="70">
                  <c:v>3.1288836201525045</c:v>
                </c:pt>
                <c:pt idx="71">
                  <c:v>3.1430018176885937</c:v>
                </c:pt>
                <c:pt idx="72">
                  <c:v>3.1571200152246841</c:v>
                </c:pt>
                <c:pt idx="73">
                  <c:v>3.1712382127607737</c:v>
                </c:pt>
                <c:pt idx="74">
                  <c:v>3.1853564102968637</c:v>
                </c:pt>
                <c:pt idx="75">
                  <c:v>3.1994746078329532</c:v>
                </c:pt>
                <c:pt idx="76">
                  <c:v>3.2135928053690432</c:v>
                </c:pt>
                <c:pt idx="77">
                  <c:v>3.2277110029051328</c:v>
                </c:pt>
                <c:pt idx="78">
                  <c:v>3.2418292004412224</c:v>
                </c:pt>
                <c:pt idx="79">
                  <c:v>3.2559473979773124</c:v>
                </c:pt>
                <c:pt idx="80">
                  <c:v>3.2700655955134019</c:v>
                </c:pt>
                <c:pt idx="81">
                  <c:v>3.2841837930494919</c:v>
                </c:pt>
                <c:pt idx="82">
                  <c:v>3.2983019905855815</c:v>
                </c:pt>
                <c:pt idx="83">
                  <c:v>3.3124201881216719</c:v>
                </c:pt>
                <c:pt idx="84">
                  <c:v>3.3265383856577615</c:v>
                </c:pt>
                <c:pt idx="85">
                  <c:v>3.3406565831938506</c:v>
                </c:pt>
                <c:pt idx="86">
                  <c:v>3.3547747807299411</c:v>
                </c:pt>
                <c:pt idx="87">
                  <c:v>3.3688929782660311</c:v>
                </c:pt>
                <c:pt idx="88">
                  <c:v>3.3830111758021206</c:v>
                </c:pt>
                <c:pt idx="89">
                  <c:v>3.3971293733382102</c:v>
                </c:pt>
                <c:pt idx="90">
                  <c:v>3.4112475708743002</c:v>
                </c:pt>
                <c:pt idx="91">
                  <c:v>3.4253657684103898</c:v>
                </c:pt>
                <c:pt idx="92">
                  <c:v>3.4394839659464798</c:v>
                </c:pt>
                <c:pt idx="93">
                  <c:v>3.4536021634825693</c:v>
                </c:pt>
                <c:pt idx="94">
                  <c:v>3.4677203610186598</c:v>
                </c:pt>
                <c:pt idx="95">
                  <c:v>3.4818385585547489</c:v>
                </c:pt>
                <c:pt idx="96">
                  <c:v>3.4959567560908384</c:v>
                </c:pt>
                <c:pt idx="97">
                  <c:v>3.5100749536269289</c:v>
                </c:pt>
                <c:pt idx="98">
                  <c:v>3.5241931511630185</c:v>
                </c:pt>
                <c:pt idx="99">
                  <c:v>3.5383113486991085</c:v>
                </c:pt>
                <c:pt idx="100">
                  <c:v>3.552429546235198</c:v>
                </c:pt>
                <c:pt idx="101">
                  <c:v>3.566547743771288</c:v>
                </c:pt>
                <c:pt idx="102">
                  <c:v>3.5806659413073776</c:v>
                </c:pt>
                <c:pt idx="103">
                  <c:v>3.5947841388434676</c:v>
                </c:pt>
                <c:pt idx="104">
                  <c:v>3.6089023363795572</c:v>
                </c:pt>
                <c:pt idx="105">
                  <c:v>3.6230205339156472</c:v>
                </c:pt>
                <c:pt idx="106">
                  <c:v>3.6371387314517367</c:v>
                </c:pt>
                <c:pt idx="107">
                  <c:v>3.6512569289878263</c:v>
                </c:pt>
                <c:pt idx="108">
                  <c:v>3.6653751265239163</c:v>
                </c:pt>
                <c:pt idx="109">
                  <c:v>3.6794933240600058</c:v>
                </c:pt>
                <c:pt idx="110">
                  <c:v>3.6936115215960963</c:v>
                </c:pt>
                <c:pt idx="111">
                  <c:v>3.7077297191321859</c:v>
                </c:pt>
                <c:pt idx="112">
                  <c:v>3.7218479166682759</c:v>
                </c:pt>
                <c:pt idx="113">
                  <c:v>3.7359661142043654</c:v>
                </c:pt>
                <c:pt idx="114">
                  <c:v>3.750084311740455</c:v>
                </c:pt>
                <c:pt idx="115">
                  <c:v>3.764202509276545</c:v>
                </c:pt>
                <c:pt idx="116">
                  <c:v>3.778320706812635</c:v>
                </c:pt>
                <c:pt idx="117">
                  <c:v>3.7924389043487245</c:v>
                </c:pt>
                <c:pt idx="118">
                  <c:v>3.8065571018848141</c:v>
                </c:pt>
                <c:pt idx="119">
                  <c:v>3.8206752994209041</c:v>
                </c:pt>
                <c:pt idx="120">
                  <c:v>3.8347934969569937</c:v>
                </c:pt>
                <c:pt idx="121">
                  <c:v>3.8489116944930832</c:v>
                </c:pt>
                <c:pt idx="122">
                  <c:v>3.8630298920291732</c:v>
                </c:pt>
                <c:pt idx="123">
                  <c:v>3.8771480895652637</c:v>
                </c:pt>
                <c:pt idx="124">
                  <c:v>3.8912662871013532</c:v>
                </c:pt>
                <c:pt idx="125">
                  <c:v>3.9053844846374428</c:v>
                </c:pt>
                <c:pt idx="126">
                  <c:v>3.9195026821735328</c:v>
                </c:pt>
                <c:pt idx="127">
                  <c:v>3.9336208797096224</c:v>
                </c:pt>
                <c:pt idx="128">
                  <c:v>3.9477390772457124</c:v>
                </c:pt>
                <c:pt idx="129">
                  <c:v>3.9618572747818019</c:v>
                </c:pt>
                <c:pt idx="130">
                  <c:v>3.9759754723178919</c:v>
                </c:pt>
                <c:pt idx="131">
                  <c:v>3.9900936698539815</c:v>
                </c:pt>
                <c:pt idx="132">
                  <c:v>4.0042118673900715</c:v>
                </c:pt>
                <c:pt idx="133">
                  <c:v>4.0183300649261611</c:v>
                </c:pt>
                <c:pt idx="134">
                  <c:v>4.0324482624622515</c:v>
                </c:pt>
                <c:pt idx="135">
                  <c:v>4.0465664599983411</c:v>
                </c:pt>
                <c:pt idx="136">
                  <c:v>4.0606846575344306</c:v>
                </c:pt>
                <c:pt idx="137">
                  <c:v>4.0748028550705202</c:v>
                </c:pt>
                <c:pt idx="138">
                  <c:v>4.0889210526066098</c:v>
                </c:pt>
                <c:pt idx="139">
                  <c:v>4.1030392501427002</c:v>
                </c:pt>
                <c:pt idx="140">
                  <c:v>4.1171574476787898</c:v>
                </c:pt>
                <c:pt idx="141">
                  <c:v>4.1312756452148802</c:v>
                </c:pt>
                <c:pt idx="142">
                  <c:v>4.1453938427509698</c:v>
                </c:pt>
                <c:pt idx="143">
                  <c:v>4.1595120402870585</c:v>
                </c:pt>
                <c:pt idx="144">
                  <c:v>4.1736302378231489</c:v>
                </c:pt>
                <c:pt idx="145">
                  <c:v>4.1877484353592385</c:v>
                </c:pt>
                <c:pt idx="146">
                  <c:v>4.2018666328953289</c:v>
                </c:pt>
                <c:pt idx="147">
                  <c:v>4.2159848304314185</c:v>
                </c:pt>
                <c:pt idx="148">
                  <c:v>4.230103027967508</c:v>
                </c:pt>
                <c:pt idx="149">
                  <c:v>4.2442212255035976</c:v>
                </c:pt>
                <c:pt idx="150">
                  <c:v>4.2583394230396872</c:v>
                </c:pt>
                <c:pt idx="151">
                  <c:v>4.2724576205757776</c:v>
                </c:pt>
                <c:pt idx="152">
                  <c:v>4.2865758181118681</c:v>
                </c:pt>
                <c:pt idx="153">
                  <c:v>4.3006940156479567</c:v>
                </c:pt>
                <c:pt idx="154">
                  <c:v>4.3148122131840463</c:v>
                </c:pt>
                <c:pt idx="155">
                  <c:v>4.3289304107201367</c:v>
                </c:pt>
                <c:pt idx="156">
                  <c:v>4.3430486082562272</c:v>
                </c:pt>
                <c:pt idx="157">
                  <c:v>4.3571668057923167</c:v>
                </c:pt>
                <c:pt idx="158">
                  <c:v>4.3712850033284063</c:v>
                </c:pt>
                <c:pt idx="159">
                  <c:v>4.3854032008644959</c:v>
                </c:pt>
                <c:pt idx="160">
                  <c:v>4.3995213984005854</c:v>
                </c:pt>
                <c:pt idx="161">
                  <c:v>4.413639595936675</c:v>
                </c:pt>
                <c:pt idx="162">
                  <c:v>4.4277577934727654</c:v>
                </c:pt>
                <c:pt idx="163">
                  <c:v>4.441875991008855</c:v>
                </c:pt>
                <c:pt idx="164">
                  <c:v>4.4559941885449446</c:v>
                </c:pt>
                <c:pt idx="165">
                  <c:v>4.4701123860810341</c:v>
                </c:pt>
                <c:pt idx="166">
                  <c:v>4.4842305836171246</c:v>
                </c:pt>
                <c:pt idx="167">
                  <c:v>4.4983487811532141</c:v>
                </c:pt>
                <c:pt idx="168">
                  <c:v>4.5124669786893037</c:v>
                </c:pt>
                <c:pt idx="169">
                  <c:v>4.5265851762253941</c:v>
                </c:pt>
                <c:pt idx="170">
                  <c:v>4.5407033737614837</c:v>
                </c:pt>
                <c:pt idx="171">
                  <c:v>4.5548215712975733</c:v>
                </c:pt>
                <c:pt idx="172">
                  <c:v>4.5689397688336628</c:v>
                </c:pt>
                <c:pt idx="173">
                  <c:v>4.5830579663697533</c:v>
                </c:pt>
                <c:pt idx="174">
                  <c:v>4.5971761639058428</c:v>
                </c:pt>
                <c:pt idx="175">
                  <c:v>4.6112943614419324</c:v>
                </c:pt>
                <c:pt idx="176">
                  <c:v>4.6254125589780219</c:v>
                </c:pt>
                <c:pt idx="177">
                  <c:v>4.6395307565141124</c:v>
                </c:pt>
                <c:pt idx="178">
                  <c:v>4.653648954050202</c:v>
                </c:pt>
                <c:pt idx="179">
                  <c:v>4.6677671515862915</c:v>
                </c:pt>
                <c:pt idx="180">
                  <c:v>4.6818853491223811</c:v>
                </c:pt>
                <c:pt idx="181">
                  <c:v>4.6960035466584715</c:v>
                </c:pt>
                <c:pt idx="182">
                  <c:v>4.7101217441945611</c:v>
                </c:pt>
                <c:pt idx="183">
                  <c:v>4.7242399417306506</c:v>
                </c:pt>
                <c:pt idx="184">
                  <c:v>4.7383581392667411</c:v>
                </c:pt>
                <c:pt idx="185">
                  <c:v>4.7524763368028307</c:v>
                </c:pt>
                <c:pt idx="186">
                  <c:v>4.7665945343389202</c:v>
                </c:pt>
                <c:pt idx="187">
                  <c:v>4.7807127318750098</c:v>
                </c:pt>
                <c:pt idx="188">
                  <c:v>4.7948309294111002</c:v>
                </c:pt>
                <c:pt idx="189">
                  <c:v>4.8089491269471889</c:v>
                </c:pt>
                <c:pt idx="190">
                  <c:v>4.8230673244832794</c:v>
                </c:pt>
                <c:pt idx="191">
                  <c:v>4.8371855220193689</c:v>
                </c:pt>
                <c:pt idx="192">
                  <c:v>4.8513037195554585</c:v>
                </c:pt>
                <c:pt idx="193">
                  <c:v>4.865421917091548</c:v>
                </c:pt>
                <c:pt idx="194">
                  <c:v>4.8795401146276385</c:v>
                </c:pt>
                <c:pt idx="195">
                  <c:v>4.8936583121637289</c:v>
                </c:pt>
                <c:pt idx="196">
                  <c:v>4.9077765096998185</c:v>
                </c:pt>
                <c:pt idx="197">
                  <c:v>4.9218947072359081</c:v>
                </c:pt>
                <c:pt idx="198">
                  <c:v>4.9360129047719976</c:v>
                </c:pt>
                <c:pt idx="199">
                  <c:v>4.9501311023080881</c:v>
                </c:pt>
                <c:pt idx="200">
                  <c:v>4.9642492998441776</c:v>
                </c:pt>
                <c:pt idx="201">
                  <c:v>4.9783674973802672</c:v>
                </c:pt>
                <c:pt idx="202">
                  <c:v>4.9924856949163567</c:v>
                </c:pt>
                <c:pt idx="203">
                  <c:v>5.0066038924524472</c:v>
                </c:pt>
                <c:pt idx="204">
                  <c:v>5.0207220899885359</c:v>
                </c:pt>
                <c:pt idx="205">
                  <c:v>5.0348402875246263</c:v>
                </c:pt>
                <c:pt idx="206">
                  <c:v>5.0489584850607168</c:v>
                </c:pt>
                <c:pt idx="207">
                  <c:v>5.0630766825968063</c:v>
                </c:pt>
                <c:pt idx="208">
                  <c:v>5.077194880132895</c:v>
                </c:pt>
                <c:pt idx="209">
                  <c:v>5.0913130776689854</c:v>
                </c:pt>
                <c:pt idx="210">
                  <c:v>5.1054312752050759</c:v>
                </c:pt>
                <c:pt idx="211">
                  <c:v>5.1195494727411655</c:v>
                </c:pt>
                <c:pt idx="212">
                  <c:v>5.133667670277255</c:v>
                </c:pt>
                <c:pt idx="213">
                  <c:v>5.1477858678133446</c:v>
                </c:pt>
                <c:pt idx="214">
                  <c:v>5.1619040653494341</c:v>
                </c:pt>
                <c:pt idx="215">
                  <c:v>5.1760222628855237</c:v>
                </c:pt>
                <c:pt idx="216">
                  <c:v>5.1901404604216141</c:v>
                </c:pt>
                <c:pt idx="217">
                  <c:v>5.2042586579577046</c:v>
                </c:pt>
                <c:pt idx="218">
                  <c:v>5.2183768554937933</c:v>
                </c:pt>
                <c:pt idx="219">
                  <c:v>5.2324950530298828</c:v>
                </c:pt>
                <c:pt idx="220">
                  <c:v>5.2466132505659733</c:v>
                </c:pt>
                <c:pt idx="221">
                  <c:v>5.2607314481020628</c:v>
                </c:pt>
                <c:pt idx="222">
                  <c:v>5.2748496456381524</c:v>
                </c:pt>
                <c:pt idx="223">
                  <c:v>5.2889678431742428</c:v>
                </c:pt>
                <c:pt idx="224">
                  <c:v>5.3030860407103324</c:v>
                </c:pt>
                <c:pt idx="225">
                  <c:v>5.317204238246422</c:v>
                </c:pt>
                <c:pt idx="226">
                  <c:v>5.3313224357825115</c:v>
                </c:pt>
                <c:pt idx="227">
                  <c:v>5.345440633318602</c:v>
                </c:pt>
                <c:pt idx="228">
                  <c:v>5.3595588308546915</c:v>
                </c:pt>
                <c:pt idx="229">
                  <c:v>5.3736770283907811</c:v>
                </c:pt>
                <c:pt idx="230">
                  <c:v>5.3877952259268707</c:v>
                </c:pt>
                <c:pt idx="231">
                  <c:v>5.4019134234629611</c:v>
                </c:pt>
                <c:pt idx="232">
                  <c:v>5.4160316209990516</c:v>
                </c:pt>
                <c:pt idx="233">
                  <c:v>5.4301498185351402</c:v>
                </c:pt>
                <c:pt idx="234">
                  <c:v>5.4442680160712307</c:v>
                </c:pt>
                <c:pt idx="235">
                  <c:v>5.4583862136073202</c:v>
                </c:pt>
                <c:pt idx="236">
                  <c:v>5.4725044111434098</c:v>
                </c:pt>
                <c:pt idx="237">
                  <c:v>5.4866226086794994</c:v>
                </c:pt>
                <c:pt idx="238">
                  <c:v>5.5007408062155898</c:v>
                </c:pt>
                <c:pt idx="239">
                  <c:v>5.5148590037516794</c:v>
                </c:pt>
                <c:pt idx="240">
                  <c:v>5.5289772012877689</c:v>
                </c:pt>
                <c:pt idx="241">
                  <c:v>5.5430953988238585</c:v>
                </c:pt>
                <c:pt idx="242">
                  <c:v>5.5572135963599489</c:v>
                </c:pt>
                <c:pt idx="243">
                  <c:v>5.5713317938960385</c:v>
                </c:pt>
                <c:pt idx="244">
                  <c:v>5.5854499914321281</c:v>
                </c:pt>
                <c:pt idx="245">
                  <c:v>5.5995681889682176</c:v>
                </c:pt>
                <c:pt idx="246">
                  <c:v>5.6136863865043081</c:v>
                </c:pt>
                <c:pt idx="247">
                  <c:v>5.6278045840403976</c:v>
                </c:pt>
                <c:pt idx="248">
                  <c:v>5.6419227815764872</c:v>
                </c:pt>
                <c:pt idx="249">
                  <c:v>5.6560409791125776</c:v>
                </c:pt>
                <c:pt idx="250">
                  <c:v>5.6701591766486672</c:v>
                </c:pt>
                <c:pt idx="251">
                  <c:v>5.6842773741847568</c:v>
                </c:pt>
                <c:pt idx="252">
                  <c:v>5.6983955717208463</c:v>
                </c:pt>
                <c:pt idx="253">
                  <c:v>5.712513769256935</c:v>
                </c:pt>
                <c:pt idx="254">
                  <c:v>5.7266319667930272</c:v>
                </c:pt>
                <c:pt idx="255">
                  <c:v>5.7407501643291159</c:v>
                </c:pt>
                <c:pt idx="256">
                  <c:v>5.7548683618652055</c:v>
                </c:pt>
                <c:pt idx="257">
                  <c:v>5.7689865594012959</c:v>
                </c:pt>
                <c:pt idx="258">
                  <c:v>5.7831047569373846</c:v>
                </c:pt>
                <c:pt idx="259">
                  <c:v>5.7972229544734821</c:v>
                </c:pt>
                <c:pt idx="260">
                  <c:v>5.8113411520095655</c:v>
                </c:pt>
                <c:pt idx="261">
                  <c:v>5.8254593495456541</c:v>
                </c:pt>
                <c:pt idx="262">
                  <c:v>5.8395775470817455</c:v>
                </c:pt>
                <c:pt idx="263">
                  <c:v>5.8536957446178421</c:v>
                </c:pt>
                <c:pt idx="264">
                  <c:v>5.8678139421539246</c:v>
                </c:pt>
                <c:pt idx="265">
                  <c:v>5.8819321396900142</c:v>
                </c:pt>
                <c:pt idx="266">
                  <c:v>5.8960503372261037</c:v>
                </c:pt>
                <c:pt idx="267">
                  <c:v>5.9101685347621995</c:v>
                </c:pt>
                <c:pt idx="268">
                  <c:v>5.9242867322982837</c:v>
                </c:pt>
                <c:pt idx="269">
                  <c:v>5.9384049298343724</c:v>
                </c:pt>
                <c:pt idx="270">
                  <c:v>5.9525231273704629</c:v>
                </c:pt>
                <c:pt idx="271">
                  <c:v>5.9666413249065595</c:v>
                </c:pt>
                <c:pt idx="272">
                  <c:v>5.980759522442642</c:v>
                </c:pt>
                <c:pt idx="273">
                  <c:v>5.9948777199787315</c:v>
                </c:pt>
                <c:pt idx="274">
                  <c:v>6.008995917514822</c:v>
                </c:pt>
                <c:pt idx="275">
                  <c:v>6.0231141150509186</c:v>
                </c:pt>
                <c:pt idx="276">
                  <c:v>6.0372323125870011</c:v>
                </c:pt>
                <c:pt idx="277">
                  <c:v>6.0513505101230916</c:v>
                </c:pt>
                <c:pt idx="278">
                  <c:v>6.0654687076591802</c:v>
                </c:pt>
                <c:pt idx="279">
                  <c:v>6.0795869051952778</c:v>
                </c:pt>
                <c:pt idx="280">
                  <c:v>6.0937051027313602</c:v>
                </c:pt>
                <c:pt idx="281">
                  <c:v>6.1078233002674507</c:v>
                </c:pt>
                <c:pt idx="282">
                  <c:v>6.1219414978035482</c:v>
                </c:pt>
                <c:pt idx="283">
                  <c:v>6.1360596953396369</c:v>
                </c:pt>
                <c:pt idx="284">
                  <c:v>6.1501778928757274</c:v>
                </c:pt>
                <c:pt idx="285">
                  <c:v>6.1642960904118098</c:v>
                </c:pt>
                <c:pt idx="286">
                  <c:v>6.1784142879479065</c:v>
                </c:pt>
                <c:pt idx="287">
                  <c:v>6.192532485483996</c:v>
                </c:pt>
                <c:pt idx="288">
                  <c:v>6.2066506830200865</c:v>
                </c:pt>
                <c:pt idx="289">
                  <c:v>6.2207688805561689</c:v>
                </c:pt>
                <c:pt idx="290">
                  <c:v>6.2348870780922656</c:v>
                </c:pt>
                <c:pt idx="291">
                  <c:v>6.2490052756283561</c:v>
                </c:pt>
                <c:pt idx="292">
                  <c:v>6.2631234731644447</c:v>
                </c:pt>
                <c:pt idx="293">
                  <c:v>6.2772416707005281</c:v>
                </c:pt>
                <c:pt idx="294">
                  <c:v>6.2913598682366247</c:v>
                </c:pt>
                <c:pt idx="295">
                  <c:v>6.3054780657727152</c:v>
                </c:pt>
                <c:pt idx="296">
                  <c:v>6.3195962633088039</c:v>
                </c:pt>
                <c:pt idx="297">
                  <c:v>6.3337144608448881</c:v>
                </c:pt>
                <c:pt idx="298">
                  <c:v>6.347832658380983</c:v>
                </c:pt>
                <c:pt idx="299">
                  <c:v>6.3619508559170743</c:v>
                </c:pt>
                <c:pt idx="300">
                  <c:v>6.376069053453163</c:v>
                </c:pt>
                <c:pt idx="301">
                  <c:v>6.3901872509892454</c:v>
                </c:pt>
                <c:pt idx="302">
                  <c:v>6.4043054485253439</c:v>
                </c:pt>
                <c:pt idx="303">
                  <c:v>6.4184236460614326</c:v>
                </c:pt>
                <c:pt idx="304">
                  <c:v>6.4325418435975221</c:v>
                </c:pt>
                <c:pt idx="305">
                  <c:v>6.4466600411336055</c:v>
                </c:pt>
                <c:pt idx="306">
                  <c:v>6.4607782386697012</c:v>
                </c:pt>
                <c:pt idx="307">
                  <c:v>6.4748964362057926</c:v>
                </c:pt>
                <c:pt idx="308">
                  <c:v>6.4890146337418821</c:v>
                </c:pt>
                <c:pt idx="309">
                  <c:v>6.5031328312779717</c:v>
                </c:pt>
                <c:pt idx="310">
                  <c:v>6.5172510288140622</c:v>
                </c:pt>
                <c:pt idx="311">
                  <c:v>6.5313692263501508</c:v>
                </c:pt>
                <c:pt idx="312">
                  <c:v>6.5454874238862413</c:v>
                </c:pt>
                <c:pt idx="313">
                  <c:v>6.5596056214223317</c:v>
                </c:pt>
                <c:pt idx="314">
                  <c:v>6.5737238189584204</c:v>
                </c:pt>
                <c:pt idx="315">
                  <c:v>6.58784201649451</c:v>
                </c:pt>
                <c:pt idx="316">
                  <c:v>6.6019602140306004</c:v>
                </c:pt>
                <c:pt idx="317">
                  <c:v>6.6160784115666891</c:v>
                </c:pt>
                <c:pt idx="318">
                  <c:v>6.6301966091027804</c:v>
                </c:pt>
                <c:pt idx="319">
                  <c:v>6.64431480663887</c:v>
                </c:pt>
                <c:pt idx="320">
                  <c:v>6.6584330041749595</c:v>
                </c:pt>
                <c:pt idx="321">
                  <c:v>6.67255120171105</c:v>
                </c:pt>
                <c:pt idx="322">
                  <c:v>6.6866693992471387</c:v>
                </c:pt>
                <c:pt idx="323">
                  <c:v>6.7007875967832291</c:v>
                </c:pt>
                <c:pt idx="324">
                  <c:v>6.7149057943193187</c:v>
                </c:pt>
                <c:pt idx="325">
                  <c:v>6.7290239918554082</c:v>
                </c:pt>
                <c:pt idx="326">
                  <c:v>6.7431421893914978</c:v>
                </c:pt>
                <c:pt idx="327">
                  <c:v>6.7572603869275882</c:v>
                </c:pt>
                <c:pt idx="328">
                  <c:v>6.7713785844636769</c:v>
                </c:pt>
                <c:pt idx="329">
                  <c:v>6.7854967819997674</c:v>
                </c:pt>
                <c:pt idx="330">
                  <c:v>6.7996149795358578</c:v>
                </c:pt>
                <c:pt idx="331">
                  <c:v>6.8137331770719465</c:v>
                </c:pt>
                <c:pt idx="332">
                  <c:v>6.8278513746080378</c:v>
                </c:pt>
                <c:pt idx="333">
                  <c:v>6.8419695721441265</c:v>
                </c:pt>
                <c:pt idx="334">
                  <c:v>6.8560877696802169</c:v>
                </c:pt>
                <c:pt idx="335">
                  <c:v>6.8702059672163065</c:v>
                </c:pt>
                <c:pt idx="336">
                  <c:v>6.8843241647523961</c:v>
                </c:pt>
                <c:pt idx="337">
                  <c:v>6.8984423622884856</c:v>
                </c:pt>
                <c:pt idx="338">
                  <c:v>6.9125605598245761</c:v>
                </c:pt>
                <c:pt idx="339">
                  <c:v>6.9266787573606647</c:v>
                </c:pt>
                <c:pt idx="340">
                  <c:v>6.9407969548967552</c:v>
                </c:pt>
                <c:pt idx="341">
                  <c:v>6.9549151524328456</c:v>
                </c:pt>
                <c:pt idx="342">
                  <c:v>6.9690333499689343</c:v>
                </c:pt>
                <c:pt idx="343">
                  <c:v>6.9831515475050256</c:v>
                </c:pt>
                <c:pt idx="344">
                  <c:v>6.9972697450411143</c:v>
                </c:pt>
                <c:pt idx="345">
                  <c:v>7.0113879425772048</c:v>
                </c:pt>
                <c:pt idx="346">
                  <c:v>7.0255061401132943</c:v>
                </c:pt>
                <c:pt idx="347">
                  <c:v>7.0396243376493839</c:v>
                </c:pt>
                <c:pt idx="348">
                  <c:v>7.0537425351854735</c:v>
                </c:pt>
                <c:pt idx="349">
                  <c:v>7.0678607327215639</c:v>
                </c:pt>
                <c:pt idx="350">
                  <c:v>7.0819789302576526</c:v>
                </c:pt>
                <c:pt idx="351">
                  <c:v>7.0960971277937439</c:v>
                </c:pt>
                <c:pt idx="352">
                  <c:v>7.1102153253298326</c:v>
                </c:pt>
                <c:pt idx="353">
                  <c:v>7.124333522865923</c:v>
                </c:pt>
                <c:pt idx="354">
                  <c:v>7.1384517204020135</c:v>
                </c:pt>
                <c:pt idx="355">
                  <c:v>7.1525699179381022</c:v>
                </c:pt>
                <c:pt idx="356">
                  <c:v>7.1666881154741908</c:v>
                </c:pt>
                <c:pt idx="357">
                  <c:v>7.1808063130102822</c:v>
                </c:pt>
                <c:pt idx="358">
                  <c:v>7.1949245105463717</c:v>
                </c:pt>
                <c:pt idx="359">
                  <c:v>7.2090427080824613</c:v>
                </c:pt>
                <c:pt idx="360">
                  <c:v>7.2231609056185517</c:v>
                </c:pt>
                <c:pt idx="361">
                  <c:v>7.2372791031546404</c:v>
                </c:pt>
                <c:pt idx="362">
                  <c:v>7.2513973006907309</c:v>
                </c:pt>
                <c:pt idx="363">
                  <c:v>7.2655154982268204</c:v>
                </c:pt>
                <c:pt idx="364">
                  <c:v>7.27963369576291</c:v>
                </c:pt>
                <c:pt idx="365">
                  <c:v>7.2937518932989995</c:v>
                </c:pt>
                <c:pt idx="366">
                  <c:v>7.30787009083509</c:v>
                </c:pt>
                <c:pt idx="367">
                  <c:v>7.3219882883711787</c:v>
                </c:pt>
                <c:pt idx="368">
                  <c:v>7.33610648590727</c:v>
                </c:pt>
                <c:pt idx="369">
                  <c:v>7.3502246834433587</c:v>
                </c:pt>
                <c:pt idx="370">
                  <c:v>7.3643428809794491</c:v>
                </c:pt>
                <c:pt idx="371">
                  <c:v>7.3784610785155396</c:v>
                </c:pt>
                <c:pt idx="372">
                  <c:v>7.3925792760516282</c:v>
                </c:pt>
                <c:pt idx="373">
                  <c:v>7.4066974735877187</c:v>
                </c:pt>
                <c:pt idx="374">
                  <c:v>7.4208156711238082</c:v>
                </c:pt>
                <c:pt idx="375">
                  <c:v>7.4349338686598978</c:v>
                </c:pt>
                <c:pt idx="376">
                  <c:v>7.4490520661959891</c:v>
                </c:pt>
                <c:pt idx="377">
                  <c:v>7.4631702637320778</c:v>
                </c:pt>
                <c:pt idx="378">
                  <c:v>7.4772884612681683</c:v>
                </c:pt>
                <c:pt idx="379">
                  <c:v>7.4914066588042578</c:v>
                </c:pt>
                <c:pt idx="380">
                  <c:v>7.5055248563403465</c:v>
                </c:pt>
                <c:pt idx="381">
                  <c:v>7.5196430538764369</c:v>
                </c:pt>
                <c:pt idx="382">
                  <c:v>7.5337612514125274</c:v>
                </c:pt>
                <c:pt idx="383">
                  <c:v>7.5478794489486161</c:v>
                </c:pt>
                <c:pt idx="384">
                  <c:v>7.5619976464847065</c:v>
                </c:pt>
                <c:pt idx="385">
                  <c:v>7.5761158440207961</c:v>
                </c:pt>
                <c:pt idx="386">
                  <c:v>7.5902340415568856</c:v>
                </c:pt>
                <c:pt idx="387">
                  <c:v>7.6043522390929752</c:v>
                </c:pt>
                <c:pt idx="388">
                  <c:v>7.6184704366290656</c:v>
                </c:pt>
                <c:pt idx="389">
                  <c:v>7.6325886341651543</c:v>
                </c:pt>
                <c:pt idx="390">
                  <c:v>7.6467068317012448</c:v>
                </c:pt>
                <c:pt idx="391">
                  <c:v>7.6608250292373343</c:v>
                </c:pt>
                <c:pt idx="392">
                  <c:v>7.6749432267734239</c:v>
                </c:pt>
                <c:pt idx="393">
                  <c:v>7.6890614243095152</c:v>
                </c:pt>
                <c:pt idx="394">
                  <c:v>7.7031796218456039</c:v>
                </c:pt>
                <c:pt idx="395">
                  <c:v>7.7172978193816943</c:v>
                </c:pt>
                <c:pt idx="396">
                  <c:v>7.7314160169177839</c:v>
                </c:pt>
                <c:pt idx="397">
                  <c:v>7.7455342144538726</c:v>
                </c:pt>
                <c:pt idx="398">
                  <c:v>7.759652411989963</c:v>
                </c:pt>
                <c:pt idx="399">
                  <c:v>7.7737706095260535</c:v>
                </c:pt>
                <c:pt idx="400">
                  <c:v>7.7878888070621421</c:v>
                </c:pt>
                <c:pt idx="401">
                  <c:v>7.8020070045982335</c:v>
                </c:pt>
                <c:pt idx="402">
                  <c:v>7.8161252021343222</c:v>
                </c:pt>
                <c:pt idx="403">
                  <c:v>7.8302433996704126</c:v>
                </c:pt>
                <c:pt idx="404">
                  <c:v>7.8443615972065031</c:v>
                </c:pt>
                <c:pt idx="405">
                  <c:v>7.8584797947425917</c:v>
                </c:pt>
                <c:pt idx="406">
                  <c:v>7.8725979922786822</c:v>
                </c:pt>
                <c:pt idx="407">
                  <c:v>7.8867161898147717</c:v>
                </c:pt>
                <c:pt idx="408">
                  <c:v>7.9008343873508604</c:v>
                </c:pt>
                <c:pt idx="409">
                  <c:v>7.9149525848869517</c:v>
                </c:pt>
                <c:pt idx="410">
                  <c:v>7.9290707824230413</c:v>
                </c:pt>
                <c:pt idx="411">
                  <c:v>7.9431889799591309</c:v>
                </c:pt>
                <c:pt idx="412">
                  <c:v>7.9573071774952213</c:v>
                </c:pt>
                <c:pt idx="413">
                  <c:v>7.97142537503131</c:v>
                </c:pt>
                <c:pt idx="414">
                  <c:v>7.9855435725673987</c:v>
                </c:pt>
                <c:pt idx="415">
                  <c:v>7.9996617701034891</c:v>
                </c:pt>
                <c:pt idx="416">
                  <c:v>8.0137799676395787</c:v>
                </c:pt>
                <c:pt idx="417">
                  <c:v>8.0278981651756691</c:v>
                </c:pt>
                <c:pt idx="418">
                  <c:v>8.0420163627117596</c:v>
                </c:pt>
                <c:pt idx="419">
                  <c:v>8.0561345602478482</c:v>
                </c:pt>
                <c:pt idx="420">
                  <c:v>8.0702527577839387</c:v>
                </c:pt>
                <c:pt idx="421">
                  <c:v>8.0843709553200291</c:v>
                </c:pt>
                <c:pt idx="422">
                  <c:v>8.0984891528561178</c:v>
                </c:pt>
                <c:pt idx="423">
                  <c:v>8.1126073503922083</c:v>
                </c:pt>
                <c:pt idx="424">
                  <c:v>8.1267255479282987</c:v>
                </c:pt>
                <c:pt idx="425">
                  <c:v>8.1408437454643874</c:v>
                </c:pt>
                <c:pt idx="426">
                  <c:v>8.1549619430004778</c:v>
                </c:pt>
                <c:pt idx="427">
                  <c:v>8.1690801405365665</c:v>
                </c:pt>
                <c:pt idx="428">
                  <c:v>8.183198338072657</c:v>
                </c:pt>
                <c:pt idx="429">
                  <c:v>8.1973165356087474</c:v>
                </c:pt>
                <c:pt idx="430">
                  <c:v>8.2114347331448361</c:v>
                </c:pt>
                <c:pt idx="431">
                  <c:v>8.2255529306809265</c:v>
                </c:pt>
                <c:pt idx="432">
                  <c:v>8.239671128217017</c:v>
                </c:pt>
                <c:pt idx="433">
                  <c:v>8.2537893257531056</c:v>
                </c:pt>
                <c:pt idx="434">
                  <c:v>8.2679075232891961</c:v>
                </c:pt>
                <c:pt idx="435">
                  <c:v>8.2820257208252865</c:v>
                </c:pt>
                <c:pt idx="436">
                  <c:v>8.2961439183613752</c:v>
                </c:pt>
                <c:pt idx="437">
                  <c:v>8.3102621158974657</c:v>
                </c:pt>
                <c:pt idx="438">
                  <c:v>8.3243803134335543</c:v>
                </c:pt>
                <c:pt idx="439">
                  <c:v>8.3384985109696448</c:v>
                </c:pt>
                <c:pt idx="440">
                  <c:v>8.3526167085057352</c:v>
                </c:pt>
                <c:pt idx="441">
                  <c:v>8.3667349060418239</c:v>
                </c:pt>
                <c:pt idx="442">
                  <c:v>8.3808531035779144</c:v>
                </c:pt>
                <c:pt idx="443">
                  <c:v>8.3949713011140048</c:v>
                </c:pt>
                <c:pt idx="444">
                  <c:v>8.4090894986500935</c:v>
                </c:pt>
                <c:pt idx="445">
                  <c:v>8.4232076961861839</c:v>
                </c:pt>
                <c:pt idx="446">
                  <c:v>8.4373258937222744</c:v>
                </c:pt>
                <c:pt idx="447">
                  <c:v>8.451444091258363</c:v>
                </c:pt>
                <c:pt idx="448">
                  <c:v>8.4655622887944517</c:v>
                </c:pt>
                <c:pt idx="449">
                  <c:v>8.4796804863305422</c:v>
                </c:pt>
                <c:pt idx="450">
                  <c:v>8.4937986838666326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2.1770949248547566</c:v>
                </c:pt>
                <c:pt idx="1">
                  <c:v>1.3188485421600831</c:v>
                </c:pt>
                <c:pt idx="2">
                  <c:v>0.50096309659857496</c:v>
                </c:pt>
                <c:pt idx="3">
                  <c:v>-0.278199746054554</c:v>
                </c:pt>
                <c:pt idx="4">
                  <c:v>-1.0202114943387954</c:v>
                </c:pt>
                <c:pt idx="5">
                  <c:v>-1.7265796957427355</c:v>
                </c:pt>
                <c:pt idx="6">
                  <c:v>-2.3987506704500738</c:v>
                </c:pt>
                <c:pt idx="7">
                  <c:v>-3.0381121205651453</c:v>
                </c:pt>
                <c:pt idx="8">
                  <c:v>-3.6459956208596296</c:v>
                </c:pt>
                <c:pt idx="9">
                  <c:v>-4.2236789967728114</c:v>
                </c:pt>
                <c:pt idx="10">
                  <c:v>-4.7723885951040614</c:v>
                </c:pt>
                <c:pt idx="11">
                  <c:v>-5.2933014525598452</c:v>
                </c:pt>
                <c:pt idx="12">
                  <c:v>-5.7875473670539783</c:v>
                </c:pt>
                <c:pt idx="13">
                  <c:v>-6.2562108764120765</c:v>
                </c:pt>
                <c:pt idx="14">
                  <c:v>-6.700333148895421</c:v>
                </c:pt>
                <c:pt idx="15">
                  <c:v>-7.1209137897365125</c:v>
                </c:pt>
                <c:pt idx="16">
                  <c:v>-7.5189125676673392</c:v>
                </c:pt>
                <c:pt idx="17">
                  <c:v>-7.8952510652216894</c:v>
                </c:pt>
                <c:pt idx="18">
                  <c:v>-8.250814256403018</c:v>
                </c:pt>
                <c:pt idx="19">
                  <c:v>-8.5864520151300425</c:v>
                </c:pt>
                <c:pt idx="20">
                  <c:v>-8.9029805577021506</c:v>
                </c:pt>
                <c:pt idx="21">
                  <c:v>-9.2011838223652518</c:v>
                </c:pt>
                <c:pt idx="22">
                  <c:v>-9.481814788906199</c:v>
                </c:pt>
                <c:pt idx="23">
                  <c:v>-9.7455967410590176</c:v>
                </c:pt>
                <c:pt idx="24">
                  <c:v>-9.9932244743687093</c:v>
                </c:pt>
                <c:pt idx="25">
                  <c:v>-10.225365452028445</c:v>
                </c:pt>
                <c:pt idx="26">
                  <c:v>-10.442660911082408</c:v>
                </c:pt>
                <c:pt idx="27">
                  <c:v>-10.645726921269492</c:v>
                </c:pt>
                <c:pt idx="28">
                  <c:v>-10.835155398672216</c:v>
                </c:pt>
                <c:pt idx="29">
                  <c:v>-11.011515076229596</c:v>
                </c:pt>
                <c:pt idx="30">
                  <c:v>-11.175352433073098</c:v>
                </c:pt>
                <c:pt idx="31">
                  <c:v>-11.327192584549977</c:v>
                </c:pt>
                <c:pt idx="32">
                  <c:v>-11.467540134708083</c:v>
                </c:pt>
                <c:pt idx="33">
                  <c:v>-11.596879992931264</c:v>
                </c:pt>
                <c:pt idx="34">
                  <c:v>-11.715678156333224</c:v>
                </c:pt>
                <c:pt idx="35">
                  <c:v>-11.824382459440754</c:v>
                </c:pt>
                <c:pt idx="36">
                  <c:v>-11.923423292624452</c:v>
                </c:pt>
                <c:pt idx="37">
                  <c:v>-12.01321429066552</c:v>
                </c:pt>
                <c:pt idx="38">
                  <c:v>-12.09415299278141</c:v>
                </c:pt>
                <c:pt idx="39">
                  <c:v>-12.166621475370725</c:v>
                </c:pt>
                <c:pt idx="40">
                  <c:v>-12.230986958678132</c:v>
                </c:pt>
                <c:pt idx="41">
                  <c:v>-12.287602388523784</c:v>
                </c:pt>
                <c:pt idx="42">
                  <c:v>-12.336806994188143</c:v>
                </c:pt>
                <c:pt idx="43">
                  <c:v>-12.378926823491927</c:v>
                </c:pt>
                <c:pt idx="44">
                  <c:v>-12.414275256062856</c:v>
                </c:pt>
                <c:pt idx="45">
                  <c:v>-12.443153495734368</c:v>
                </c:pt>
                <c:pt idx="46">
                  <c:v>-12.465851042978203</c:v>
                </c:pt>
                <c:pt idx="47">
                  <c:v>-12.482646148230707</c:v>
                </c:pt>
                <c:pt idx="48">
                  <c:v>-12.493806246933527</c:v>
                </c:pt>
                <c:pt idx="49">
                  <c:v>-12.499588377071369</c:v>
                </c:pt>
                <c:pt idx="50">
                  <c:v>-12.500239579954094</c:v>
                </c:pt>
                <c:pt idx="51">
                  <c:v>-12.495997284955928</c:v>
                </c:pt>
                <c:pt idx="52">
                  <c:v>-12.487089678892616</c:v>
                </c:pt>
                <c:pt idx="53">
                  <c:v>-12.473736060686186</c:v>
                </c:pt>
                <c:pt idx="54">
                  <c:v>-12.456147181937743</c:v>
                </c:pt>
                <c:pt idx="55">
                  <c:v>-12.434525574000906</c:v>
                </c:pt>
                <c:pt idx="56">
                  <c:v>-12.409065862121698</c:v>
                </c:pt>
                <c:pt idx="57">
                  <c:v>-12.379955067185529</c:v>
                </c:pt>
                <c:pt idx="58">
                  <c:v>-12.347372895587768</c:v>
                </c:pt>
                <c:pt idx="59">
                  <c:v>-12.311492017721402</c:v>
                </c:pt>
                <c:pt idx="60">
                  <c:v>-12.272478335553448</c:v>
                </c:pt>
                <c:pt idx="61">
                  <c:v>-12.23049123974088</c:v>
                </c:pt>
                <c:pt idx="62">
                  <c:v>-12.185683856717109</c:v>
                </c:pt>
                <c:pt idx="63">
                  <c:v>-12.138203286160923</c:v>
                </c:pt>
                <c:pt idx="64">
                  <c:v>-12.08819082924196</c:v>
                </c:pt>
                <c:pt idx="65">
                  <c:v>-12.035782208019466</c:v>
                </c:pt>
                <c:pt idx="66">
                  <c:v>-11.981107776354786</c:v>
                </c:pt>
                <c:pt idx="67">
                  <c:v>-11.924292722682246</c:v>
                </c:pt>
                <c:pt idx="68">
                  <c:v>-11.865457264968418</c:v>
                </c:pt>
                <c:pt idx="69">
                  <c:v>-11.80471683817534</c:v>
                </c:pt>
                <c:pt idx="70">
                  <c:v>-11.742182274529744</c:v>
                </c:pt>
                <c:pt idx="71">
                  <c:v>-11.677959976887486</c:v>
                </c:pt>
                <c:pt idx="72">
                  <c:v>-11.612152085469926</c:v>
                </c:pt>
                <c:pt idx="73">
                  <c:v>-11.54485663823727</c:v>
                </c:pt>
                <c:pt idx="74">
                  <c:v>-11.476167725152591</c:v>
                </c:pt>
                <c:pt idx="75">
                  <c:v>-11.406175636579587</c:v>
                </c:pt>
                <c:pt idx="76">
                  <c:v>-11.334967006046785</c:v>
                </c:pt>
                <c:pt idx="77">
                  <c:v>-11.262624947601166</c:v>
                </c:pt>
                <c:pt idx="78">
                  <c:v>-11.189229187964806</c:v>
                </c:pt>
                <c:pt idx="79">
                  <c:v>-11.114856193699222</c:v>
                </c:pt>
                <c:pt idx="80">
                  <c:v>-11.039579293573553</c:v>
                </c:pt>
                <c:pt idx="81">
                  <c:v>-10.963468796324534</c:v>
                </c:pt>
                <c:pt idx="82">
                  <c:v>-10.886592103988484</c:v>
                </c:pt>
                <c:pt idx="83">
                  <c:v>-10.809013820978</c:v>
                </c:pt>
                <c:pt idx="84">
                  <c:v>-10.730795859069058</c:v>
                </c:pt>
                <c:pt idx="85">
                  <c:v>-10.65199753845719</c:v>
                </c:pt>
                <c:pt idx="86">
                  <c:v>-10.572675685035181</c:v>
                </c:pt>
                <c:pt idx="87">
                  <c:v>-10.492884724038314</c:v>
                </c:pt>
                <c:pt idx="88">
                  <c:v>-10.412676770197196</c:v>
                </c:pt>
                <c:pt idx="89">
                  <c:v>-10.332101714532726</c:v>
                </c:pt>
                <c:pt idx="90">
                  <c:v>-10.251207307922103</c:v>
                </c:pt>
                <c:pt idx="91">
                  <c:v>-10.17003924155966</c:v>
                </c:pt>
                <c:pt idx="92">
                  <c:v>-10.088641224431269</c:v>
                </c:pt>
                <c:pt idx="93">
                  <c:v>-10.007055057916396</c:v>
                </c:pt>
                <c:pt idx="94">
                  <c:v>-9.9253207076270922</c:v>
                </c:pt>
                <c:pt idx="95">
                  <c:v>-9.8434763725891621</c:v>
                </c:pt>
                <c:pt idx="96">
                  <c:v>-9.7615585518661749</c:v>
                </c:pt>
                <c:pt idx="97">
                  <c:v>-9.6796021087233139</c:v>
                </c:pt>
                <c:pt idx="98">
                  <c:v>-9.5976403324240245</c:v>
                </c:pt>
                <c:pt idx="99">
                  <c:v>-9.5157049977487222</c:v>
                </c:pt>
                <c:pt idx="100">
                  <c:v>-9.4338264223214736</c:v>
                </c:pt>
                <c:pt idx="101">
                  <c:v>-9.3520335218269661</c:v>
                </c:pt>
                <c:pt idx="102">
                  <c:v>-9.2703538631970304</c:v>
                </c:pt>
                <c:pt idx="103">
                  <c:v>-9.188813715842711</c:v>
                </c:pt>
                <c:pt idx="104">
                  <c:v>-9.1074381010050818</c:v>
                </c:pt>
                <c:pt idx="105">
                  <c:v>-9.026250839294967</c:v>
                </c:pt>
                <c:pt idx="106">
                  <c:v>-8.9452745964891633</c:v>
                </c:pt>
                <c:pt idx="107">
                  <c:v>-8.864530927648012</c:v>
                </c:pt>
                <c:pt idx="108">
                  <c:v>-8.7840403196167181</c:v>
                </c:pt>
                <c:pt idx="109">
                  <c:v>-8.7038222319704364</c:v>
                </c:pt>
                <c:pt idx="110">
                  <c:v>-8.6238951364606784</c:v>
                </c:pt>
                <c:pt idx="111">
                  <c:v>-8.544276555018639</c:v>
                </c:pt>
                <c:pt idx="112">
                  <c:v>-8.4649830963685773</c:v>
                </c:pt>
                <c:pt idx="113">
                  <c:v>-8.3860304913027282</c:v>
                </c:pt>
                <c:pt idx="114">
                  <c:v>-8.3074336266668531</c:v>
                </c:pt>
                <c:pt idx="115">
                  <c:v>-8.2292065781040264</c:v>
                </c:pt>
                <c:pt idx="116">
                  <c:v>-8.1513626416022191</c:v>
                </c:pt>
                <c:pt idx="117">
                  <c:v>-8.0739143638895641</c:v>
                </c:pt>
                <c:pt idx="118">
                  <c:v>-7.9968735717195276</c:v>
                </c:pt>
                <c:pt idx="119">
                  <c:v>-7.9202514000867188</c:v>
                </c:pt>
                <c:pt idx="120">
                  <c:v>-7.8440583194123032</c:v>
                </c:pt>
                <c:pt idx="121">
                  <c:v>-7.7683041617367206</c:v>
                </c:pt>
                <c:pt idx="122">
                  <c:v>-7.6929981459559222</c:v>
                </c:pt>
                <c:pt idx="123">
                  <c:v>-7.6181489021359754</c:v>
                </c:pt>
                <c:pt idx="124">
                  <c:v>-7.5437644949395359</c:v>
                </c:pt>
                <c:pt idx="125">
                  <c:v>-7.4698524461965583</c:v>
                </c:pt>
                <c:pt idx="126">
                  <c:v>-7.3964197566502738</c:v>
                </c:pt>
                <c:pt idx="127">
                  <c:v>-7.3234729269083925</c:v>
                </c:pt>
                <c:pt idx="128">
                  <c:v>-7.2510179776283188</c:v>
                </c:pt>
                <c:pt idx="129">
                  <c:v>-7.1790604689641793</c:v>
                </c:pt>
                <c:pt idx="130">
                  <c:v>-7.1076055193022896</c:v>
                </c:pt>
                <c:pt idx="131">
                  <c:v>-7.0366578233108994</c:v>
                </c:pt>
                <c:pt idx="132">
                  <c:v>-6.9662216693288928</c:v>
                </c:pt>
                <c:pt idx="133">
                  <c:v>-6.89630095611738</c:v>
                </c:pt>
                <c:pt idx="134">
                  <c:v>-6.8268992089971059</c:v>
                </c:pt>
                <c:pt idx="135">
                  <c:v>-6.7580195953938782</c:v>
                </c:pt>
                <c:pt idx="136">
                  <c:v>-6.6896649398132677</c:v>
                </c:pt>
                <c:pt idx="137">
                  <c:v>-6.6218377382651967</c:v>
                </c:pt>
                <c:pt idx="138">
                  <c:v>-6.554540172158152</c:v>
                </c:pt>
                <c:pt idx="139">
                  <c:v>-6.4877741216821301</c:v>
                </c:pt>
                <c:pt idx="140">
                  <c:v>-6.42154117869865</c:v>
                </c:pt>
                <c:pt idx="141">
                  <c:v>-6.3558426591555639</c:v>
                </c:pt>
                <c:pt idx="142">
                  <c:v>-6.2906796150437216</c:v>
                </c:pt>
                <c:pt idx="143">
                  <c:v>-6.2260528459119069</c:v>
                </c:pt>
                <c:pt idx="144">
                  <c:v>-6.1619629099558786</c:v>
                </c:pt>
                <c:pt idx="145">
                  <c:v>-6.0984101346968727</c:v>
                </c:pt>
                <c:pt idx="146">
                  <c:v>-6.0353946272641119</c:v>
                </c:pt>
                <c:pt idx="147">
                  <c:v>-5.9729162842956738</c:v>
                </c:pt>
                <c:pt idx="148">
                  <c:v>-5.9109748014712498</c:v>
                </c:pt>
                <c:pt idx="149">
                  <c:v>-5.8495696826900936</c:v>
                </c:pt>
                <c:pt idx="150">
                  <c:v>-5.7887002489067303</c:v>
                </c:pt>
                <c:pt idx="151">
                  <c:v>-5.7283656466367736</c:v>
                </c:pt>
                <c:pt idx="152">
                  <c:v>-5.6685648561446111</c:v>
                </c:pt>
                <c:pt idx="153">
                  <c:v>-5.6092966993243127</c:v>
                </c:pt>
                <c:pt idx="154">
                  <c:v>-5.5505598472847542</c:v>
                </c:pt>
                <c:pt idx="155">
                  <c:v>-5.4923528276495697</c:v>
                </c:pt>
                <c:pt idx="156">
                  <c:v>-5.4346740315820634</c:v>
                </c:pt>
                <c:pt idx="157">
                  <c:v>-5.3775217205449293</c:v>
                </c:pt>
                <c:pt idx="158">
                  <c:v>-5.3208940328042944</c:v>
                </c:pt>
                <c:pt idx="159">
                  <c:v>-5.2647889896871956</c:v>
                </c:pt>
                <c:pt idx="160">
                  <c:v>-5.2092045016013042</c:v>
                </c:pt>
                <c:pt idx="161">
                  <c:v>-5.1541383738254245</c:v>
                </c:pt>
                <c:pt idx="162">
                  <c:v>-5.0995883120789216</c:v>
                </c:pt>
                <c:pt idx="163">
                  <c:v>-5.0455519278780416</c:v>
                </c:pt>
                <c:pt idx="164">
                  <c:v>-4.9920267436866768</c:v>
                </c:pt>
                <c:pt idx="165">
                  <c:v>-4.939010197869</c:v>
                </c:pt>
                <c:pt idx="166">
                  <c:v>-4.8864996494510109</c:v>
                </c:pt>
                <c:pt idx="167">
                  <c:v>-4.8344923826978645</c:v>
                </c:pt>
                <c:pt idx="168">
                  <c:v>-4.782985611513543</c:v>
                </c:pt>
                <c:pt idx="169">
                  <c:v>-4.731976483669281</c:v>
                </c:pt>
                <c:pt idx="170">
                  <c:v>-4.6814620848668573</c:v>
                </c:pt>
                <c:pt idx="171">
                  <c:v>-4.6314394426426455</c:v>
                </c:pt>
                <c:pt idx="172">
                  <c:v>-4.5819055301182035</c:v>
                </c:pt>
                <c:pt idx="173">
                  <c:v>-4.532857269602836</c:v>
                </c:pt>
                <c:pt idx="174">
                  <c:v>-4.4842915360535178</c:v>
                </c:pt>
                <c:pt idx="175">
                  <c:v>-4.4362051603972112</c:v>
                </c:pt>
                <c:pt idx="176">
                  <c:v>-4.3885949327206335</c:v>
                </c:pt>
                <c:pt idx="177">
                  <c:v>-4.3414576053321436</c:v>
                </c:pt>
                <c:pt idx="178">
                  <c:v>-4.2947898957004282</c:v>
                </c:pt>
                <c:pt idx="179">
                  <c:v>-4.2485884892743622</c:v>
                </c:pt>
                <c:pt idx="180">
                  <c:v>-4.202850042188385</c:v>
                </c:pt>
                <c:pt idx="181">
                  <c:v>-4.157571183857482</c:v>
                </c:pt>
                <c:pt idx="182">
                  <c:v>-4.1127485194657858</c:v>
                </c:pt>
                <c:pt idx="183">
                  <c:v>-4.0683786323526165</c:v>
                </c:pt>
                <c:pt idx="184">
                  <c:v>-4.024458086299691</c:v>
                </c:pt>
                <c:pt idx="185">
                  <c:v>-3.9809834277230953</c:v>
                </c:pt>
                <c:pt idx="186">
                  <c:v>-3.9379511877734292</c:v>
                </c:pt>
                <c:pt idx="187">
                  <c:v>-3.895357884347491</c:v>
                </c:pt>
                <c:pt idx="188">
                  <c:v>-3.8532000240147184</c:v>
                </c:pt>
                <c:pt idx="189">
                  <c:v>-3.8114741038614754</c:v>
                </c:pt>
                <c:pt idx="190">
                  <c:v>-3.7701766132561523</c:v>
                </c:pt>
                <c:pt idx="191">
                  <c:v>-3.7293040355380462</c:v>
                </c:pt>
                <c:pt idx="192">
                  <c:v>-3.6888528496327071</c:v>
                </c:pt>
                <c:pt idx="193">
                  <c:v>-3.6488195315965171</c:v>
                </c:pt>
                <c:pt idx="194">
                  <c:v>-3.6092005560930569</c:v>
                </c:pt>
                <c:pt idx="195">
                  <c:v>-3.5699923978037686</c:v>
                </c:pt>
                <c:pt idx="196">
                  <c:v>-3.5311915327753414</c:v>
                </c:pt>
                <c:pt idx="197">
                  <c:v>-3.4927944397061208</c:v>
                </c:pt>
                <c:pt idx="198">
                  <c:v>-3.4547976011738335</c:v>
                </c:pt>
                <c:pt idx="199">
                  <c:v>-3.4171975048067549</c:v>
                </c:pt>
                <c:pt idx="200">
                  <c:v>-3.3799906444004324</c:v>
                </c:pt>
                <c:pt idx="201">
                  <c:v>-3.343173520981976</c:v>
                </c:pt>
                <c:pt idx="202">
                  <c:v>-3.3067426438238718</c:v>
                </c:pt>
                <c:pt idx="203">
                  <c:v>-3.2706945314091809</c:v>
                </c:pt>
                <c:pt idx="204">
                  <c:v>-3.2350257123499704</c:v>
                </c:pt>
                <c:pt idx="205">
                  <c:v>-3.1997327262606614</c:v>
                </c:pt>
                <c:pt idx="206">
                  <c:v>-3.1648121245880723</c:v>
                </c:pt>
                <c:pt idx="207">
                  <c:v>-3.1302604713997066</c:v>
                </c:pt>
                <c:pt idx="208">
                  <c:v>-3.0960743441318819</c:v>
                </c:pt>
                <c:pt idx="209">
                  <c:v>-3.0622503342992218</c:v>
                </c:pt>
                <c:pt idx="210">
                  <c:v>-3.0287850481669989</c:v>
                </c:pt>
                <c:pt idx="211">
                  <c:v>-2.9956751073876644</c:v>
                </c:pt>
                <c:pt idx="212">
                  <c:v>-2.9629171496029922</c:v>
                </c:pt>
                <c:pt idx="213">
                  <c:v>-2.9305078290131306</c:v>
                </c:pt>
                <c:pt idx="214">
                  <c:v>-2.898443816913816</c:v>
                </c:pt>
                <c:pt idx="215">
                  <c:v>-2.8667218022029837</c:v>
                </c:pt>
                <c:pt idx="216">
                  <c:v>-2.8353384918579416</c:v>
                </c:pt>
                <c:pt idx="217">
                  <c:v>-2.8042906113842654</c:v>
                </c:pt>
                <c:pt idx="218">
                  <c:v>-2.7735749052374787</c:v>
                </c:pt>
                <c:pt idx="219">
                  <c:v>-2.7431881372185911</c:v>
                </c:pt>
                <c:pt idx="220">
                  <c:v>-2.71312709084454</c:v>
                </c:pt>
                <c:pt idx="221">
                  <c:v>-2.6833885696944804</c:v>
                </c:pt>
                <c:pt idx="222">
                  <c:v>-2.6539693977328698</c:v>
                </c:pt>
                <c:pt idx="223">
                  <c:v>-2.6248664196103122</c:v>
                </c:pt>
                <c:pt idx="224">
                  <c:v>-2.596076500942992</c:v>
                </c:pt>
                <c:pt idx="225">
                  <c:v>-2.5675965285715634</c:v>
                </c:pt>
                <c:pt idx="226">
                  <c:v>-2.5394234108003388</c:v>
                </c:pt>
                <c:pt idx="227">
                  <c:v>-2.5115540776175318</c:v>
                </c:pt>
                <c:pt idx="228">
                  <c:v>-2.4839854808973505</c:v>
                </c:pt>
                <c:pt idx="229">
                  <c:v>-2.4567145945846471</c:v>
                </c:pt>
                <c:pt idx="230">
                  <c:v>-2.42973841486286</c:v>
                </c:pt>
                <c:pt idx="231">
                  <c:v>-2.403053960305916</c:v>
                </c:pt>
                <c:pt idx="232">
                  <c:v>-2.3766582720147569</c:v>
                </c:pt>
                <c:pt idx="233">
                  <c:v>-2.3505484137391286</c:v>
                </c:pt>
                <c:pt idx="234">
                  <c:v>-2.3247214719852347</c:v>
                </c:pt>
                <c:pt idx="235">
                  <c:v>-2.2991745561098771</c:v>
                </c:pt>
                <c:pt idx="236">
                  <c:v>-2.2739047984015985</c:v>
                </c:pt>
                <c:pt idx="237">
                  <c:v>-2.2489093541494372</c:v>
                </c:pt>
                <c:pt idx="238">
                  <c:v>-2.2241854016997729</c:v>
                </c:pt>
                <c:pt idx="239">
                  <c:v>-2.1997301425018168</c:v>
                </c:pt>
                <c:pt idx="240">
                  <c:v>-2.1755408011421915</c:v>
                </c:pt>
                <c:pt idx="241">
                  <c:v>-2.1516146253691195</c:v>
                </c:pt>
                <c:pt idx="242">
                  <c:v>-2.1279488861066422</c:v>
                </c:pt>
                <c:pt idx="243">
                  <c:v>-2.104540877459335</c:v>
                </c:pt>
                <c:pt idx="244">
                  <c:v>-2.0813879167079223</c:v>
                </c:pt>
                <c:pt idx="245">
                  <c:v>-2.0584873442962124</c:v>
                </c:pt>
                <c:pt idx="246">
                  <c:v>-2.0358365238097411</c:v>
                </c:pt>
                <c:pt idx="247">
                  <c:v>-2.0134328419465168</c:v>
                </c:pt>
                <c:pt idx="248">
                  <c:v>-1.9912737084801932</c:v>
                </c:pt>
                <c:pt idx="249">
                  <c:v>-1.9693565562160762</c:v>
                </c:pt>
                <c:pt idx="250">
                  <c:v>-1.9476788409402619</c:v>
                </c:pt>
                <c:pt idx="251">
                  <c:v>-1.9262380413622446</c:v>
                </c:pt>
                <c:pt idx="252">
                  <c:v>-1.9050316590513166</c:v>
                </c:pt>
                <c:pt idx="253">
                  <c:v>-1.8840572183670474</c:v>
                </c:pt>
                <c:pt idx="254">
                  <c:v>-1.8633122663841428</c:v>
                </c:pt>
                <c:pt idx="255">
                  <c:v>-1.8427943728119831</c:v>
                </c:pt>
                <c:pt idx="256">
                  <c:v>-1.8225011299090437</c:v>
                </c:pt>
                <c:pt idx="257">
                  <c:v>-1.8024301523925546</c:v>
                </c:pt>
                <c:pt idx="258">
                  <c:v>-1.7825790773435699</c:v>
                </c:pt>
                <c:pt idx="259">
                  <c:v>-1.7629455641077012</c:v>
                </c:pt>
                <c:pt idx="260">
                  <c:v>-1.7435272941918476</c:v>
                </c:pt>
                <c:pt idx="261">
                  <c:v>-1.7243219711568809</c:v>
                </c:pt>
                <c:pt idx="262">
                  <c:v>-1.7053273205068844</c:v>
                </c:pt>
                <c:pt idx="263">
                  <c:v>-1.686541089574805</c:v>
                </c:pt>
                <c:pt idx="264">
                  <c:v>-1.6679610474049389</c:v>
                </c:pt>
                <c:pt idx="265">
                  <c:v>-1.6495849846322312</c:v>
                </c:pt>
                <c:pt idx="266">
                  <c:v>-1.6314107133588831</c:v>
                </c:pt>
                <c:pt idx="267">
                  <c:v>-1.6134360670281012</c:v>
                </c:pt>
                <c:pt idx="268">
                  <c:v>-1.5956589002954347</c:v>
                </c:pt>
                <c:pt idx="269">
                  <c:v>-1.5780770888976066</c:v>
                </c:pt>
                <c:pt idx="270">
                  <c:v>-1.5606885295192847</c:v>
                </c:pt>
                <c:pt idx="271">
                  <c:v>-1.5434911396576911</c:v>
                </c:pt>
                <c:pt idx="272">
                  <c:v>-1.5264828574853559</c:v>
                </c:pt>
                <c:pt idx="273">
                  <c:v>-1.5096616417109852</c:v>
                </c:pt>
                <c:pt idx="274">
                  <c:v>-1.4930254714388413</c:v>
                </c:pt>
                <c:pt idx="275">
                  <c:v>-1.4765723460264704</c:v>
                </c:pt>
                <c:pt idx="276">
                  <c:v>-1.4603002849411335</c:v>
                </c:pt>
                <c:pt idx="277">
                  <c:v>-1.4442073276148315</c:v>
                </c:pt>
                <c:pt idx="278">
                  <c:v>-1.4282915332983286</c:v>
                </c:pt>
                <c:pt idx="279">
                  <c:v>-1.4125509809139773</c:v>
                </c:pt>
                <c:pt idx="280">
                  <c:v>-1.3969837689077094</c:v>
                </c:pt>
                <c:pt idx="281">
                  <c:v>-1.3815880151000188</c:v>
                </c:pt>
                <c:pt idx="282">
                  <c:v>-1.3663618565363596</c:v>
                </c:pt>
                <c:pt idx="283">
                  <c:v>-1.3513034493367884</c:v>
                </c:pt>
                <c:pt idx="284">
                  <c:v>-1.336410968544987</c:v>
                </c:pt>
                <c:pt idx="285">
                  <c:v>-1.3216826079768911</c:v>
                </c:pt>
                <c:pt idx="286">
                  <c:v>-1.3071165800687976</c:v>
                </c:pt>
                <c:pt idx="287">
                  <c:v>-1.2927111157252646</c:v>
                </c:pt>
                <c:pt idx="288">
                  <c:v>-1.2784644641665988</c:v>
                </c:pt>
                <c:pt idx="289">
                  <c:v>-1.2643748927762628</c:v>
                </c:pt>
                <c:pt idx="290">
                  <c:v>-1.2504406869480713</c:v>
                </c:pt>
                <c:pt idx="291">
                  <c:v>-1.2366601499334373</c:v>
                </c:pt>
                <c:pt idx="292">
                  <c:v>-1.223031602688482</c:v>
                </c:pt>
                <c:pt idx="293">
                  <c:v>-1.2095533837213035</c:v>
                </c:pt>
                <c:pt idx="294">
                  <c:v>-1.1962238489392951</c:v>
                </c:pt>
                <c:pt idx="295">
                  <c:v>-1.1830413714967192</c:v>
                </c:pt>
                <c:pt idx="296">
                  <c:v>-1.1700043416423829</c:v>
                </c:pt>
                <c:pt idx="297">
                  <c:v>-1.1571111665676743</c:v>
                </c:pt>
                <c:pt idx="298">
                  <c:v>-1.1443602702548534</c:v>
                </c:pt>
                <c:pt idx="299">
                  <c:v>-1.1317500933257743</c:v>
                </c:pt>
                <c:pt idx="300">
                  <c:v>-1.1192790928909211</c:v>
                </c:pt>
                <c:pt idx="301">
                  <c:v>-1.1069457423989433</c:v>
                </c:pt>
                <c:pt idx="302">
                  <c:v>-1.0947485314866277</c:v>
                </c:pt>
                <c:pt idx="303">
                  <c:v>-1.0826859658294721</c:v>
                </c:pt>
                <c:pt idx="304">
                  <c:v>-1.0707565669926773</c:v>
                </c:pt>
                <c:pt idx="305">
                  <c:v>-1.058958872282838</c:v>
                </c:pt>
                <c:pt idx="306">
                  <c:v>-1.0472914346001609</c:v>
                </c:pt>
                <c:pt idx="307">
                  <c:v>-1.0357528222914216</c:v>
                </c:pt>
                <c:pt idx="308">
                  <c:v>-1.0243416190034871</c:v>
                </c:pt>
                <c:pt idx="309">
                  <c:v>-1.0130564235376012</c:v>
                </c:pt>
                <c:pt idx="310">
                  <c:v>-1.0018958497043766</c:v>
                </c:pt>
                <c:pt idx="311">
                  <c:v>-0.99085852617953141</c:v>
                </c:pt>
                <c:pt idx="312">
                  <c:v>-0.97994309636038623</c:v>
                </c:pt>
                <c:pt idx="313">
                  <c:v>-0.96914821822316211</c:v>
                </c:pt>
                <c:pt idx="314">
                  <c:v>-0.95847256418107851</c:v>
                </c:pt>
                <c:pt idx="315">
                  <c:v>-0.94791482094327517</c:v>
                </c:pt>
                <c:pt idx="316">
                  <c:v>-0.93747368937458753</c:v>
                </c:pt>
                <c:pt idx="317">
                  <c:v>-0.92714788435617446</c:v>
                </c:pt>
                <c:pt idx="318">
                  <c:v>-0.91693613464701884</c:v>
                </c:pt>
                <c:pt idx="319">
                  <c:v>-0.90683718274633074</c:v>
                </c:pt>
                <c:pt idx="320">
                  <c:v>-0.89684978475683275</c:v>
                </c:pt>
                <c:pt idx="321">
                  <c:v>-0.8869727102489775</c:v>
                </c:pt>
                <c:pt idx="322">
                  <c:v>-0.87720474212608424</c:v>
                </c:pt>
                <c:pt idx="323">
                  <c:v>-0.86754467649040623</c:v>
                </c:pt>
                <c:pt idx="324">
                  <c:v>-0.85799132251015553</c:v>
                </c:pt>
                <c:pt idx="325">
                  <c:v>-0.84854350228747455</c:v>
                </c:pt>
                <c:pt idx="326">
                  <c:v>-0.83920005072736881</c:v>
                </c:pt>
                <c:pt idx="327">
                  <c:v>-0.82995981540761898</c:v>
                </c:pt>
                <c:pt idx="328">
                  <c:v>-0.82082165644966076</c:v>
                </c:pt>
                <c:pt idx="329">
                  <c:v>-0.81178444639044856</c:v>
                </c:pt>
                <c:pt idx="330">
                  <c:v>-0.80284707005531408</c:v>
                </c:pt>
                <c:pt idx="331">
                  <c:v>-0.79400842443181086</c:v>
                </c:pt>
                <c:pt idx="332">
                  <c:v>-0.78526741854455306</c:v>
                </c:pt>
                <c:pt idx="333">
                  <c:v>-0.77662297333106933</c:v>
                </c:pt>
                <c:pt idx="334">
                  <c:v>-0.76807402151863735</c:v>
                </c:pt>
                <c:pt idx="335">
                  <c:v>-0.75961950750214557</c:v>
                </c:pt>
                <c:pt idx="336">
                  <c:v>-0.75125838722294958</c:v>
                </c:pt>
                <c:pt idx="337">
                  <c:v>-0.7429896280487408</c:v>
                </c:pt>
                <c:pt idx="338">
                  <c:v>-0.73481220865442887</c:v>
                </c:pt>
                <c:pt idx="339">
                  <c:v>-0.72672511890403158</c:v>
                </c:pt>
                <c:pt idx="340">
                  <c:v>-0.71872735973357316</c:v>
                </c:pt>
                <c:pt idx="341">
                  <c:v>-0.71081794303500034</c:v>
                </c:pt>
                <c:pt idx="342">
                  <c:v>-0.7029958915411042</c:v>
                </c:pt>
                <c:pt idx="343">
                  <c:v>-0.69526023871144682</c:v>
                </c:pt>
                <c:pt idx="344">
                  <c:v>-0.68761002861931064</c:v>
                </c:pt>
                <c:pt idx="345">
                  <c:v>-0.68004431583963243</c:v>
                </c:pt>
                <c:pt idx="346">
                  <c:v>-0.67256216533796187</c:v>
                </c:pt>
                <c:pt idx="347">
                  <c:v>-0.66516265236040961</c:v>
                </c:pt>
                <c:pt idx="348">
                  <c:v>-0.65784486232459849</c:v>
                </c:pt>
                <c:pt idx="349">
                  <c:v>-0.65060789071161373</c:v>
                </c:pt>
                <c:pt idx="350">
                  <c:v>-0.64345084295894273</c:v>
                </c:pt>
                <c:pt idx="351">
                  <c:v>-0.63637283435440506</c:v>
                </c:pt>
                <c:pt idx="352">
                  <c:v>-0.62937298993107726</c:v>
                </c:pt>
                <c:pt idx="353">
                  <c:v>-0.62245044436318531</c:v>
                </c:pt>
                <c:pt idx="354">
                  <c:v>-0.6156043418629914</c:v>
                </c:pt>
                <c:pt idx="355">
                  <c:v>-0.60883383607864672</c:v>
                </c:pt>
                <c:pt idx="356">
                  <c:v>-0.60213808999301588</c:v>
                </c:pt>
                <c:pt idx="357">
                  <c:v>-0.59551627582346656</c:v>
                </c:pt>
                <c:pt idx="358">
                  <c:v>-0.58896757492262808</c:v>
                </c:pt>
                <c:pt idx="359">
                  <c:v>-0.58249117768008984</c:v>
                </c:pt>
                <c:pt idx="360">
                  <c:v>-0.57608628342506762</c:v>
                </c:pt>
                <c:pt idx="361">
                  <c:v>-0.56975210033000656</c:v>
                </c:pt>
                <c:pt idx="362">
                  <c:v>-0.56348784531512408</c:v>
                </c:pt>
                <c:pt idx="363">
                  <c:v>-0.55729274395389616</c:v>
                </c:pt>
                <c:pt idx="364">
                  <c:v>-0.55116603037946288</c:v>
                </c:pt>
                <c:pt idx="365">
                  <c:v>-0.54510694719196395</c:v>
                </c:pt>
                <c:pt idx="366">
                  <c:v>-0.53911474536679316</c:v>
                </c:pt>
                <c:pt idx="367">
                  <c:v>-0.53318868416376064</c:v>
                </c:pt>
                <c:pt idx="368">
                  <c:v>-0.52732803103716341</c:v>
                </c:pt>
                <c:pt idx="369">
                  <c:v>-0.52153206154676157</c:v>
                </c:pt>
                <c:pt idx="370">
                  <c:v>-0.51580005926963601</c:v>
                </c:pt>
                <c:pt idx="371">
                  <c:v>-0.51013131571294856</c:v>
                </c:pt>
                <c:pt idx="372">
                  <c:v>-0.50452513022757361</c:v>
                </c:pt>
                <c:pt idx="373">
                  <c:v>-0.49898080992260774</c:v>
                </c:pt>
                <c:pt idx="374">
                  <c:v>-0.49349766958075264</c:v>
                </c:pt>
                <c:pt idx="375">
                  <c:v>-0.48807503157455473</c:v>
                </c:pt>
                <c:pt idx="376">
                  <c:v>-0.48271222578350176</c:v>
                </c:pt>
                <c:pt idx="377">
                  <c:v>-0.47740858951197518</c:v>
                </c:pt>
                <c:pt idx="378">
                  <c:v>-0.47216346740803511</c:v>
                </c:pt>
                <c:pt idx="379">
                  <c:v>-0.46697621138305223</c:v>
                </c:pt>
                <c:pt idx="380">
                  <c:v>-0.46184618053216231</c:v>
                </c:pt>
                <c:pt idx="381">
                  <c:v>-0.45677274105554583</c:v>
                </c:pt>
                <c:pt idx="382">
                  <c:v>-0.45175526618052786</c:v>
                </c:pt>
                <c:pt idx="383">
                  <c:v>-0.4467931360844819</c:v>
                </c:pt>
                <c:pt idx="384">
                  <c:v>-0.44188573781853951</c:v>
                </c:pt>
                <c:pt idx="385">
                  <c:v>-0.43703246523209904</c:v>
                </c:pt>
                <c:pt idx="386">
                  <c:v>-0.43223271889811998</c:v>
                </c:pt>
                <c:pt idx="387">
                  <c:v>-0.42748590603920178</c:v>
                </c:pt>
                <c:pt idx="388">
                  <c:v>-0.42279144045444106</c:v>
                </c:pt>
                <c:pt idx="389">
                  <c:v>-0.41814874244705585</c:v>
                </c:pt>
                <c:pt idx="390">
                  <c:v>-0.41355723875277245</c:v>
                </c:pt>
                <c:pt idx="391">
                  <c:v>-0.40901636246897255</c:v>
                </c:pt>
                <c:pt idx="392">
                  <c:v>-0.4045255529845852</c:v>
                </c:pt>
                <c:pt idx="393">
                  <c:v>-0.40008425591072277</c:v>
                </c:pt>
                <c:pt idx="394">
                  <c:v>-0.39569192301205797</c:v>
                </c:pt>
                <c:pt idx="395">
                  <c:v>-0.3913480121389204</c:v>
                </c:pt>
                <c:pt idx="396">
                  <c:v>-0.38705198716012695</c:v>
                </c:pt>
                <c:pt idx="397">
                  <c:v>-0.38280331789652078</c:v>
                </c:pt>
                <c:pt idx="398">
                  <c:v>-0.37860148005522282</c:v>
                </c:pt>
                <c:pt idx="399">
                  <c:v>-0.37444595516458695</c:v>
                </c:pt>
                <c:pt idx="400">
                  <c:v>-0.37033623050985087</c:v>
                </c:pt>
                <c:pt idx="401">
                  <c:v>-0.36627179906947499</c:v>
                </c:pt>
                <c:pt idx="402">
                  <c:v>-0.36225215945217026</c:v>
                </c:pt>
                <c:pt idx="403">
                  <c:v>-0.35827681583459531</c:v>
                </c:pt>
                <c:pt idx="404">
                  <c:v>-0.35434527789973136</c:v>
                </c:pt>
                <c:pt idx="405">
                  <c:v>-0.35045706077591748</c:v>
                </c:pt>
                <c:pt idx="406">
                  <c:v>-0.34661168497654299</c:v>
                </c:pt>
                <c:pt idx="407">
                  <c:v>-0.34280867634039414</c:v>
                </c:pt>
                <c:pt idx="408">
                  <c:v>-0.33904756597264402</c:v>
                </c:pt>
                <c:pt idx="409">
                  <c:v>-0.33532789018647918</c:v>
                </c:pt>
                <c:pt idx="410">
                  <c:v>-0.33164919044536556</c:v>
                </c:pt>
                <c:pt idx="411">
                  <c:v>-0.32801101330593091</c:v>
                </c:pt>
                <c:pt idx="412">
                  <c:v>-0.32441291036147646</c:v>
                </c:pt>
                <c:pt idx="413">
                  <c:v>-0.32085443818609721</c:v>
                </c:pt>
                <c:pt idx="414">
                  <c:v>-0.31733515827941106</c:v>
                </c:pt>
                <c:pt idx="415">
                  <c:v>-0.31385463701189092</c:v>
                </c:pt>
                <c:pt idx="416">
                  <c:v>-0.31041244557079234</c:v>
                </c:pt>
                <c:pt idx="417">
                  <c:v>-0.30700815990666869</c:v>
                </c:pt>
                <c:pt idx="418">
                  <c:v>-0.30364136068047437</c:v>
                </c:pt>
                <c:pt idx="419">
                  <c:v>-0.3003116332112421</c:v>
                </c:pt>
                <c:pt idx="420">
                  <c:v>-0.29701856742433286</c:v>
                </c:pt>
                <c:pt idx="421">
                  <c:v>-0.29376175780025438</c:v>
                </c:pt>
                <c:pt idx="422">
                  <c:v>-0.29054080332403898</c:v>
                </c:pt>
                <c:pt idx="423">
                  <c:v>-0.28735530743517385</c:v>
                </c:pt>
                <c:pt idx="424">
                  <c:v>-0.28420487797808375</c:v>
                </c:pt>
                <c:pt idx="425">
                  <c:v>-0.2810891271531567</c:v>
                </c:pt>
                <c:pt idx="426">
                  <c:v>-0.27800767146830224</c:v>
                </c:pt>
                <c:pt idx="427">
                  <c:v>-0.27496013169105255</c:v>
                </c:pt>
                <c:pt idx="428">
                  <c:v>-0.27194613280117663</c:v>
                </c:pt>
                <c:pt idx="429">
                  <c:v>-0.26896530394382917</c:v>
                </c:pt>
                <c:pt idx="430">
                  <c:v>-0.26601727838320594</c:v>
                </c:pt>
                <c:pt idx="431">
                  <c:v>-0.26310169345671153</c:v>
                </c:pt>
                <c:pt idx="432">
                  <c:v>-0.26021819052963624</c:v>
                </c:pt>
                <c:pt idx="433">
                  <c:v>-0.25736641495032769</c:v>
                </c:pt>
                <c:pt idx="434">
                  <c:v>-0.25454601600585941</c:v>
                </c:pt>
                <c:pt idx="435">
                  <c:v>-0.25175664687818922</c:v>
                </c:pt>
                <c:pt idx="436">
                  <c:v>-0.2489979646008004</c:v>
                </c:pt>
                <c:pt idx="437">
                  <c:v>-0.24626963001582144</c:v>
                </c:pt>
                <c:pt idx="438">
                  <c:v>-0.24357130773162311</c:v>
                </c:pt>
                <c:pt idx="439">
                  <c:v>-0.24090266608087976</c:v>
                </c:pt>
                <c:pt idx="440">
                  <c:v>-0.23826337707909928</c:v>
                </c:pt>
                <c:pt idx="441">
                  <c:v>-0.23565311638360775</c:v>
                </c:pt>
                <c:pt idx="442">
                  <c:v>-0.2330715632529915</c:v>
                </c:pt>
                <c:pt idx="443">
                  <c:v>-0.23051840050698699</c:v>
                </c:pt>
                <c:pt idx="444">
                  <c:v>-0.22799331448681595</c:v>
                </c:pt>
                <c:pt idx="445">
                  <c:v>-0.22549599501595813</c:v>
                </c:pt>
                <c:pt idx="446">
                  <c:v>-0.2230261353613627</c:v>
                </c:pt>
                <c:pt idx="447">
                  <c:v>-0.22058343219508789</c:v>
                </c:pt>
                <c:pt idx="448">
                  <c:v>-0.21816758555636354</c:v>
                </c:pt>
                <c:pt idx="449">
                  <c:v>-0.21577829881408098</c:v>
                </c:pt>
                <c:pt idx="450">
                  <c:v>-0.21341527862969514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2.7236147537060966</c:v>
                </c:pt>
                <c:pt idx="1">
                  <c:v>2.7401024586319744</c:v>
                </c:pt>
                <c:pt idx="2">
                  <c:v>2.7565901635578527</c:v>
                </c:pt>
                <c:pt idx="3">
                  <c:v>2.7730778684837309</c:v>
                </c:pt>
                <c:pt idx="4">
                  <c:v>2.7895655734096088</c:v>
                </c:pt>
                <c:pt idx="5">
                  <c:v>2.8060532783354866</c:v>
                </c:pt>
                <c:pt idx="6">
                  <c:v>2.8225409832613644</c:v>
                </c:pt>
                <c:pt idx="7">
                  <c:v>2.8390286881872431</c:v>
                </c:pt>
                <c:pt idx="8">
                  <c:v>2.8555163931131209</c:v>
                </c:pt>
                <c:pt idx="9">
                  <c:v>2.8720040980389991</c:v>
                </c:pt>
                <c:pt idx="10">
                  <c:v>2.8884918029648774</c:v>
                </c:pt>
                <c:pt idx="11">
                  <c:v>2.9049795078907552</c:v>
                </c:pt>
                <c:pt idx="12">
                  <c:v>2.921467212816633</c:v>
                </c:pt>
                <c:pt idx="13">
                  <c:v>2.9379549177425113</c:v>
                </c:pt>
                <c:pt idx="14">
                  <c:v>2.9544426226683895</c:v>
                </c:pt>
                <c:pt idx="15">
                  <c:v>2.9709303275942678</c:v>
                </c:pt>
                <c:pt idx="16">
                  <c:v>2.9874180325201456</c:v>
                </c:pt>
                <c:pt idx="17">
                  <c:v>3.0039057374460238</c:v>
                </c:pt>
                <c:pt idx="18">
                  <c:v>3.0203934423719017</c:v>
                </c:pt>
                <c:pt idx="19">
                  <c:v>3.0368811472977795</c:v>
                </c:pt>
                <c:pt idx="20">
                  <c:v>3.0533688522236577</c:v>
                </c:pt>
                <c:pt idx="21">
                  <c:v>3.069856557149536</c:v>
                </c:pt>
                <c:pt idx="22">
                  <c:v>3.0863442620754138</c:v>
                </c:pt>
                <c:pt idx="23">
                  <c:v>3.102831967001292</c:v>
                </c:pt>
                <c:pt idx="24">
                  <c:v>3.1193196719271703</c:v>
                </c:pt>
                <c:pt idx="25">
                  <c:v>3.1358073768530481</c:v>
                </c:pt>
                <c:pt idx="26">
                  <c:v>3.1522950817789264</c:v>
                </c:pt>
                <c:pt idx="27">
                  <c:v>3.1687827867048042</c:v>
                </c:pt>
                <c:pt idx="28">
                  <c:v>3.1852704916306824</c:v>
                </c:pt>
                <c:pt idx="29">
                  <c:v>3.2017581965565616</c:v>
                </c:pt>
                <c:pt idx="30">
                  <c:v>3.2182459014824394</c:v>
                </c:pt>
                <c:pt idx="31">
                  <c:v>3.2347336064083172</c:v>
                </c:pt>
                <c:pt idx="32">
                  <c:v>3.2512213113341959</c:v>
                </c:pt>
                <c:pt idx="33">
                  <c:v>3.2677090162600737</c:v>
                </c:pt>
                <c:pt idx="34">
                  <c:v>3.2841967211859515</c:v>
                </c:pt>
                <c:pt idx="35">
                  <c:v>3.3006844261118298</c:v>
                </c:pt>
                <c:pt idx="36">
                  <c:v>3.317172131037708</c:v>
                </c:pt>
                <c:pt idx="37">
                  <c:v>3.3336598359635858</c:v>
                </c:pt>
                <c:pt idx="38">
                  <c:v>3.3501475408894636</c:v>
                </c:pt>
                <c:pt idx="39">
                  <c:v>3.3666352458153423</c:v>
                </c:pt>
                <c:pt idx="40">
                  <c:v>3.3831229507412202</c:v>
                </c:pt>
                <c:pt idx="41">
                  <c:v>3.399610655667098</c:v>
                </c:pt>
                <c:pt idx="42">
                  <c:v>3.4160983605929762</c:v>
                </c:pt>
                <c:pt idx="43">
                  <c:v>3.4325860655188545</c:v>
                </c:pt>
                <c:pt idx="44">
                  <c:v>3.4490737704447323</c:v>
                </c:pt>
                <c:pt idx="45">
                  <c:v>3.4655614753706105</c:v>
                </c:pt>
                <c:pt idx="46">
                  <c:v>3.4820491802964888</c:v>
                </c:pt>
                <c:pt idx="47">
                  <c:v>3.4985368852223666</c:v>
                </c:pt>
                <c:pt idx="48">
                  <c:v>3.5150245901482444</c:v>
                </c:pt>
                <c:pt idx="49">
                  <c:v>3.5315122950741227</c:v>
                </c:pt>
                <c:pt idx="50">
                  <c:v>3.548</c:v>
                </c:pt>
                <c:pt idx="51">
                  <c:v>3.5644877049258779</c:v>
                </c:pt>
                <c:pt idx="52">
                  <c:v>3.5809754098517561</c:v>
                </c:pt>
                <c:pt idx="53">
                  <c:v>3.5974631147776348</c:v>
                </c:pt>
                <c:pt idx="54">
                  <c:v>3.6139508197035126</c:v>
                </c:pt>
                <c:pt idx="55">
                  <c:v>3.6304385246293904</c:v>
                </c:pt>
                <c:pt idx="56">
                  <c:v>3.6469262295552687</c:v>
                </c:pt>
                <c:pt idx="57">
                  <c:v>3.6634139344811465</c:v>
                </c:pt>
                <c:pt idx="58">
                  <c:v>3.6799016394070243</c:v>
                </c:pt>
                <c:pt idx="59">
                  <c:v>3.6963893443329026</c:v>
                </c:pt>
                <c:pt idx="60">
                  <c:v>3.7128770492587813</c:v>
                </c:pt>
                <c:pt idx="61">
                  <c:v>3.7293647541846591</c:v>
                </c:pt>
                <c:pt idx="62">
                  <c:v>3.7458524591105369</c:v>
                </c:pt>
                <c:pt idx="63">
                  <c:v>3.7623401640364151</c:v>
                </c:pt>
                <c:pt idx="64">
                  <c:v>3.7788278689622929</c:v>
                </c:pt>
                <c:pt idx="65">
                  <c:v>3.7953155738881708</c:v>
                </c:pt>
                <c:pt idx="66">
                  <c:v>3.811803278814049</c:v>
                </c:pt>
                <c:pt idx="67">
                  <c:v>3.8282909837399277</c:v>
                </c:pt>
                <c:pt idx="68">
                  <c:v>3.8447786886658055</c:v>
                </c:pt>
                <c:pt idx="69">
                  <c:v>3.8612663935916833</c:v>
                </c:pt>
                <c:pt idx="70">
                  <c:v>3.8777540985175616</c:v>
                </c:pt>
                <c:pt idx="71">
                  <c:v>3.8942418034434394</c:v>
                </c:pt>
                <c:pt idx="72">
                  <c:v>3.9107295083693172</c:v>
                </c:pt>
                <c:pt idx="73">
                  <c:v>3.9272172132951959</c:v>
                </c:pt>
                <c:pt idx="74">
                  <c:v>3.9437049182210742</c:v>
                </c:pt>
                <c:pt idx="75">
                  <c:v>3.960192623146952</c:v>
                </c:pt>
                <c:pt idx="76">
                  <c:v>3.9766803280728298</c:v>
                </c:pt>
                <c:pt idx="77">
                  <c:v>3.993168032998708</c:v>
                </c:pt>
                <c:pt idx="78">
                  <c:v>4.0096557379245858</c:v>
                </c:pt>
                <c:pt idx="79">
                  <c:v>4.0261434428504641</c:v>
                </c:pt>
                <c:pt idx="80">
                  <c:v>4.0426311477763415</c:v>
                </c:pt>
                <c:pt idx="81">
                  <c:v>4.0591188527022206</c:v>
                </c:pt>
                <c:pt idx="82">
                  <c:v>4.0756065576280989</c:v>
                </c:pt>
                <c:pt idx="83">
                  <c:v>4.0920942625539762</c:v>
                </c:pt>
                <c:pt idx="84">
                  <c:v>4.1085819674798545</c:v>
                </c:pt>
                <c:pt idx="85">
                  <c:v>4.1250696724057327</c:v>
                </c:pt>
                <c:pt idx="86">
                  <c:v>4.141557377331611</c:v>
                </c:pt>
                <c:pt idx="87">
                  <c:v>4.1580450822574893</c:v>
                </c:pt>
                <c:pt idx="88">
                  <c:v>4.1745327871833666</c:v>
                </c:pt>
                <c:pt idx="89">
                  <c:v>4.1910204921092449</c:v>
                </c:pt>
                <c:pt idx="90">
                  <c:v>4.2075081970351231</c:v>
                </c:pt>
                <c:pt idx="91">
                  <c:v>4.2239959019610005</c:v>
                </c:pt>
                <c:pt idx="92">
                  <c:v>4.2404836068868788</c:v>
                </c:pt>
                <c:pt idx="93">
                  <c:v>4.256971311812757</c:v>
                </c:pt>
                <c:pt idx="94">
                  <c:v>4.2734590167386353</c:v>
                </c:pt>
                <c:pt idx="95">
                  <c:v>4.2899467216645135</c:v>
                </c:pt>
                <c:pt idx="96">
                  <c:v>4.3064344265903918</c:v>
                </c:pt>
                <c:pt idx="97">
                  <c:v>4.3229221315162691</c:v>
                </c:pt>
                <c:pt idx="98">
                  <c:v>4.3394098364421474</c:v>
                </c:pt>
                <c:pt idx="99">
                  <c:v>4.3558975413680256</c:v>
                </c:pt>
                <c:pt idx="100">
                  <c:v>4.3723852462939039</c:v>
                </c:pt>
                <c:pt idx="101">
                  <c:v>4.3888729512197822</c:v>
                </c:pt>
                <c:pt idx="102">
                  <c:v>4.4053606561456595</c:v>
                </c:pt>
                <c:pt idx="103">
                  <c:v>4.4218483610715378</c:v>
                </c:pt>
                <c:pt idx="104">
                  <c:v>4.438336065997416</c:v>
                </c:pt>
                <c:pt idx="105">
                  <c:v>4.4548237709232934</c:v>
                </c:pt>
                <c:pt idx="106">
                  <c:v>4.4713114758491725</c:v>
                </c:pt>
                <c:pt idx="107">
                  <c:v>4.4877991807750499</c:v>
                </c:pt>
                <c:pt idx="108">
                  <c:v>4.5042868857009282</c:v>
                </c:pt>
                <c:pt idx="109">
                  <c:v>4.5207745906268064</c:v>
                </c:pt>
                <c:pt idx="110">
                  <c:v>4.5372622955526847</c:v>
                </c:pt>
                <c:pt idx="111">
                  <c:v>4.553750000478562</c:v>
                </c:pt>
                <c:pt idx="112">
                  <c:v>4.5702377054044412</c:v>
                </c:pt>
                <c:pt idx="113">
                  <c:v>4.5867254103303186</c:v>
                </c:pt>
                <c:pt idx="114">
                  <c:v>4.6032131152561968</c:v>
                </c:pt>
                <c:pt idx="115">
                  <c:v>4.6197008201820751</c:v>
                </c:pt>
                <c:pt idx="116">
                  <c:v>4.6361885251079524</c:v>
                </c:pt>
                <c:pt idx="117">
                  <c:v>4.6526762300338307</c:v>
                </c:pt>
                <c:pt idx="118">
                  <c:v>4.6691639349597089</c:v>
                </c:pt>
                <c:pt idx="119">
                  <c:v>4.6856516398855863</c:v>
                </c:pt>
                <c:pt idx="120">
                  <c:v>4.7021393448114646</c:v>
                </c:pt>
                <c:pt idx="121">
                  <c:v>4.7186270497373437</c:v>
                </c:pt>
                <c:pt idx="122">
                  <c:v>4.7351147546632211</c:v>
                </c:pt>
                <c:pt idx="123">
                  <c:v>4.7516024595890993</c:v>
                </c:pt>
                <c:pt idx="124">
                  <c:v>4.7680901645149776</c:v>
                </c:pt>
                <c:pt idx="125">
                  <c:v>4.7845778694408558</c:v>
                </c:pt>
                <c:pt idx="126">
                  <c:v>4.8010655743667341</c:v>
                </c:pt>
                <c:pt idx="127">
                  <c:v>4.8175532792926115</c:v>
                </c:pt>
                <c:pt idx="128">
                  <c:v>4.8340409842184897</c:v>
                </c:pt>
                <c:pt idx="129">
                  <c:v>4.850528689144368</c:v>
                </c:pt>
                <c:pt idx="130">
                  <c:v>4.8670163940702453</c:v>
                </c:pt>
                <c:pt idx="131">
                  <c:v>4.8835040989961236</c:v>
                </c:pt>
                <c:pt idx="132">
                  <c:v>4.8999918039220018</c:v>
                </c:pt>
                <c:pt idx="133">
                  <c:v>4.9164795088478792</c:v>
                </c:pt>
                <c:pt idx="134">
                  <c:v>4.9329672137737584</c:v>
                </c:pt>
                <c:pt idx="135">
                  <c:v>4.9494549186996366</c:v>
                </c:pt>
                <c:pt idx="136">
                  <c:v>4.965942623625514</c:v>
                </c:pt>
                <c:pt idx="137">
                  <c:v>4.9824303285513922</c:v>
                </c:pt>
                <c:pt idx="138">
                  <c:v>4.9989180334772714</c:v>
                </c:pt>
                <c:pt idx="139">
                  <c:v>5.0154057384031487</c:v>
                </c:pt>
                <c:pt idx="140">
                  <c:v>5.031893443329027</c:v>
                </c:pt>
                <c:pt idx="141">
                  <c:v>5.0483811482549044</c:v>
                </c:pt>
                <c:pt idx="142">
                  <c:v>5.0648688531807826</c:v>
                </c:pt>
                <c:pt idx="143">
                  <c:v>5.0813565581066609</c:v>
                </c:pt>
                <c:pt idx="144">
                  <c:v>5.0978442630325382</c:v>
                </c:pt>
                <c:pt idx="145">
                  <c:v>5.1143319679584165</c:v>
                </c:pt>
                <c:pt idx="146">
                  <c:v>5.1308196728842947</c:v>
                </c:pt>
                <c:pt idx="147">
                  <c:v>5.147307377810173</c:v>
                </c:pt>
                <c:pt idx="148">
                  <c:v>5.1637950827360513</c:v>
                </c:pt>
                <c:pt idx="149">
                  <c:v>5.1802827876619295</c:v>
                </c:pt>
                <c:pt idx="150">
                  <c:v>5.1967704925878069</c:v>
                </c:pt>
                <c:pt idx="151">
                  <c:v>5.213258197513686</c:v>
                </c:pt>
                <c:pt idx="152">
                  <c:v>5.2297459024395643</c:v>
                </c:pt>
                <c:pt idx="153">
                  <c:v>5.2462336073654416</c:v>
                </c:pt>
                <c:pt idx="154">
                  <c:v>5.2627213122913199</c:v>
                </c:pt>
                <c:pt idx="155">
                  <c:v>5.2792090172171982</c:v>
                </c:pt>
                <c:pt idx="156">
                  <c:v>5.2956967221430755</c:v>
                </c:pt>
                <c:pt idx="157">
                  <c:v>5.3121844270689538</c:v>
                </c:pt>
                <c:pt idx="158">
                  <c:v>5.3286721319948311</c:v>
                </c:pt>
                <c:pt idx="159">
                  <c:v>5.3451598369207103</c:v>
                </c:pt>
                <c:pt idx="160">
                  <c:v>5.3616475418465885</c:v>
                </c:pt>
                <c:pt idx="161">
                  <c:v>5.3781352467724659</c:v>
                </c:pt>
                <c:pt idx="162">
                  <c:v>5.394622951698345</c:v>
                </c:pt>
                <c:pt idx="163">
                  <c:v>5.4111106566242224</c:v>
                </c:pt>
                <c:pt idx="164">
                  <c:v>5.4275983615500998</c:v>
                </c:pt>
                <c:pt idx="165">
                  <c:v>5.4440860664759789</c:v>
                </c:pt>
                <c:pt idx="166">
                  <c:v>5.4605737714018572</c:v>
                </c:pt>
                <c:pt idx="167">
                  <c:v>5.4770614763277345</c:v>
                </c:pt>
                <c:pt idx="168">
                  <c:v>5.4935491812536128</c:v>
                </c:pt>
                <c:pt idx="169">
                  <c:v>5.5100368861794911</c:v>
                </c:pt>
                <c:pt idx="170">
                  <c:v>5.5265245911053684</c:v>
                </c:pt>
                <c:pt idx="171">
                  <c:v>5.5430122960312467</c:v>
                </c:pt>
                <c:pt idx="172">
                  <c:v>5.5595000009571249</c:v>
                </c:pt>
                <c:pt idx="173">
                  <c:v>5.5759877058830023</c:v>
                </c:pt>
                <c:pt idx="174">
                  <c:v>5.5924754108088814</c:v>
                </c:pt>
                <c:pt idx="175">
                  <c:v>5.6089631157347588</c:v>
                </c:pt>
                <c:pt idx="176">
                  <c:v>5.6254508206606371</c:v>
                </c:pt>
                <c:pt idx="177">
                  <c:v>5.6419385255865162</c:v>
                </c:pt>
                <c:pt idx="178">
                  <c:v>5.6584262305123936</c:v>
                </c:pt>
                <c:pt idx="179">
                  <c:v>5.6749139354382718</c:v>
                </c:pt>
                <c:pt idx="180">
                  <c:v>5.6914016403641501</c:v>
                </c:pt>
                <c:pt idx="181">
                  <c:v>5.7078893452900274</c:v>
                </c:pt>
                <c:pt idx="182">
                  <c:v>5.7243770502159057</c:v>
                </c:pt>
                <c:pt idx="183">
                  <c:v>5.740864755141784</c:v>
                </c:pt>
                <c:pt idx="184">
                  <c:v>5.7573524600676613</c:v>
                </c:pt>
                <c:pt idx="185">
                  <c:v>5.7738401649935396</c:v>
                </c:pt>
                <c:pt idx="186">
                  <c:v>5.7903278699194178</c:v>
                </c:pt>
                <c:pt idx="187">
                  <c:v>5.8068155748452961</c:v>
                </c:pt>
                <c:pt idx="188">
                  <c:v>5.8233032797711743</c:v>
                </c:pt>
                <c:pt idx="189">
                  <c:v>5.8397909846970517</c:v>
                </c:pt>
                <c:pt idx="190">
                  <c:v>5.85627868962293</c:v>
                </c:pt>
                <c:pt idx="191">
                  <c:v>5.8727663945488091</c:v>
                </c:pt>
                <c:pt idx="192">
                  <c:v>5.8892540994746865</c:v>
                </c:pt>
                <c:pt idx="193">
                  <c:v>5.9057418044005647</c:v>
                </c:pt>
                <c:pt idx="194">
                  <c:v>5.922229509326443</c:v>
                </c:pt>
                <c:pt idx="195">
                  <c:v>5.9387172142523204</c:v>
                </c:pt>
                <c:pt idx="196">
                  <c:v>5.9552049191781986</c:v>
                </c:pt>
                <c:pt idx="197">
                  <c:v>5.9716926241040769</c:v>
                </c:pt>
                <c:pt idx="198">
                  <c:v>5.9881803290299542</c:v>
                </c:pt>
                <c:pt idx="199">
                  <c:v>6.0046680339558325</c:v>
                </c:pt>
                <c:pt idx="200">
                  <c:v>6.0211557388817107</c:v>
                </c:pt>
                <c:pt idx="201">
                  <c:v>6.037643443807589</c:v>
                </c:pt>
                <c:pt idx="202">
                  <c:v>6.0541311487334672</c:v>
                </c:pt>
                <c:pt idx="203">
                  <c:v>6.0706188536593455</c:v>
                </c:pt>
                <c:pt idx="204">
                  <c:v>6.0871065585852238</c:v>
                </c:pt>
                <c:pt idx="205">
                  <c:v>6.103594263511102</c:v>
                </c:pt>
                <c:pt idx="206">
                  <c:v>6.1200819684369794</c:v>
                </c:pt>
                <c:pt idx="207">
                  <c:v>6.1365696733628576</c:v>
                </c:pt>
                <c:pt idx="208">
                  <c:v>6.1530573782887359</c:v>
                </c:pt>
                <c:pt idx="209">
                  <c:v>6.1695450832146133</c:v>
                </c:pt>
                <c:pt idx="210">
                  <c:v>6.1860327881404915</c:v>
                </c:pt>
                <c:pt idx="211">
                  <c:v>6.2025204930663698</c:v>
                </c:pt>
                <c:pt idx="212">
                  <c:v>6.219008197992248</c:v>
                </c:pt>
                <c:pt idx="213">
                  <c:v>6.2354959029181254</c:v>
                </c:pt>
                <c:pt idx="214">
                  <c:v>6.2519836078440036</c:v>
                </c:pt>
                <c:pt idx="215">
                  <c:v>6.2684713127698819</c:v>
                </c:pt>
                <c:pt idx="216">
                  <c:v>6.2849590176957602</c:v>
                </c:pt>
                <c:pt idx="217">
                  <c:v>6.3014467226216384</c:v>
                </c:pt>
                <c:pt idx="218">
                  <c:v>6.3179344275475167</c:v>
                </c:pt>
                <c:pt idx="219">
                  <c:v>6.3344221324733949</c:v>
                </c:pt>
                <c:pt idx="220">
                  <c:v>6.3509098373992723</c:v>
                </c:pt>
                <c:pt idx="221">
                  <c:v>6.3673975423251505</c:v>
                </c:pt>
                <c:pt idx="222">
                  <c:v>6.3838852472510288</c:v>
                </c:pt>
                <c:pt idx="223">
                  <c:v>6.4003729521769062</c:v>
                </c:pt>
                <c:pt idx="224">
                  <c:v>6.4168606571027844</c:v>
                </c:pt>
                <c:pt idx="225">
                  <c:v>6.4333483620286627</c:v>
                </c:pt>
                <c:pt idx="226">
                  <c:v>6.4498360669545409</c:v>
                </c:pt>
                <c:pt idx="227">
                  <c:v>6.4663237718804192</c:v>
                </c:pt>
                <c:pt idx="228">
                  <c:v>6.4828114768062965</c:v>
                </c:pt>
                <c:pt idx="229">
                  <c:v>6.4992991817321757</c:v>
                </c:pt>
                <c:pt idx="230">
                  <c:v>6.5157868866580539</c:v>
                </c:pt>
                <c:pt idx="231">
                  <c:v>6.5322745915839313</c:v>
                </c:pt>
                <c:pt idx="232">
                  <c:v>6.5487622965098096</c:v>
                </c:pt>
                <c:pt idx="233">
                  <c:v>6.5652500014356878</c:v>
                </c:pt>
                <c:pt idx="234">
                  <c:v>6.5817377063615652</c:v>
                </c:pt>
                <c:pt idx="235">
                  <c:v>6.5982254112874434</c:v>
                </c:pt>
                <c:pt idx="236">
                  <c:v>6.6147131162133217</c:v>
                </c:pt>
                <c:pt idx="237">
                  <c:v>6.6312008211391991</c:v>
                </c:pt>
                <c:pt idx="238">
                  <c:v>6.6476885260650773</c:v>
                </c:pt>
                <c:pt idx="239">
                  <c:v>6.6641762309909556</c:v>
                </c:pt>
                <c:pt idx="240">
                  <c:v>6.6806639359168338</c:v>
                </c:pt>
                <c:pt idx="241">
                  <c:v>6.6971516408427121</c:v>
                </c:pt>
                <c:pt idx="242">
                  <c:v>6.7136393457685895</c:v>
                </c:pt>
                <c:pt idx="243">
                  <c:v>6.7301270506944686</c:v>
                </c:pt>
                <c:pt idx="244">
                  <c:v>6.7466147556203468</c:v>
                </c:pt>
                <c:pt idx="245">
                  <c:v>6.7631024605462242</c:v>
                </c:pt>
                <c:pt idx="246">
                  <c:v>6.7795901654721025</c:v>
                </c:pt>
                <c:pt idx="247">
                  <c:v>6.7960778703979807</c:v>
                </c:pt>
                <c:pt idx="248">
                  <c:v>6.8125655753238581</c:v>
                </c:pt>
                <c:pt idx="249">
                  <c:v>6.8290532802497363</c:v>
                </c:pt>
                <c:pt idx="250">
                  <c:v>6.8455409851756146</c:v>
                </c:pt>
                <c:pt idx="251">
                  <c:v>6.862028690101492</c:v>
                </c:pt>
                <c:pt idx="252">
                  <c:v>6.8785163950273711</c:v>
                </c:pt>
                <c:pt idx="253">
                  <c:v>6.8950040999532485</c:v>
                </c:pt>
                <c:pt idx="254">
                  <c:v>6.9114918048791267</c:v>
                </c:pt>
                <c:pt idx="255">
                  <c:v>6.927979509805005</c:v>
                </c:pt>
                <c:pt idx="256">
                  <c:v>6.9444672147308832</c:v>
                </c:pt>
                <c:pt idx="257">
                  <c:v>6.9609549196567606</c:v>
                </c:pt>
                <c:pt idx="258">
                  <c:v>6.9774426245826398</c:v>
                </c:pt>
                <c:pt idx="259">
                  <c:v>6.9939303295085251</c:v>
                </c:pt>
                <c:pt idx="260">
                  <c:v>7.0104180344343954</c:v>
                </c:pt>
                <c:pt idx="261">
                  <c:v>7.0269057393602736</c:v>
                </c:pt>
                <c:pt idx="262">
                  <c:v>7.043393444286151</c:v>
                </c:pt>
                <c:pt idx="263">
                  <c:v>7.0598811492120372</c:v>
                </c:pt>
                <c:pt idx="264">
                  <c:v>7.0763688541379084</c:v>
                </c:pt>
                <c:pt idx="265">
                  <c:v>7.0928565590637849</c:v>
                </c:pt>
                <c:pt idx="266">
                  <c:v>7.1093442639896631</c:v>
                </c:pt>
                <c:pt idx="267">
                  <c:v>7.1258319689155503</c:v>
                </c:pt>
                <c:pt idx="268">
                  <c:v>7.1423196738414205</c:v>
                </c:pt>
                <c:pt idx="269">
                  <c:v>7.158807378767297</c:v>
                </c:pt>
                <c:pt idx="270">
                  <c:v>7.1752950836931761</c:v>
                </c:pt>
                <c:pt idx="271">
                  <c:v>7.1917827886190624</c:v>
                </c:pt>
                <c:pt idx="272">
                  <c:v>7.2082704935449327</c:v>
                </c:pt>
                <c:pt idx="273">
                  <c:v>7.22475819847081</c:v>
                </c:pt>
                <c:pt idx="274">
                  <c:v>7.2412459033966901</c:v>
                </c:pt>
                <c:pt idx="275">
                  <c:v>7.2577336083225745</c:v>
                </c:pt>
                <c:pt idx="276">
                  <c:v>7.2742213132484439</c:v>
                </c:pt>
                <c:pt idx="277">
                  <c:v>7.2907090181743239</c:v>
                </c:pt>
                <c:pt idx="278">
                  <c:v>7.3071967231002004</c:v>
                </c:pt>
                <c:pt idx="279">
                  <c:v>7.3236844280260858</c:v>
                </c:pt>
                <c:pt idx="280">
                  <c:v>7.3401721329519578</c:v>
                </c:pt>
                <c:pt idx="281">
                  <c:v>7.3566598378778352</c:v>
                </c:pt>
                <c:pt idx="282">
                  <c:v>7.3731475428037214</c:v>
                </c:pt>
                <c:pt idx="283">
                  <c:v>7.3896352477295997</c:v>
                </c:pt>
                <c:pt idx="284">
                  <c:v>7.406122952655477</c:v>
                </c:pt>
                <c:pt idx="285">
                  <c:v>7.4226106575813473</c:v>
                </c:pt>
                <c:pt idx="286">
                  <c:v>7.4390983625072344</c:v>
                </c:pt>
                <c:pt idx="287">
                  <c:v>7.4555860674331127</c:v>
                </c:pt>
                <c:pt idx="288">
                  <c:v>7.4720737723589892</c:v>
                </c:pt>
                <c:pt idx="289">
                  <c:v>7.4885614772848594</c:v>
                </c:pt>
                <c:pt idx="290">
                  <c:v>7.5050491822107466</c:v>
                </c:pt>
                <c:pt idx="291">
                  <c:v>7.5215368871366248</c:v>
                </c:pt>
                <c:pt idx="292">
                  <c:v>7.5380245920625022</c:v>
                </c:pt>
                <c:pt idx="293">
                  <c:v>7.5545122969883707</c:v>
                </c:pt>
                <c:pt idx="294">
                  <c:v>7.5710000019142587</c:v>
                </c:pt>
                <c:pt idx="295">
                  <c:v>7.5874877068401361</c:v>
                </c:pt>
                <c:pt idx="296">
                  <c:v>7.6039754117660143</c:v>
                </c:pt>
                <c:pt idx="297">
                  <c:v>7.6204631166918846</c:v>
                </c:pt>
                <c:pt idx="298">
                  <c:v>7.6369508216177699</c:v>
                </c:pt>
                <c:pt idx="299">
                  <c:v>7.6534385265436482</c:v>
                </c:pt>
                <c:pt idx="300">
                  <c:v>7.6699262314695265</c:v>
                </c:pt>
                <c:pt idx="301">
                  <c:v>7.6864139363953958</c:v>
                </c:pt>
                <c:pt idx="302">
                  <c:v>7.7029016413212821</c:v>
                </c:pt>
                <c:pt idx="303">
                  <c:v>7.7193893462471603</c:v>
                </c:pt>
                <c:pt idx="304">
                  <c:v>7.7358770511730377</c:v>
                </c:pt>
                <c:pt idx="305">
                  <c:v>7.752364756098908</c:v>
                </c:pt>
                <c:pt idx="306">
                  <c:v>7.7688524610247942</c:v>
                </c:pt>
                <c:pt idx="307">
                  <c:v>7.7853401659506734</c:v>
                </c:pt>
                <c:pt idx="308">
                  <c:v>7.8018278708765516</c:v>
                </c:pt>
                <c:pt idx="309">
                  <c:v>7.818315575802429</c:v>
                </c:pt>
                <c:pt idx="310">
                  <c:v>7.8348032807283072</c:v>
                </c:pt>
                <c:pt idx="311">
                  <c:v>7.8512909856541864</c:v>
                </c:pt>
                <c:pt idx="312">
                  <c:v>7.8677786905800629</c:v>
                </c:pt>
                <c:pt idx="313">
                  <c:v>7.8842663955059411</c:v>
                </c:pt>
                <c:pt idx="314">
                  <c:v>7.9007541004318202</c:v>
                </c:pt>
                <c:pt idx="315">
                  <c:v>7.9172418053576967</c:v>
                </c:pt>
                <c:pt idx="316">
                  <c:v>7.9337295102835768</c:v>
                </c:pt>
                <c:pt idx="317">
                  <c:v>7.9502172152094541</c:v>
                </c:pt>
                <c:pt idx="318">
                  <c:v>7.9667049201353324</c:v>
                </c:pt>
                <c:pt idx="319">
                  <c:v>7.9831926250612106</c:v>
                </c:pt>
                <c:pt idx="320">
                  <c:v>7.999680329987088</c:v>
                </c:pt>
                <c:pt idx="321">
                  <c:v>8.0161680349129671</c:v>
                </c:pt>
                <c:pt idx="322">
                  <c:v>8.0326557398388445</c:v>
                </c:pt>
                <c:pt idx="323">
                  <c:v>8.0491434447647219</c:v>
                </c:pt>
                <c:pt idx="324">
                  <c:v>8.065631149690601</c:v>
                </c:pt>
                <c:pt idx="325">
                  <c:v>8.0821188546164784</c:v>
                </c:pt>
                <c:pt idx="326">
                  <c:v>8.0986065595423558</c:v>
                </c:pt>
                <c:pt idx="327">
                  <c:v>8.1150942644682349</c:v>
                </c:pt>
                <c:pt idx="328">
                  <c:v>8.1315819693941123</c:v>
                </c:pt>
                <c:pt idx="329">
                  <c:v>8.1480696743199896</c:v>
                </c:pt>
                <c:pt idx="330">
                  <c:v>8.164557379245867</c:v>
                </c:pt>
                <c:pt idx="331">
                  <c:v>8.1810450841717461</c:v>
                </c:pt>
                <c:pt idx="332">
                  <c:v>8.1975327890976253</c:v>
                </c:pt>
                <c:pt idx="333">
                  <c:v>8.2140204940235009</c:v>
                </c:pt>
                <c:pt idx="334">
                  <c:v>8.2305081989493818</c:v>
                </c:pt>
                <c:pt idx="335">
                  <c:v>8.2469959038752592</c:v>
                </c:pt>
                <c:pt idx="336">
                  <c:v>8.2634836088011365</c:v>
                </c:pt>
                <c:pt idx="337">
                  <c:v>8.2799713137270157</c:v>
                </c:pt>
                <c:pt idx="338">
                  <c:v>8.296459018652893</c:v>
                </c:pt>
                <c:pt idx="339">
                  <c:v>8.3129467235787722</c:v>
                </c:pt>
                <c:pt idx="340">
                  <c:v>8.3294344285046495</c:v>
                </c:pt>
                <c:pt idx="341">
                  <c:v>8.3459221334305287</c:v>
                </c:pt>
                <c:pt idx="342">
                  <c:v>8.3624098383564061</c:v>
                </c:pt>
                <c:pt idx="343">
                  <c:v>8.3788975432822852</c:v>
                </c:pt>
                <c:pt idx="344">
                  <c:v>8.3953852482081626</c:v>
                </c:pt>
                <c:pt idx="345">
                  <c:v>8.4118729531340399</c:v>
                </c:pt>
                <c:pt idx="346">
                  <c:v>8.4283606580599191</c:v>
                </c:pt>
                <c:pt idx="347">
                  <c:v>8.4448483629857964</c:v>
                </c:pt>
                <c:pt idx="348">
                  <c:v>8.4613360679116738</c:v>
                </c:pt>
                <c:pt idx="349">
                  <c:v>8.477823772837553</c:v>
                </c:pt>
                <c:pt idx="350">
                  <c:v>8.4943114777634303</c:v>
                </c:pt>
                <c:pt idx="351">
                  <c:v>8.5107991826893077</c:v>
                </c:pt>
                <c:pt idx="352">
                  <c:v>8.5272868876151868</c:v>
                </c:pt>
                <c:pt idx="353">
                  <c:v>8.5437745925410642</c:v>
                </c:pt>
                <c:pt idx="354">
                  <c:v>8.5602622974669416</c:v>
                </c:pt>
                <c:pt idx="355">
                  <c:v>8.5767500023928207</c:v>
                </c:pt>
                <c:pt idx="356">
                  <c:v>8.5932377073186981</c:v>
                </c:pt>
                <c:pt idx="357">
                  <c:v>8.6097254122445772</c:v>
                </c:pt>
                <c:pt idx="358">
                  <c:v>8.6262131171704546</c:v>
                </c:pt>
                <c:pt idx="359">
                  <c:v>8.6427008220963337</c:v>
                </c:pt>
                <c:pt idx="360">
                  <c:v>8.6591885270222111</c:v>
                </c:pt>
                <c:pt idx="361">
                  <c:v>8.6756762319480885</c:v>
                </c:pt>
                <c:pt idx="362">
                  <c:v>8.6921639368739676</c:v>
                </c:pt>
                <c:pt idx="363">
                  <c:v>8.708651641799845</c:v>
                </c:pt>
                <c:pt idx="364">
                  <c:v>8.7251393467257223</c:v>
                </c:pt>
                <c:pt idx="365">
                  <c:v>8.7416270516516015</c:v>
                </c:pt>
                <c:pt idx="366">
                  <c:v>8.7581147565774806</c:v>
                </c:pt>
                <c:pt idx="367">
                  <c:v>8.7746024615033562</c:v>
                </c:pt>
                <c:pt idx="368">
                  <c:v>8.7910901664292371</c:v>
                </c:pt>
                <c:pt idx="369">
                  <c:v>8.8075778713551145</c:v>
                </c:pt>
                <c:pt idx="370">
                  <c:v>8.8240655762809919</c:v>
                </c:pt>
                <c:pt idx="371">
                  <c:v>8.840553281206871</c:v>
                </c:pt>
                <c:pt idx="372">
                  <c:v>8.8570409861327484</c:v>
                </c:pt>
                <c:pt idx="373">
                  <c:v>8.8735286910586257</c:v>
                </c:pt>
                <c:pt idx="374">
                  <c:v>8.8900163959845049</c:v>
                </c:pt>
                <c:pt idx="375">
                  <c:v>8.9065041009103822</c:v>
                </c:pt>
                <c:pt idx="376">
                  <c:v>8.9229918058362596</c:v>
                </c:pt>
                <c:pt idx="377">
                  <c:v>8.9394795107621388</c:v>
                </c:pt>
                <c:pt idx="378">
                  <c:v>8.9559672156880161</c:v>
                </c:pt>
                <c:pt idx="379">
                  <c:v>8.9724549206138935</c:v>
                </c:pt>
                <c:pt idx="380">
                  <c:v>8.9889426255397726</c:v>
                </c:pt>
                <c:pt idx="381">
                  <c:v>9.00543033046565</c:v>
                </c:pt>
                <c:pt idx="382">
                  <c:v>9.0219180353915274</c:v>
                </c:pt>
                <c:pt idx="383">
                  <c:v>9.0384057403174065</c:v>
                </c:pt>
                <c:pt idx="384">
                  <c:v>9.0548934452432857</c:v>
                </c:pt>
                <c:pt idx="385">
                  <c:v>9.0713811501691612</c:v>
                </c:pt>
                <c:pt idx="386">
                  <c:v>9.0878688550950404</c:v>
                </c:pt>
                <c:pt idx="387">
                  <c:v>9.1043565600209195</c:v>
                </c:pt>
                <c:pt idx="388">
                  <c:v>9.1208442649467951</c:v>
                </c:pt>
                <c:pt idx="389">
                  <c:v>9.1373319698726743</c:v>
                </c:pt>
                <c:pt idx="390">
                  <c:v>9.1538196747985534</c:v>
                </c:pt>
                <c:pt idx="391">
                  <c:v>9.1703073797244308</c:v>
                </c:pt>
                <c:pt idx="392">
                  <c:v>9.1867950846503081</c:v>
                </c:pt>
                <c:pt idx="393">
                  <c:v>9.2032827895761891</c:v>
                </c:pt>
                <c:pt idx="394">
                  <c:v>9.2197704945020664</c:v>
                </c:pt>
                <c:pt idx="395">
                  <c:v>9.2362581994279438</c:v>
                </c:pt>
                <c:pt idx="396">
                  <c:v>9.2527459043538229</c:v>
                </c:pt>
                <c:pt idx="397">
                  <c:v>9.2692336092797003</c:v>
                </c:pt>
                <c:pt idx="398">
                  <c:v>9.2857213142055777</c:v>
                </c:pt>
                <c:pt idx="399">
                  <c:v>9.3022090191314568</c:v>
                </c:pt>
                <c:pt idx="400">
                  <c:v>9.3186967240573342</c:v>
                </c:pt>
                <c:pt idx="401">
                  <c:v>9.3351844289832115</c:v>
                </c:pt>
                <c:pt idx="402">
                  <c:v>9.3516721339090907</c:v>
                </c:pt>
                <c:pt idx="403">
                  <c:v>9.3681598388349681</c:v>
                </c:pt>
                <c:pt idx="404">
                  <c:v>9.3846475437608454</c:v>
                </c:pt>
                <c:pt idx="405">
                  <c:v>9.4011352486867246</c:v>
                </c:pt>
                <c:pt idx="406">
                  <c:v>9.4176229536126019</c:v>
                </c:pt>
                <c:pt idx="407">
                  <c:v>9.4341106585384793</c:v>
                </c:pt>
                <c:pt idx="408">
                  <c:v>9.4505983634643584</c:v>
                </c:pt>
                <c:pt idx="409">
                  <c:v>9.4670860683902376</c:v>
                </c:pt>
                <c:pt idx="410">
                  <c:v>9.4835737733161132</c:v>
                </c:pt>
                <c:pt idx="411">
                  <c:v>9.5000614782419923</c:v>
                </c:pt>
                <c:pt idx="412">
                  <c:v>9.5165491831678715</c:v>
                </c:pt>
                <c:pt idx="413">
                  <c:v>9.5330368880937471</c:v>
                </c:pt>
                <c:pt idx="414">
                  <c:v>9.5495245930196262</c:v>
                </c:pt>
                <c:pt idx="415">
                  <c:v>9.5660122979455053</c:v>
                </c:pt>
                <c:pt idx="416">
                  <c:v>9.5825000028713827</c:v>
                </c:pt>
                <c:pt idx="417">
                  <c:v>9.5989877077972601</c:v>
                </c:pt>
                <c:pt idx="418">
                  <c:v>9.615475412723141</c:v>
                </c:pt>
                <c:pt idx="419">
                  <c:v>9.6319631176490166</c:v>
                </c:pt>
                <c:pt idx="420">
                  <c:v>9.6484508225748957</c:v>
                </c:pt>
                <c:pt idx="421">
                  <c:v>9.6649385275007749</c:v>
                </c:pt>
                <c:pt idx="422">
                  <c:v>9.6814262324266522</c:v>
                </c:pt>
                <c:pt idx="423">
                  <c:v>9.6979139373525296</c:v>
                </c:pt>
                <c:pt idx="424">
                  <c:v>9.7144016422784087</c:v>
                </c:pt>
                <c:pt idx="425">
                  <c:v>9.7308893472042861</c:v>
                </c:pt>
                <c:pt idx="426">
                  <c:v>9.7473770521301635</c:v>
                </c:pt>
                <c:pt idx="427">
                  <c:v>9.7638647570560426</c:v>
                </c:pt>
                <c:pt idx="428">
                  <c:v>9.78035246198192</c:v>
                </c:pt>
                <c:pt idx="429">
                  <c:v>9.7968401669077974</c:v>
                </c:pt>
                <c:pt idx="430">
                  <c:v>9.8133278718336765</c:v>
                </c:pt>
                <c:pt idx="431">
                  <c:v>9.8298155767595539</c:v>
                </c:pt>
                <c:pt idx="432">
                  <c:v>9.8463032816854312</c:v>
                </c:pt>
                <c:pt idx="433">
                  <c:v>9.8627909866113104</c:v>
                </c:pt>
                <c:pt idx="434">
                  <c:v>9.8792786915371877</c:v>
                </c:pt>
                <c:pt idx="435">
                  <c:v>9.8957663964630651</c:v>
                </c:pt>
                <c:pt idx="436">
                  <c:v>9.9122541013889442</c:v>
                </c:pt>
                <c:pt idx="437">
                  <c:v>9.9287418063148216</c:v>
                </c:pt>
                <c:pt idx="438">
                  <c:v>9.945229511240699</c:v>
                </c:pt>
                <c:pt idx="439">
                  <c:v>9.9617172161665781</c:v>
                </c:pt>
                <c:pt idx="440">
                  <c:v>9.9782049210924555</c:v>
                </c:pt>
                <c:pt idx="441">
                  <c:v>9.9946926260183346</c:v>
                </c:pt>
                <c:pt idx="442">
                  <c:v>10.011180330944212</c:v>
                </c:pt>
                <c:pt idx="443">
                  <c:v>10.027668035870091</c:v>
                </c:pt>
                <c:pt idx="444">
                  <c:v>10.044155740795969</c:v>
                </c:pt>
                <c:pt idx="445">
                  <c:v>10.060643445721848</c:v>
                </c:pt>
                <c:pt idx="446">
                  <c:v>10.077131150647725</c:v>
                </c:pt>
                <c:pt idx="447">
                  <c:v>10.093618855573604</c:v>
                </c:pt>
                <c:pt idx="448">
                  <c:v>10.110106560499482</c:v>
                </c:pt>
                <c:pt idx="449">
                  <c:v>10.126594265425361</c:v>
                </c:pt>
                <c:pt idx="450">
                  <c:v>10.143081970351238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0.50228065303166081</c:v>
                </c:pt>
                <c:pt idx="1">
                  <c:v>0.26630243267201342</c:v>
                </c:pt>
                <c:pt idx="2">
                  <c:v>4.0607677630749871E-2</c:v>
                </c:pt>
                <c:pt idx="3">
                  <c:v>-0.17516352009062386</c:v>
                </c:pt>
                <c:pt idx="4">
                  <c:v>-0.38135950301148269</c:v>
                </c:pt>
                <c:pt idx="5">
                  <c:v>-0.57831740059882697</c:v>
                </c:pt>
                <c:pt idx="6">
                  <c:v>-0.76636347139208627</c:v>
                </c:pt>
                <c:pt idx="7">
                  <c:v>-0.9458134351167139</c:v>
                </c:pt>
                <c:pt idx="8">
                  <c:v>-1.1169727950693049</c:v>
                </c:pt>
                <c:pt idx="9">
                  <c:v>-1.280137151049255</c:v>
                </c:pt>
                <c:pt idx="10">
                  <c:v>-1.4355925031044248</c:v>
                </c:pt>
                <c:pt idx="11">
                  <c:v>-1.583615546350948</c:v>
                </c:pt>
                <c:pt idx="12">
                  <c:v>-1.7244739571201604</c:v>
                </c:pt>
                <c:pt idx="13">
                  <c:v>-1.8584266706787096</c:v>
                </c:pt>
                <c:pt idx="14">
                  <c:v>-1.9857241507611099</c:v>
                </c:pt>
                <c:pt idx="15">
                  <c:v>-2.1066086511474338</c:v>
                </c:pt>
                <c:pt idx="16">
                  <c:v>-2.2213144695124383</c:v>
                </c:pt>
                <c:pt idx="17">
                  <c:v>-2.3300681937661656</c:v>
                </c:pt>
                <c:pt idx="18">
                  <c:v>-2.433088941099999</c:v>
                </c:pt>
                <c:pt idx="19">
                  <c:v>-2.5305885899462623</c:v>
                </c:pt>
                <c:pt idx="20">
                  <c:v>-2.6227720050536809</c:v>
                </c:pt>
                <c:pt idx="21">
                  <c:v>-2.709837255875446</c:v>
                </c:pt>
                <c:pt idx="22">
                  <c:v>-2.7919758284611724</c:v>
                </c:pt>
                <c:pt idx="23">
                  <c:v>-2.8693728310387576</c:v>
                </c:pt>
                <c:pt idx="24">
                  <c:v>-2.9422071934669711</c:v>
                </c:pt>
                <c:pt idx="25">
                  <c:v>-3.0106518607346189</c:v>
                </c:pt>
                <c:pt idx="26">
                  <c:v>-3.0748739806772232</c:v>
                </c:pt>
                <c:pt idx="27">
                  <c:v>-3.1350350860774241</c:v>
                </c:pt>
                <c:pt idx="28">
                  <c:v>-3.1912912713106856</c:v>
                </c:pt>
                <c:pt idx="29">
                  <c:v>-3.2437933636933907</c:v>
                </c:pt>
                <c:pt idx="30">
                  <c:v>-3.2926870896860319</c:v>
                </c:pt>
                <c:pt idx="31">
                  <c:v>-3.338113236099987</c:v>
                </c:pt>
                <c:pt idx="32">
                  <c:v>-3.3802078064521393</c:v>
                </c:pt>
                <c:pt idx="33">
                  <c:v>-3.4191021726076976</c:v>
                </c:pt>
                <c:pt idx="34">
                  <c:v>-3.4549232218475336</c:v>
                </c:pt>
                <c:pt idx="35">
                  <c:v>-3.4877934994926294</c:v>
                </c:pt>
                <c:pt idx="36">
                  <c:v>-3.5178313472144591</c:v>
                </c:pt>
                <c:pt idx="37">
                  <c:v>-3.5451510371565687</c:v>
                </c:pt>
                <c:pt idx="38">
                  <c:v>-3.5698629019890542</c:v>
                </c:pt>
                <c:pt idx="39">
                  <c:v>-3.5920734610142819</c:v>
                </c:pt>
                <c:pt idx="40">
                  <c:v>-3.6118855424388223</c:v>
                </c:pt>
                <c:pt idx="41">
                  <c:v>-3.6293984019233738</c:v>
                </c:pt>
                <c:pt idx="42">
                  <c:v>-3.6447078375192681</c:v>
                </c:pt>
                <c:pt idx="43">
                  <c:v>-3.6579063010971571</c:v>
                </c:pt>
                <c:pt idx="44">
                  <c:v>-3.6690830063704287</c:v>
                </c:pt>
                <c:pt idx="45">
                  <c:v>-3.678324033613054</c:v>
                </c:pt>
                <c:pt idx="46">
                  <c:v>-3.6857124311687648</c:v>
                </c:pt>
                <c:pt idx="47">
                  <c:v>-3.6913283138456676</c:v>
                </c:pt>
                <c:pt idx="48">
                  <c:v>-3.695248958287797</c:v>
                </c:pt>
                <c:pt idx="49">
                  <c:v>-3.6975488954125022</c:v>
                </c:pt>
                <c:pt idx="50">
                  <c:v>-3.6983000000000001</c:v>
                </c:pt>
                <c:pt idx="51">
                  <c:v>-3.6975715775190769</c:v>
                </c:pt>
                <c:pt idx="52">
                  <c:v>-3.6954304482704203</c:v>
                </c:pt>
                <c:pt idx="53">
                  <c:v>-3.6919410289268471</c:v>
                </c:pt>
                <c:pt idx="54">
                  <c:v>-3.6871654115473733</c:v>
                </c:pt>
                <c:pt idx="55">
                  <c:v>-3.6811634401399242</c:v>
                </c:pt>
                <c:pt idx="56">
                  <c:v>-3.6739927848453191</c:v>
                </c:pt>
                <c:pt idx="57">
                  <c:v>-3.6657090138131245</c:v>
                </c:pt>
                <c:pt idx="58">
                  <c:v>-3.6563656628379286</c:v>
                </c:pt>
                <c:pt idx="59">
                  <c:v>-3.6460143028226448</c:v>
                </c:pt>
                <c:pt idx="60">
                  <c:v>-3.6347046051335492</c:v>
                </c:pt>
                <c:pt idx="61">
                  <c:v>-3.6224844049098985</c:v>
                </c:pt>
                <c:pt idx="62">
                  <c:v>-3.6093997623891698</c:v>
                </c:pt>
                <c:pt idx="63">
                  <c:v>-3.5954950223072335</c:v>
                </c:pt>
                <c:pt idx="64">
                  <c:v>-3.5808128714310339</c:v>
                </c:pt>
                <c:pt idx="65">
                  <c:v>-3.5653943942797364</c:v>
                </c:pt>
                <c:pt idx="66">
                  <c:v>-3.5492791270886586</c:v>
                </c:pt>
                <c:pt idx="67">
                  <c:v>-3.5325051100687554</c:v>
                </c:pt>
                <c:pt idx="68">
                  <c:v>-3.5151089380129026</c:v>
                </c:pt>
                <c:pt idx="69">
                  <c:v>-3.4971258092987458</c:v>
                </c:pt>
                <c:pt idx="70">
                  <c:v>-3.4785895733364365</c:v>
                </c:pt>
                <c:pt idx="71">
                  <c:v>-3.4595327765082011</c:v>
                </c:pt>
                <c:pt idx="72">
                  <c:v>-3.4399867066453029</c:v>
                </c:pt>
                <c:pt idx="73">
                  <c:v>-3.4199814360866467</c:v>
                </c:pt>
                <c:pt idx="74">
                  <c:v>-3.3995458633620186</c:v>
                </c:pt>
                <c:pt idx="75">
                  <c:v>-3.3787077535416499</c:v>
                </c:pt>
                <c:pt idx="76">
                  <c:v>-3.3574937772926368</c:v>
                </c:pt>
                <c:pt idx="77">
                  <c:v>-3.3359295486815377</c:v>
                </c:pt>
                <c:pt idx="78">
                  <c:v>-3.3140396617613423</c:v>
                </c:pt>
                <c:pt idx="79">
                  <c:v>-3.2918477259798604</c:v>
                </c:pt>
                <c:pt idx="80">
                  <c:v>-3.2693764004455459</c:v>
                </c:pt>
                <c:pt idx="81">
                  <c:v>-3.2466474270856858</c:v>
                </c:pt>
                <c:pt idx="82">
                  <c:v>-3.2236816627308489</c:v>
                </c:pt>
                <c:pt idx="83">
                  <c:v>-3.200499110158554</c:v>
                </c:pt>
                <c:pt idx="84">
                  <c:v>-3.1771189481280819</c:v>
                </c:pt>
                <c:pt idx="85">
                  <c:v>-3.15355956043746</c:v>
                </c:pt>
                <c:pt idx="86">
                  <c:v>-3.1298385640327377</c:v>
                </c:pt>
                <c:pt idx="87">
                  <c:v>-3.1059728361987564</c:v>
                </c:pt>
                <c:pt idx="88">
                  <c:v>-3.0819785408597919</c:v>
                </c:pt>
                <c:pt idx="89">
                  <c:v>-3.0578711540175756</c:v>
                </c:pt>
                <c:pt idx="90">
                  <c:v>-3.0336654883534262</c:v>
                </c:pt>
                <c:pt idx="91">
                  <c:v>-3.0093757170203981</c:v>
                </c:pt>
                <c:pt idx="92">
                  <c:v>-2.9850153966506117</c:v>
                </c:pt>
                <c:pt idx="93">
                  <c:v>-2.9605974896021738</c:v>
                </c:pt>
                <c:pt idx="94">
                  <c:v>-2.9361343854693729</c:v>
                </c:pt>
                <c:pt idx="95">
                  <c:v>-2.9116379218791315</c:v>
                </c:pt>
                <c:pt idx="96">
                  <c:v>-2.8871194045960187</c:v>
                </c:pt>
                <c:pt idx="97">
                  <c:v>-2.8625896269574613</c:v>
                </c:pt>
                <c:pt idx="98">
                  <c:v>-2.8380588886601266</c:v>
                </c:pt>
                <c:pt idx="99">
                  <c:v>-2.8135370139178746</c:v>
                </c:pt>
                <c:pt idx="100">
                  <c:v>-2.7890333690110012</c:v>
                </c:pt>
                <c:pt idx="101">
                  <c:v>-2.7645568792459585</c:v>
                </c:pt>
                <c:pt idx="102">
                  <c:v>-2.7401160453441404</c:v>
                </c:pt>
                <c:pt idx="103">
                  <c:v>-2.7157189592777589</c:v>
                </c:pt>
                <c:pt idx="104">
                  <c:v>-2.6913733195703187</c:v>
                </c:pt>
                <c:pt idx="105">
                  <c:v>-2.6670864460786343</c:v>
                </c:pt>
                <c:pt idx="106">
                  <c:v>-2.6428652942728674</c:v>
                </c:pt>
                <c:pt idx="107">
                  <c:v>-2.618716469030534</c:v>
                </c:pt>
                <c:pt idx="108">
                  <c:v>-2.5946462379599553</c:v>
                </c:pt>
                <c:pt idx="109">
                  <c:v>-2.5706605442681658</c:v>
                </c:pt>
                <c:pt idx="110">
                  <c:v>-2.5467650191878457</c:v>
                </c:pt>
                <c:pt idx="111">
                  <c:v>-2.5229649939773657</c:v>
                </c:pt>
                <c:pt idx="112">
                  <c:v>-2.499265511507665</c:v>
                </c:pt>
                <c:pt idx="113">
                  <c:v>-2.475671337449195</c:v>
                </c:pt>
                <c:pt idx="114">
                  <c:v>-2.4521869710718374</c:v>
                </c:pt>
                <c:pt idx="115">
                  <c:v>-2.4288166556702286</c:v>
                </c:pt>
                <c:pt idx="116">
                  <c:v>-2.4055643886266216</c:v>
                </c:pt>
                <c:pt idx="117">
                  <c:v>-2.3824339311229852</c:v>
                </c:pt>
                <c:pt idx="118">
                  <c:v>-2.359428817513717</c:v>
                </c:pt>
                <c:pt idx="119">
                  <c:v>-2.3365523643699873</c:v>
                </c:pt>
                <c:pt idx="120">
                  <c:v>-2.3138076792063944</c:v>
                </c:pt>
                <c:pt idx="121">
                  <c:v>-2.2911976689002747</c:v>
                </c:pt>
                <c:pt idx="122">
                  <c:v>-2.2687250478137146</c:v>
                </c:pt>
                <c:pt idx="123">
                  <c:v>-2.2463923456279726</c:v>
                </c:pt>
                <c:pt idx="124">
                  <c:v>-2.2242019148997505</c:v>
                </c:pt>
                <c:pt idx="125">
                  <c:v>-2.202155938348433</c:v>
                </c:pt>
                <c:pt idx="126">
                  <c:v>-2.1802564358831531</c:v>
                </c:pt>
                <c:pt idx="127">
                  <c:v>-2.158505271378262</c:v>
                </c:pt>
                <c:pt idx="128">
                  <c:v>-2.1369041592054954</c:v>
                </c:pt>
                <c:pt idx="129">
                  <c:v>-2.115454670530915</c:v>
                </c:pt>
                <c:pt idx="130">
                  <c:v>-2.0941582393843992</c:v>
                </c:pt>
                <c:pt idx="131">
                  <c:v>-2.0730161685092527</c:v>
                </c:pt>
                <c:pt idx="132">
                  <c:v>-2.0520296349992595</c:v>
                </c:pt>
                <c:pt idx="133">
                  <c:v>-2.0311996957302583</c:v>
                </c:pt>
                <c:pt idx="134">
                  <c:v>-2.0105272925931188</c:v>
                </c:pt>
                <c:pt idx="135">
                  <c:v>-1.9900132575347795</c:v>
                </c:pt>
                <c:pt idx="136">
                  <c:v>-1.9696583174137681</c:v>
                </c:pt>
                <c:pt idx="137">
                  <c:v>-1.9494630986764792</c:v>
                </c:pt>
                <c:pt idx="138">
                  <c:v>-1.9294281318602231</c:v>
                </c:pt>
                <c:pt idx="139">
                  <c:v>-1.9095538559289216</c:v>
                </c:pt>
                <c:pt idx="140">
                  <c:v>-1.8898406224471092</c:v>
                </c:pt>
                <c:pt idx="141">
                  <c:v>-1.8702886995977321</c:v>
                </c:pt>
                <c:pt idx="142">
                  <c:v>-1.8508982760490582</c:v>
                </c:pt>
                <c:pt idx="143">
                  <c:v>-1.8316694646758469</c:v>
                </c:pt>
                <c:pt idx="144">
                  <c:v>-1.8126023061397545</c:v>
                </c:pt>
                <c:pt idx="145">
                  <c:v>-1.7936967723338066</c:v>
                </c:pt>
                <c:pt idx="146">
                  <c:v>-1.7749527696956007</c:v>
                </c:pt>
                <c:pt idx="147">
                  <c:v>-1.7563701423937554</c:v>
                </c:pt>
                <c:pt idx="148">
                  <c:v>-1.7379486753919902</c:v>
                </c:pt>
                <c:pt idx="149">
                  <c:v>-1.7196880973950579</c:v>
                </c:pt>
                <c:pt idx="150">
                  <c:v>-1.7015880836806354</c:v>
                </c:pt>
                <c:pt idx="151">
                  <c:v>-1.683648258821135</c:v>
                </c:pt>
                <c:pt idx="152">
                  <c:v>-1.6658681992992712</c:v>
                </c:pt>
                <c:pt idx="153">
                  <c:v>-1.6482474360211001</c:v>
                </c:pt>
                <c:pt idx="154">
                  <c:v>-1.6307854567301165</c:v>
                </c:pt>
                <c:pt idx="155">
                  <c:v>-1.613481708325897</c:v>
                </c:pt>
                <c:pt idx="156">
                  <c:v>-1.5963355990906338</c:v>
                </c:pt>
                <c:pt idx="157">
                  <c:v>-1.5793465008268277</c:v>
                </c:pt>
                <c:pt idx="158">
                  <c:v>-1.5625137509092795</c:v>
                </c:pt>
                <c:pt idx="159">
                  <c:v>-1.5458366542544208</c:v>
                </c:pt>
                <c:pt idx="160">
                  <c:v>-1.5293144852099323</c:v>
                </c:pt>
                <c:pt idx="161">
                  <c:v>-1.5129464893674964</c:v>
                </c:pt>
                <c:pt idx="162">
                  <c:v>-1.4967318853014313</c:v>
                </c:pt>
                <c:pt idx="163">
                  <c:v>-1.4806698662358746</c:v>
                </c:pt>
                <c:pt idx="164">
                  <c:v>-1.4647596016430868</c:v>
                </c:pt>
                <c:pt idx="165">
                  <c:v>-1.449000238775364</c:v>
                </c:pt>
                <c:pt idx="166">
                  <c:v>-1.4333909041329673</c:v>
                </c:pt>
                <c:pt idx="167">
                  <c:v>-1.4179307048703897</c:v>
                </c:pt>
                <c:pt idx="168">
                  <c:v>-1.402618730143216</c:v>
                </c:pt>
                <c:pt idx="169">
                  <c:v>-1.387454052397741</c:v>
                </c:pt>
                <c:pt idx="170">
                  <c:v>-1.372435728605452</c:v>
                </c:pt>
                <c:pt idx="171">
                  <c:v>-1.3575628014444012</c:v>
                </c:pt>
                <c:pt idx="172">
                  <c:v>-1.3428343004294316</c:v>
                </c:pt>
                <c:pt idx="173">
                  <c:v>-1.3282492429931516</c:v>
                </c:pt>
                <c:pt idx="174">
                  <c:v>-1.3138066355194862</c:v>
                </c:pt>
                <c:pt idx="175">
                  <c:v>-1.2995054743315773</c:v>
                </c:pt>
                <c:pt idx="176">
                  <c:v>-1.2853447466357406</c:v>
                </c:pt>
                <c:pt idx="177">
                  <c:v>-1.2713234314231299</c:v>
                </c:pt>
                <c:pt idx="178">
                  <c:v>-1.2574405003307012</c:v>
                </c:pt>
                <c:pt idx="179">
                  <c:v>-1.2436949184630213</c:v>
                </c:pt>
                <c:pt idx="180">
                  <c:v>-1.2300856451764002</c:v>
                </c:pt>
                <c:pt idx="181">
                  <c:v>-1.2166116348267919</c:v>
                </c:pt>
                <c:pt idx="182">
                  <c:v>-1.2032718374828426</c:v>
                </c:pt>
                <c:pt idx="183">
                  <c:v>-1.1900651996054294</c:v>
                </c:pt>
                <c:pt idx="184">
                  <c:v>-1.1769906646949779</c:v>
                </c:pt>
                <c:pt idx="185">
                  <c:v>-1.1640471739078104</c:v>
                </c:pt>
                <c:pt idx="186">
                  <c:v>-1.1512336666427232</c:v>
                </c:pt>
                <c:pt idx="187">
                  <c:v>-1.13854908109896</c:v>
                </c:pt>
                <c:pt idx="188">
                  <c:v>-1.1259923548066975</c:v>
                </c:pt>
                <c:pt idx="189">
                  <c:v>-1.1135624251311271</c:v>
                </c:pt>
                <c:pt idx="190">
                  <c:v>-1.1012582297511797</c:v>
                </c:pt>
                <c:pt idx="191">
                  <c:v>-1.0890787071138948</c:v>
                </c:pt>
                <c:pt idx="192">
                  <c:v>-1.0770227968654051</c:v>
                </c:pt>
                <c:pt idx="193">
                  <c:v>-1.0650894402594806</c:v>
                </c:pt>
                <c:pt idx="194">
                  <c:v>-1.0532775805445269</c:v>
                </c:pt>
                <c:pt idx="195">
                  <c:v>-1.0415861633299139</c:v>
                </c:pt>
                <c:pt idx="196">
                  <c:v>-1.0300141369324727</c:v>
                </c:pt>
                <c:pt idx="197">
                  <c:v>-1.0185604527039707</c:v>
                </c:pt>
                <c:pt idx="198">
                  <c:v>-1.0072240653403477</c:v>
                </c:pt>
                <c:pt idx="199">
                  <c:v>-0.99600393317346214</c:v>
                </c:pt>
                <c:pt idx="200">
                  <c:v>-0.98489901844607308</c:v>
                </c:pt>
                <c:pt idx="201">
                  <c:v>-0.97390828757076064</c:v>
                </c:pt>
                <c:pt idx="202">
                  <c:v>-0.96303071137345131</c:v>
                </c:pt>
                <c:pt idx="203">
                  <c:v>-0.95226526532220424</c:v>
                </c:pt>
                <c:pt idx="204">
                  <c:v>-0.94161092974187643</c:v>
                </c:pt>
                <c:pt idx="205">
                  <c:v>-0.93106669001527509</c:v>
                </c:pt>
                <c:pt idx="206">
                  <c:v>-0.92063153677137044</c:v>
                </c:pt>
                <c:pt idx="207">
                  <c:v>-0.9103044660611328</c:v>
                </c:pt>
                <c:pt idx="208">
                  <c:v>-0.9000844795215267</c:v>
                </c:pt>
                <c:pt idx="209">
                  <c:v>-0.88997058452818245</c:v>
                </c:pt>
                <c:pt idx="210">
                  <c:v>-0.87996179433724242</c:v>
                </c:pt>
                <c:pt idx="211">
                  <c:v>-0.87005712821685721</c:v>
                </c:pt>
                <c:pt idx="212">
                  <c:v>-0.86025561156880137</c:v>
                </c:pt>
                <c:pt idx="213">
                  <c:v>-0.85055627604064321</c:v>
                </c:pt>
                <c:pt idx="214">
                  <c:v>-0.84095815962889964</c:v>
                </c:pt>
                <c:pt idx="215">
                  <c:v>-0.83146030677358962</c:v>
                </c:pt>
                <c:pt idx="216">
                  <c:v>-0.82206176844457235</c:v>
                </c:pt>
                <c:pt idx="217">
                  <c:v>-0.81276160222005955</c:v>
                </c:pt>
                <c:pt idx="218">
                  <c:v>-0.80355887235765922</c:v>
                </c:pt>
                <c:pt idx="219">
                  <c:v>-0.79445264985830633</c:v>
                </c:pt>
                <c:pt idx="220">
                  <c:v>-0.78544201252341339</c:v>
                </c:pt>
                <c:pt idx="221">
                  <c:v>-0.7765260450055701</c:v>
                </c:pt>
                <c:pt idx="222">
                  <c:v>-0.76770383885309723</c:v>
                </c:pt>
                <c:pt idx="223">
                  <c:v>-0.75897449254875993</c:v>
                </c:pt>
                <c:pt idx="224">
                  <c:v>-0.75033711154291949</c:v>
                </c:pt>
                <c:pt idx="225">
                  <c:v>-0.74179080828140964</c:v>
                </c:pt>
                <c:pt idx="226">
                  <c:v>-0.73333470222839159</c:v>
                </c:pt>
                <c:pt idx="227">
                  <c:v>-0.72496791988444886</c:v>
                </c:pt>
                <c:pt idx="228">
                  <c:v>-0.71668959480016281</c:v>
                </c:pt>
                <c:pt idx="229">
                  <c:v>-0.7084988675854017</c:v>
                </c:pt>
                <c:pt idx="230">
                  <c:v>-0.70039488591455257</c:v>
                </c:pt>
                <c:pt idx="231">
                  <c:v>-0.69237680452790296</c:v>
                </c:pt>
                <c:pt idx="232">
                  <c:v>-0.68444378522938698</c:v>
                </c:pt>
                <c:pt idx="233">
                  <c:v>-0.67659499688088698</c:v>
                </c:pt>
                <c:pt idx="234">
                  <c:v>-0.66882961539328645</c:v>
                </c:pt>
                <c:pt idx="235">
                  <c:v>-0.66114682371444822</c:v>
                </c:pt>
                <c:pt idx="236">
                  <c:v>-0.65354581181429949</c:v>
                </c:pt>
                <c:pt idx="237">
                  <c:v>-0.64602577666718486</c:v>
                </c:pt>
                <c:pt idx="238">
                  <c:v>-0.63858592223165023</c:v>
                </c:pt>
                <c:pt idx="239">
                  <c:v>-0.63122545942780639</c:v>
                </c:pt>
                <c:pt idx="240">
                  <c:v>-0.62394360611242417</c:v>
                </c:pt>
                <c:pt idx="241">
                  <c:v>-0.61673958705189447</c:v>
                </c:pt>
                <c:pt idx="242">
                  <c:v>-0.6096126338931912</c:v>
                </c:pt>
                <c:pt idx="243">
                  <c:v>-0.60256198513296333</c:v>
                </c:pt>
                <c:pt idx="244">
                  <c:v>-0.59558688608487931</c:v>
                </c:pt>
                <c:pt idx="245">
                  <c:v>-0.5886865888453372</c:v>
                </c:pt>
                <c:pt idx="246">
                  <c:v>-0.58186035225765742</c:v>
                </c:pt>
                <c:pt idx="247">
                  <c:v>-0.57510744187485985</c:v>
                </c:pt>
                <c:pt idx="248">
                  <c:v>-0.56842712992112898</c:v>
                </c:pt>
                <c:pt idx="249">
                  <c:v>-0.5618186952520634</c:v>
                </c:pt>
                <c:pt idx="250">
                  <c:v>-0.55528142331380359</c:v>
                </c:pt>
                <c:pt idx="251">
                  <c:v>-0.54881460610112431</c:v>
                </c:pt>
                <c:pt idx="252">
                  <c:v>-0.5424175421145746</c:v>
                </c:pt>
                <c:pt idx="253">
                  <c:v>-0.53608953631675216</c:v>
                </c:pt>
                <c:pt idx="254">
                  <c:v>-0.52982990008777731</c:v>
                </c:pt>
                <c:pt idx="255">
                  <c:v>-0.52363795118004963</c:v>
                </c:pt>
                <c:pt idx="256">
                  <c:v>-0.51751301367235025</c:v>
                </c:pt>
                <c:pt idx="257">
                  <c:v>-0.51145441792335844</c:v>
                </c:pt>
                <c:pt idx="258">
                  <c:v>-0.50546150052464056</c:v>
                </c:pt>
                <c:pt idx="259">
                  <c:v>-0.49953360425317583</c:v>
                </c:pt>
                <c:pt idx="260">
                  <c:v>-0.49367007802348623</c:v>
                </c:pt>
                <c:pt idx="261">
                  <c:v>-0.48787027683936918</c:v>
                </c:pt>
                <c:pt idx="262">
                  <c:v>-0.48213356174538397</c:v>
                </c:pt>
                <c:pt idx="263">
                  <c:v>-0.47645929977803569</c:v>
                </c:pt>
                <c:pt idx="264">
                  <c:v>-0.47084686391677871</c:v>
                </c:pt>
                <c:pt idx="265">
                  <c:v>-0.46529563303481303</c:v>
                </c:pt>
                <c:pt idx="266">
                  <c:v>-0.45980499184980267</c:v>
                </c:pt>
                <c:pt idx="267">
                  <c:v>-0.45437433087446744</c:v>
                </c:pt>
                <c:pt idx="268">
                  <c:v>-0.44900304636714811</c:v>
                </c:pt>
                <c:pt idx="269">
                  <c:v>-0.44369054028231764</c:v>
                </c:pt>
                <c:pt idx="270">
                  <c:v>-0.43843622022115403</c:v>
                </c:pt>
                <c:pt idx="271">
                  <c:v>-0.43323949938212031</c:v>
                </c:pt>
                <c:pt idx="272">
                  <c:v>-0.42809979651164498</c:v>
                </c:pt>
                <c:pt idx="273">
                  <c:v>-0.4230165358548667</c:v>
                </c:pt>
                <c:pt idx="274">
                  <c:v>-0.41798914710655077</c:v>
                </c:pt>
                <c:pt idx="275">
                  <c:v>-0.41301706536212013</c:v>
                </c:pt>
                <c:pt idx="276">
                  <c:v>-0.40809973106888225</c:v>
                </c:pt>
                <c:pt idx="277">
                  <c:v>-0.40323658997741446</c:v>
                </c:pt>
                <c:pt idx="278">
                  <c:v>-0.39842709309320856</c:v>
                </c:pt>
                <c:pt idx="279">
                  <c:v>-0.39367069662850473</c:v>
                </c:pt>
                <c:pt idx="280">
                  <c:v>-0.388966861954406</c:v>
                </c:pt>
                <c:pt idx="281">
                  <c:v>-0.38431505555321283</c:v>
                </c:pt>
                <c:pt idx="282">
                  <c:v>-0.37971474897108409</c:v>
                </c:pt>
                <c:pt idx="283">
                  <c:v>-0.37516541877096293</c:v>
                </c:pt>
                <c:pt idx="284">
                  <c:v>-0.37066654648579717</c:v>
                </c:pt>
                <c:pt idx="285">
                  <c:v>-0.36621761857209961</c:v>
                </c:pt>
                <c:pt idx="286">
                  <c:v>-0.36181812636380578</c:v>
                </c:pt>
                <c:pt idx="287">
                  <c:v>-0.35746756602650542</c:v>
                </c:pt>
                <c:pt idx="288">
                  <c:v>-0.3531654385119708</c:v>
                </c:pt>
                <c:pt idx="289">
                  <c:v>-0.3489112495130739</c:v>
                </c:pt>
                <c:pt idx="290">
                  <c:v>-0.34470450941903713</c:v>
                </c:pt>
                <c:pt idx="291">
                  <c:v>-0.34054473327108009</c:v>
                </c:pt>
                <c:pt idx="292">
                  <c:v>-0.33643144071840042</c:v>
                </c:pt>
                <c:pt idx="293">
                  <c:v>-0.33236415597455965</c:v>
                </c:pt>
                <c:pt idx="294">
                  <c:v>-0.32834240777422991</c:v>
                </c:pt>
                <c:pt idx="295">
                  <c:v>-0.32436572933035296</c:v>
                </c:pt>
                <c:pt idx="296">
                  <c:v>-0.32043365829165171</c:v>
                </c:pt>
                <c:pt idx="297">
                  <c:v>-0.31654573670056108</c:v>
                </c:pt>
                <c:pt idx="298">
                  <c:v>-0.3127015109515317</c:v>
                </c:pt>
                <c:pt idx="299">
                  <c:v>-0.30890053174975657</c:v>
                </c:pt>
                <c:pt idx="300">
                  <c:v>-0.30514235407025853</c:v>
                </c:pt>
                <c:pt idx="301">
                  <c:v>-0.30142653711740419</c:v>
                </c:pt>
                <c:pt idx="302">
                  <c:v>-0.29775264428479364</c:v>
                </c:pt>
                <c:pt idx="303">
                  <c:v>-0.29412024311557938</c:v>
                </c:pt>
                <c:pt idx="304">
                  <c:v>-0.29052890526314462</c:v>
                </c:pt>
                <c:pt idx="305">
                  <c:v>-0.28697820645220973</c:v>
                </c:pt>
                <c:pt idx="306">
                  <c:v>-0.28346772644031409</c:v>
                </c:pt>
                <c:pt idx="307">
                  <c:v>-0.27999704897972177</c:v>
                </c:pt>
                <c:pt idx="308">
                  <c:v>-0.27656576177968689</c:v>
                </c:pt>
                <c:pt idx="309">
                  <c:v>-0.2731734564691366</c:v>
                </c:pt>
                <c:pt idx="310">
                  <c:v>-0.26981972855973785</c:v>
                </c:pt>
                <c:pt idx="311">
                  <c:v>-0.26650417740935112</c:v>
                </c:pt>
                <c:pt idx="312">
                  <c:v>-0.26322640618587417</c:v>
                </c:pt>
                <c:pt idx="313">
                  <c:v>-0.25998602183146746</c:v>
                </c:pt>
                <c:pt idx="314">
                  <c:v>-0.25678263502716275</c:v>
                </c:pt>
                <c:pt idx="315">
                  <c:v>-0.25361586015785076</c:v>
                </c:pt>
                <c:pt idx="316">
                  <c:v>-0.25048531527764284</c:v>
                </c:pt>
                <c:pt idx="317">
                  <c:v>-0.24739062207560789</c:v>
                </c:pt>
                <c:pt idx="318">
                  <c:v>-0.24433140584187646</c:v>
                </c:pt>
                <c:pt idx="319">
                  <c:v>-0.24130729543411372</c:v>
                </c:pt>
                <c:pt idx="320">
                  <c:v>-0.23831792324435225</c:v>
                </c:pt>
                <c:pt idx="321">
                  <c:v>-0.23536292516618704</c:v>
                </c:pt>
                <c:pt idx="322">
                  <c:v>-0.23244194056232359</c:v>
                </c:pt>
                <c:pt idx="323">
                  <c:v>-0.2295546122324805</c:v>
                </c:pt>
                <c:pt idx="324">
                  <c:v>-0.22670058638163737</c:v>
                </c:pt>
                <c:pt idx="325">
                  <c:v>-0.22387951258863015</c:v>
                </c:pt>
                <c:pt idx="326">
                  <c:v>-0.22109104377508426</c:v>
                </c:pt>
                <c:pt idx="327">
                  <c:v>-0.21833483617468627</c:v>
                </c:pt>
                <c:pt idx="328">
                  <c:v>-0.21561054930278703</c:v>
                </c:pt>
                <c:pt idx="329">
                  <c:v>-0.21291784592633409</c:v>
                </c:pt>
                <c:pt idx="330">
                  <c:v>-0.21025639203412796</c:v>
                </c:pt>
                <c:pt idx="331">
                  <c:v>-0.20762585680740023</c:v>
                </c:pt>
                <c:pt idx="332">
                  <c:v>-0.20502591259070627</c:v>
                </c:pt>
                <c:pt idx="333">
                  <c:v>-0.20245623486313283</c:v>
                </c:pt>
                <c:pt idx="334">
                  <c:v>-0.19991650220981125</c:v>
                </c:pt>
                <c:pt idx="335">
                  <c:v>-0.19740639629373766</c:v>
                </c:pt>
                <c:pt idx="336">
                  <c:v>-0.19492560182789115</c:v>
                </c:pt>
                <c:pt idx="337">
                  <c:v>-0.19247380654765017</c:v>
                </c:pt>
                <c:pt idx="338">
                  <c:v>-0.19005070118349909</c:v>
                </c:pt>
                <c:pt idx="339">
                  <c:v>-0.1876559794340244</c:v>
                </c:pt>
                <c:pt idx="340">
                  <c:v>-0.18528933793919478</c:v>
                </c:pt>
                <c:pt idx="341">
                  <c:v>-0.18295047625392019</c:v>
                </c:pt>
                <c:pt idx="342">
                  <c:v>-0.18063909682188892</c:v>
                </c:pt>
                <c:pt idx="343">
                  <c:v>-0.1783549049496751</c:v>
                </c:pt>
                <c:pt idx="344">
                  <c:v>-0.1760976087811163</c:v>
                </c:pt>
                <c:pt idx="345">
                  <c:v>-0.1738669192719538</c:v>
                </c:pt>
                <c:pt idx="346">
                  <c:v>-0.17166255016473522</c:v>
                </c:pt>
                <c:pt idx="347">
                  <c:v>-0.16948421796397256</c:v>
                </c:pt>
                <c:pt idx="348">
                  <c:v>-0.16733164191155472</c:v>
                </c:pt>
                <c:pt idx="349">
                  <c:v>-0.16520454396240783</c:v>
                </c:pt>
                <c:pt idx="350">
                  <c:v>-0.16310264876040295</c:v>
                </c:pt>
                <c:pt idx="351">
                  <c:v>-0.16102568361450451</c:v>
                </c:pt>
                <c:pt idx="352">
                  <c:v>-0.15897337847515805</c:v>
                </c:pt>
                <c:pt idx="353">
                  <c:v>-0.15694546591091221</c:v>
                </c:pt>
                <c:pt idx="354">
                  <c:v>-0.15494168108527334</c:v>
                </c:pt>
                <c:pt idx="355">
                  <c:v>-0.15296176173378653</c:v>
                </c:pt>
                <c:pt idx="356">
                  <c:v>-0.15100544814134279</c:v>
                </c:pt>
                <c:pt idx="357">
                  <c:v>-0.14907248311970622</c:v>
                </c:pt>
                <c:pt idx="358">
                  <c:v>-0.14716261198526034</c:v>
                </c:pt>
                <c:pt idx="359">
                  <c:v>-0.1452755825369679</c:v>
                </c:pt>
                <c:pt idx="360">
                  <c:v>-0.14341114503454333</c:v>
                </c:pt>
                <c:pt idx="361">
                  <c:v>-0.1415690521768326</c:v>
                </c:pt>
                <c:pt idx="362">
                  <c:v>-0.13974905908039945</c:v>
                </c:pt>
                <c:pt idx="363">
                  <c:v>-0.13795092325831249</c:v>
                </c:pt>
                <c:pt idx="364">
                  <c:v>-0.13617440459913255</c:v>
                </c:pt>
                <c:pt idx="365">
                  <c:v>-0.13441926534609627</c:v>
                </c:pt>
                <c:pt idx="366">
                  <c:v>-0.13268527007649247</c:v>
                </c:pt>
                <c:pt idx="367">
                  <c:v>-0.13097218568122973</c:v>
                </c:pt>
                <c:pt idx="368">
                  <c:v>-0.12927978134459109</c:v>
                </c:pt>
                <c:pt idx="369">
                  <c:v>-0.12760782852417468</c:v>
                </c:pt>
                <c:pt idx="370">
                  <c:v>-0.12595610093101567</c:v>
                </c:pt>
                <c:pt idx="371">
                  <c:v>-0.12432437450988879</c:v>
                </c:pt>
                <c:pt idx="372">
                  <c:v>-0.1227124274197874</c:v>
                </c:pt>
                <c:pt idx="373">
                  <c:v>-0.12112004001457762</c:v>
                </c:pt>
                <c:pt idx="374">
                  <c:v>-0.1195469948238239</c:v>
                </c:pt>
                <c:pt idx="375">
                  <c:v>-0.11799307653378528</c:v>
                </c:pt>
                <c:pt idx="376">
                  <c:v>-0.11645807196857753</c:v>
                </c:pt>
                <c:pt idx="377">
                  <c:v>-0.11494177007150196</c:v>
                </c:pt>
                <c:pt idx="378">
                  <c:v>-0.11344396188653488</c:v>
                </c:pt>
                <c:pt idx="379">
                  <c:v>-0.11196444053997948</c:v>
                </c:pt>
                <c:pt idx="380">
                  <c:v>-0.11050300122227416</c:v>
                </c:pt>
                <c:pt idx="381">
                  <c:v>-0.10905944116995826</c:v>
                </c:pt>
                <c:pt idx="382">
                  <c:v>-0.10763355964779057</c:v>
                </c:pt>
                <c:pt idx="383">
                  <c:v>-0.1062251579310209</c:v>
                </c:pt>
                <c:pt idx="384">
                  <c:v>-0.10483403928781024</c:v>
                </c:pt>
                <c:pt idx="385">
                  <c:v>-0.10346000896179998</c:v>
                </c:pt>
                <c:pt idx="386">
                  <c:v>-0.10210287415482612</c:v>
                </c:pt>
                <c:pt idx="387">
                  <c:v>-0.10076244400977821</c:v>
                </c:pt>
                <c:pt idx="388">
                  <c:v>-9.9438529593600028E-2</c:v>
                </c:pt>
                <c:pt idx="389">
                  <c:v>-9.8130943880430782E-2</c:v>
                </c:pt>
                <c:pt idx="390">
                  <c:v>-9.6839501734885397E-2</c:v>
                </c:pt>
                <c:pt idx="391">
                  <c:v>-9.5564019895470614E-2</c:v>
                </c:pt>
                <c:pt idx="392">
                  <c:v>-9.4304316958137721E-2</c:v>
                </c:pt>
                <c:pt idx="393">
                  <c:v>-9.3060213359967253E-2</c:v>
                </c:pt>
                <c:pt idx="394">
                  <c:v>-9.1831531362987218E-2</c:v>
                </c:pt>
                <c:pt idx="395">
                  <c:v>-9.0618095038120211E-2</c:v>
                </c:pt>
                <c:pt idx="396">
                  <c:v>-8.941973024926067E-2</c:v>
                </c:pt>
                <c:pt idx="397">
                  <c:v>-8.8236264637478079E-2</c:v>
                </c:pt>
                <c:pt idx="398">
                  <c:v>-8.7067527605347403E-2</c:v>
                </c:pt>
                <c:pt idx="399">
                  <c:v>-8.5913350301402583E-2</c:v>
                </c:pt>
                <c:pt idx="400">
                  <c:v>-8.4773565604714204E-2</c:v>
                </c:pt>
                <c:pt idx="401">
                  <c:v>-8.3648008109587627E-2</c:v>
                </c:pt>
                <c:pt idx="402">
                  <c:v>-8.2536514110382445E-2</c:v>
                </c:pt>
                <c:pt idx="403">
                  <c:v>-8.1438921586450025E-2</c:v>
                </c:pt>
                <c:pt idx="404">
                  <c:v>-8.0355070187189362E-2</c:v>
                </c:pt>
                <c:pt idx="405">
                  <c:v>-7.9284801217218773E-2</c:v>
                </c:pt>
                <c:pt idx="406">
                  <c:v>-7.822795762166336E-2</c:v>
                </c:pt>
                <c:pt idx="407">
                  <c:v>-7.7184383971555942E-2</c:v>
                </c:pt>
                <c:pt idx="408">
                  <c:v>-7.6153926449351178E-2</c:v>
                </c:pt>
                <c:pt idx="409">
                  <c:v>-7.5136432834551084E-2</c:v>
                </c:pt>
                <c:pt idx="410">
                  <c:v>-7.4131752489441566E-2</c:v>
                </c:pt>
                <c:pt idx="411">
                  <c:v>-7.3139736344937673E-2</c:v>
                </c:pt>
                <c:pt idx="412">
                  <c:v>-7.2160236886538234E-2</c:v>
                </c:pt>
                <c:pt idx="413">
                  <c:v>-7.1193108140386929E-2</c:v>
                </c:pt>
                <c:pt idx="414">
                  <c:v>-7.0238205659440264E-2</c:v>
                </c:pt>
                <c:pt idx="415">
                  <c:v>-6.9295386509740958E-2</c:v>
                </c:pt>
                <c:pt idx="416">
                  <c:v>-6.8364509256795228E-2</c:v>
                </c:pt>
                <c:pt idx="417">
                  <c:v>-6.7445433952054143E-2</c:v>
                </c:pt>
                <c:pt idx="418">
                  <c:v>-6.6538022119496762E-2</c:v>
                </c:pt>
                <c:pt idx="419">
                  <c:v>-6.564213674231574E-2</c:v>
                </c:pt>
                <c:pt idx="420">
                  <c:v>-6.4757642249702763E-2</c:v>
                </c:pt>
                <c:pt idx="421">
                  <c:v>-6.3884404503734601E-2</c:v>
                </c:pt>
                <c:pt idx="422">
                  <c:v>-6.3022290786357404E-2</c:v>
                </c:pt>
                <c:pt idx="423">
                  <c:v>-6.2171169786469992E-2</c:v>
                </c:pt>
                <c:pt idx="424">
                  <c:v>-6.1330911587103687E-2</c:v>
                </c:pt>
                <c:pt idx="425">
                  <c:v>-6.0501387652699391E-2</c:v>
                </c:pt>
                <c:pt idx="426">
                  <c:v>-5.9682470816479788E-2</c:v>
                </c:pt>
                <c:pt idx="427">
                  <c:v>-5.8874035267917298E-2</c:v>
                </c:pt>
                <c:pt idx="428">
                  <c:v>-5.8075956540295473E-2</c:v>
                </c:pt>
                <c:pt idx="429">
                  <c:v>-5.7288111498364755E-2</c:v>
                </c:pt>
                <c:pt idx="430">
                  <c:v>-5.651037832609028E-2</c:v>
                </c:pt>
                <c:pt idx="431">
                  <c:v>-5.574263651449253E-2</c:v>
                </c:pt>
                <c:pt idx="432">
                  <c:v>-5.498476684957871E-2</c:v>
                </c:pt>
                <c:pt idx="433">
                  <c:v>-5.4236651400365557E-2</c:v>
                </c:pt>
                <c:pt idx="434">
                  <c:v>-5.3498173506991632E-2</c:v>
                </c:pt>
                <c:pt idx="435">
                  <c:v>-5.2769217768919595E-2</c:v>
                </c:pt>
                <c:pt idx="436">
                  <c:v>-5.2049670033226775E-2</c:v>
                </c:pt>
                <c:pt idx="437">
                  <c:v>-5.1339417382984483E-2</c:v>
                </c:pt>
                <c:pt idx="438">
                  <c:v>-5.0638348125724306E-2</c:v>
                </c:pt>
                <c:pt idx="439">
                  <c:v>-4.9946351781991853E-2</c:v>
                </c:pt>
                <c:pt idx="440">
                  <c:v>-4.9263319073986719E-2</c:v>
                </c:pt>
                <c:pt idx="441">
                  <c:v>-4.8589141914288057E-2</c:v>
                </c:pt>
                <c:pt idx="442">
                  <c:v>-4.7923713394665786E-2</c:v>
                </c:pt>
                <c:pt idx="443">
                  <c:v>-4.7266927774975966E-2</c:v>
                </c:pt>
                <c:pt idx="444">
                  <c:v>-4.6618680472140836E-2</c:v>
                </c:pt>
                <c:pt idx="445">
                  <c:v>-4.5978868049211884E-2</c:v>
                </c:pt>
                <c:pt idx="446">
                  <c:v>-4.5347388204516448E-2</c:v>
                </c:pt>
                <c:pt idx="447">
                  <c:v>-4.4724139760886385E-2</c:v>
                </c:pt>
                <c:pt idx="448">
                  <c:v>-4.4109022654969188E-2</c:v>
                </c:pt>
                <c:pt idx="449">
                  <c:v>-4.3501937926620132E-2</c:v>
                </c:pt>
                <c:pt idx="450">
                  <c:v>-4.29027877083758E-2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2.7236147537060966</c:v>
                </c:pt>
                <c:pt idx="1">
                  <c:v>2.7401024586319744</c:v>
                </c:pt>
                <c:pt idx="2">
                  <c:v>2.7565901635578527</c:v>
                </c:pt>
                <c:pt idx="3">
                  <c:v>2.7730778684837309</c:v>
                </c:pt>
                <c:pt idx="4">
                  <c:v>2.7895655734096088</c:v>
                </c:pt>
                <c:pt idx="5">
                  <c:v>2.8060532783354866</c:v>
                </c:pt>
                <c:pt idx="6">
                  <c:v>2.8225409832613644</c:v>
                </c:pt>
                <c:pt idx="7">
                  <c:v>2.8390286881872431</c:v>
                </c:pt>
                <c:pt idx="8">
                  <c:v>2.8555163931131209</c:v>
                </c:pt>
                <c:pt idx="9">
                  <c:v>2.8720040980389991</c:v>
                </c:pt>
                <c:pt idx="10">
                  <c:v>2.8884918029648774</c:v>
                </c:pt>
                <c:pt idx="11">
                  <c:v>2.9049795078907552</c:v>
                </c:pt>
                <c:pt idx="12">
                  <c:v>2.921467212816633</c:v>
                </c:pt>
                <c:pt idx="13">
                  <c:v>2.9379549177425113</c:v>
                </c:pt>
                <c:pt idx="14">
                  <c:v>2.9544426226683895</c:v>
                </c:pt>
                <c:pt idx="15">
                  <c:v>2.9709303275942678</c:v>
                </c:pt>
                <c:pt idx="16">
                  <c:v>2.9874180325201456</c:v>
                </c:pt>
                <c:pt idx="17">
                  <c:v>3.0039057374460238</c:v>
                </c:pt>
                <c:pt idx="18">
                  <c:v>3.0203934423719017</c:v>
                </c:pt>
                <c:pt idx="19">
                  <c:v>3.0368811472977795</c:v>
                </c:pt>
                <c:pt idx="20">
                  <c:v>3.0533688522236577</c:v>
                </c:pt>
                <c:pt idx="21">
                  <c:v>3.069856557149536</c:v>
                </c:pt>
                <c:pt idx="22">
                  <c:v>3.0863442620754138</c:v>
                </c:pt>
                <c:pt idx="23">
                  <c:v>3.102831967001292</c:v>
                </c:pt>
                <c:pt idx="24">
                  <c:v>3.1193196719271703</c:v>
                </c:pt>
                <c:pt idx="25">
                  <c:v>3.1358073768530481</c:v>
                </c:pt>
                <c:pt idx="26">
                  <c:v>3.1522950817789264</c:v>
                </c:pt>
                <c:pt idx="27">
                  <c:v>3.1687827867048042</c:v>
                </c:pt>
                <c:pt idx="28">
                  <c:v>3.1852704916306824</c:v>
                </c:pt>
                <c:pt idx="29">
                  <c:v>3.2017581965565616</c:v>
                </c:pt>
                <c:pt idx="30">
                  <c:v>3.2182459014824394</c:v>
                </c:pt>
                <c:pt idx="31">
                  <c:v>3.2347336064083172</c:v>
                </c:pt>
                <c:pt idx="32">
                  <c:v>3.2512213113341959</c:v>
                </c:pt>
                <c:pt idx="33">
                  <c:v>3.2677090162600737</c:v>
                </c:pt>
                <c:pt idx="34">
                  <c:v>3.2841967211859515</c:v>
                </c:pt>
                <c:pt idx="35">
                  <c:v>3.3006844261118298</c:v>
                </c:pt>
                <c:pt idx="36">
                  <c:v>3.317172131037708</c:v>
                </c:pt>
                <c:pt idx="37">
                  <c:v>3.3336598359635858</c:v>
                </c:pt>
                <c:pt idx="38">
                  <c:v>3.3501475408894636</c:v>
                </c:pt>
                <c:pt idx="39">
                  <c:v>3.3666352458153423</c:v>
                </c:pt>
                <c:pt idx="40">
                  <c:v>3.3831229507412202</c:v>
                </c:pt>
                <c:pt idx="41">
                  <c:v>3.399610655667098</c:v>
                </c:pt>
                <c:pt idx="42">
                  <c:v>3.4160983605929762</c:v>
                </c:pt>
                <c:pt idx="43">
                  <c:v>3.4325860655188545</c:v>
                </c:pt>
                <c:pt idx="44">
                  <c:v>3.4490737704447323</c:v>
                </c:pt>
                <c:pt idx="45">
                  <c:v>3.4655614753706105</c:v>
                </c:pt>
                <c:pt idx="46">
                  <c:v>3.4820491802964888</c:v>
                </c:pt>
                <c:pt idx="47">
                  <c:v>3.4985368852223666</c:v>
                </c:pt>
                <c:pt idx="48">
                  <c:v>3.5150245901482444</c:v>
                </c:pt>
                <c:pt idx="49">
                  <c:v>3.5315122950741227</c:v>
                </c:pt>
                <c:pt idx="50">
                  <c:v>3.548</c:v>
                </c:pt>
                <c:pt idx="51">
                  <c:v>3.5644877049258779</c:v>
                </c:pt>
                <c:pt idx="52">
                  <c:v>3.5809754098517561</c:v>
                </c:pt>
                <c:pt idx="53">
                  <c:v>3.5974631147776348</c:v>
                </c:pt>
                <c:pt idx="54">
                  <c:v>3.6139508197035126</c:v>
                </c:pt>
                <c:pt idx="55">
                  <c:v>3.6304385246293904</c:v>
                </c:pt>
                <c:pt idx="56">
                  <c:v>3.6469262295552687</c:v>
                </c:pt>
                <c:pt idx="57">
                  <c:v>3.6634139344811465</c:v>
                </c:pt>
                <c:pt idx="58">
                  <c:v>3.6799016394070243</c:v>
                </c:pt>
                <c:pt idx="59">
                  <c:v>3.6963893443329026</c:v>
                </c:pt>
                <c:pt idx="60">
                  <c:v>3.7128770492587813</c:v>
                </c:pt>
                <c:pt idx="61">
                  <c:v>3.7293647541846591</c:v>
                </c:pt>
                <c:pt idx="62">
                  <c:v>3.7458524591105369</c:v>
                </c:pt>
                <c:pt idx="63">
                  <c:v>3.7623401640364151</c:v>
                </c:pt>
                <c:pt idx="64">
                  <c:v>3.7788278689622929</c:v>
                </c:pt>
                <c:pt idx="65">
                  <c:v>3.7953155738881708</c:v>
                </c:pt>
                <c:pt idx="66">
                  <c:v>3.811803278814049</c:v>
                </c:pt>
                <c:pt idx="67">
                  <c:v>3.8282909837399277</c:v>
                </c:pt>
                <c:pt idx="68">
                  <c:v>3.8447786886658055</c:v>
                </c:pt>
                <c:pt idx="69">
                  <c:v>3.8612663935916833</c:v>
                </c:pt>
                <c:pt idx="70">
                  <c:v>3.8777540985175616</c:v>
                </c:pt>
                <c:pt idx="71">
                  <c:v>3.8942418034434394</c:v>
                </c:pt>
                <c:pt idx="72">
                  <c:v>3.9107295083693172</c:v>
                </c:pt>
                <c:pt idx="73">
                  <c:v>3.9272172132951959</c:v>
                </c:pt>
                <c:pt idx="74">
                  <c:v>3.9437049182210742</c:v>
                </c:pt>
                <c:pt idx="75">
                  <c:v>3.960192623146952</c:v>
                </c:pt>
                <c:pt idx="76">
                  <c:v>3.9766803280728298</c:v>
                </c:pt>
                <c:pt idx="77">
                  <c:v>3.993168032998708</c:v>
                </c:pt>
                <c:pt idx="78">
                  <c:v>4.0096557379245858</c:v>
                </c:pt>
                <c:pt idx="79">
                  <c:v>4.0261434428504641</c:v>
                </c:pt>
                <c:pt idx="80">
                  <c:v>4.0426311477763415</c:v>
                </c:pt>
                <c:pt idx="81">
                  <c:v>4.0591188527022206</c:v>
                </c:pt>
                <c:pt idx="82">
                  <c:v>4.0756065576280989</c:v>
                </c:pt>
                <c:pt idx="83">
                  <c:v>4.0920942625539762</c:v>
                </c:pt>
                <c:pt idx="84">
                  <c:v>4.1085819674798545</c:v>
                </c:pt>
                <c:pt idx="85">
                  <c:v>4.1250696724057327</c:v>
                </c:pt>
                <c:pt idx="86">
                  <c:v>4.141557377331611</c:v>
                </c:pt>
                <c:pt idx="87">
                  <c:v>4.1580450822574893</c:v>
                </c:pt>
                <c:pt idx="88">
                  <c:v>4.1745327871833666</c:v>
                </c:pt>
                <c:pt idx="89">
                  <c:v>4.1910204921092449</c:v>
                </c:pt>
                <c:pt idx="90">
                  <c:v>4.2075081970351231</c:v>
                </c:pt>
                <c:pt idx="91">
                  <c:v>4.2239959019610005</c:v>
                </c:pt>
                <c:pt idx="92">
                  <c:v>4.2404836068868788</c:v>
                </c:pt>
                <c:pt idx="93">
                  <c:v>4.256971311812757</c:v>
                </c:pt>
                <c:pt idx="94">
                  <c:v>4.2734590167386353</c:v>
                </c:pt>
                <c:pt idx="95">
                  <c:v>4.2899467216645135</c:v>
                </c:pt>
                <c:pt idx="96">
                  <c:v>4.3064344265903918</c:v>
                </c:pt>
                <c:pt idx="97">
                  <c:v>4.3229221315162691</c:v>
                </c:pt>
                <c:pt idx="98">
                  <c:v>4.3394098364421474</c:v>
                </c:pt>
                <c:pt idx="99">
                  <c:v>4.3558975413680256</c:v>
                </c:pt>
                <c:pt idx="100">
                  <c:v>4.3723852462939039</c:v>
                </c:pt>
                <c:pt idx="101">
                  <c:v>4.3888729512197822</c:v>
                </c:pt>
                <c:pt idx="102">
                  <c:v>4.4053606561456595</c:v>
                </c:pt>
                <c:pt idx="103">
                  <c:v>4.4218483610715378</c:v>
                </c:pt>
                <c:pt idx="104">
                  <c:v>4.438336065997416</c:v>
                </c:pt>
                <c:pt idx="105">
                  <c:v>4.4548237709232934</c:v>
                </c:pt>
                <c:pt idx="106">
                  <c:v>4.4713114758491725</c:v>
                </c:pt>
                <c:pt idx="107">
                  <c:v>4.4877991807750499</c:v>
                </c:pt>
                <c:pt idx="108">
                  <c:v>4.5042868857009282</c:v>
                </c:pt>
                <c:pt idx="109">
                  <c:v>4.5207745906268064</c:v>
                </c:pt>
                <c:pt idx="110">
                  <c:v>4.5372622955526847</c:v>
                </c:pt>
                <c:pt idx="111">
                  <c:v>4.553750000478562</c:v>
                </c:pt>
                <c:pt idx="112">
                  <c:v>4.5702377054044412</c:v>
                </c:pt>
                <c:pt idx="113">
                  <c:v>4.5867254103303186</c:v>
                </c:pt>
                <c:pt idx="114">
                  <c:v>4.6032131152561968</c:v>
                </c:pt>
                <c:pt idx="115">
                  <c:v>4.6197008201820751</c:v>
                </c:pt>
                <c:pt idx="116">
                  <c:v>4.6361885251079524</c:v>
                </c:pt>
                <c:pt idx="117">
                  <c:v>4.6526762300338307</c:v>
                </c:pt>
                <c:pt idx="118">
                  <c:v>4.6691639349597089</c:v>
                </c:pt>
                <c:pt idx="119">
                  <c:v>4.6856516398855863</c:v>
                </c:pt>
                <c:pt idx="120">
                  <c:v>4.7021393448114646</c:v>
                </c:pt>
                <c:pt idx="121">
                  <c:v>4.7186270497373437</c:v>
                </c:pt>
                <c:pt idx="122">
                  <c:v>4.7351147546632211</c:v>
                </c:pt>
                <c:pt idx="123">
                  <c:v>4.7516024595890993</c:v>
                </c:pt>
                <c:pt idx="124">
                  <c:v>4.7680901645149776</c:v>
                </c:pt>
                <c:pt idx="125">
                  <c:v>4.7845778694408558</c:v>
                </c:pt>
                <c:pt idx="126">
                  <c:v>4.8010655743667341</c:v>
                </c:pt>
                <c:pt idx="127">
                  <c:v>4.8175532792926115</c:v>
                </c:pt>
                <c:pt idx="128">
                  <c:v>4.8340409842184897</c:v>
                </c:pt>
                <c:pt idx="129">
                  <c:v>4.850528689144368</c:v>
                </c:pt>
                <c:pt idx="130">
                  <c:v>4.8670163940702453</c:v>
                </c:pt>
                <c:pt idx="131">
                  <c:v>4.8835040989961236</c:v>
                </c:pt>
                <c:pt idx="132">
                  <c:v>4.8999918039220018</c:v>
                </c:pt>
                <c:pt idx="133">
                  <c:v>4.9164795088478792</c:v>
                </c:pt>
                <c:pt idx="134">
                  <c:v>4.9329672137737584</c:v>
                </c:pt>
                <c:pt idx="135">
                  <c:v>4.9494549186996366</c:v>
                </c:pt>
                <c:pt idx="136">
                  <c:v>4.965942623625514</c:v>
                </c:pt>
                <c:pt idx="137">
                  <c:v>4.9824303285513922</c:v>
                </c:pt>
                <c:pt idx="138">
                  <c:v>4.9989180334772714</c:v>
                </c:pt>
                <c:pt idx="139">
                  <c:v>5.0154057384031487</c:v>
                </c:pt>
                <c:pt idx="140">
                  <c:v>5.031893443329027</c:v>
                </c:pt>
                <c:pt idx="141">
                  <c:v>5.0483811482549044</c:v>
                </c:pt>
                <c:pt idx="142">
                  <c:v>5.0648688531807826</c:v>
                </c:pt>
                <c:pt idx="143">
                  <c:v>5.0813565581066609</c:v>
                </c:pt>
                <c:pt idx="144">
                  <c:v>5.0978442630325382</c:v>
                </c:pt>
                <c:pt idx="145">
                  <c:v>5.1143319679584165</c:v>
                </c:pt>
                <c:pt idx="146">
                  <c:v>5.1308196728842947</c:v>
                </c:pt>
                <c:pt idx="147">
                  <c:v>5.147307377810173</c:v>
                </c:pt>
                <c:pt idx="148">
                  <c:v>5.1637950827360513</c:v>
                </c:pt>
                <c:pt idx="149">
                  <c:v>5.1802827876619295</c:v>
                </c:pt>
                <c:pt idx="150">
                  <c:v>5.1967704925878069</c:v>
                </c:pt>
                <c:pt idx="151">
                  <c:v>5.213258197513686</c:v>
                </c:pt>
                <c:pt idx="152">
                  <c:v>5.2297459024395643</c:v>
                </c:pt>
                <c:pt idx="153">
                  <c:v>5.2462336073654416</c:v>
                </c:pt>
                <c:pt idx="154">
                  <c:v>5.2627213122913199</c:v>
                </c:pt>
                <c:pt idx="155">
                  <c:v>5.2792090172171982</c:v>
                </c:pt>
                <c:pt idx="156">
                  <c:v>5.2956967221430755</c:v>
                </c:pt>
                <c:pt idx="157">
                  <c:v>5.3121844270689538</c:v>
                </c:pt>
                <c:pt idx="158">
                  <c:v>5.3286721319948311</c:v>
                </c:pt>
                <c:pt idx="159">
                  <c:v>5.3451598369207103</c:v>
                </c:pt>
                <c:pt idx="160">
                  <c:v>5.3616475418465885</c:v>
                </c:pt>
                <c:pt idx="161">
                  <c:v>5.3781352467724659</c:v>
                </c:pt>
                <c:pt idx="162">
                  <c:v>5.394622951698345</c:v>
                </c:pt>
                <c:pt idx="163">
                  <c:v>5.4111106566242224</c:v>
                </c:pt>
                <c:pt idx="164">
                  <c:v>5.4275983615500998</c:v>
                </c:pt>
                <c:pt idx="165">
                  <c:v>5.4440860664759789</c:v>
                </c:pt>
                <c:pt idx="166">
                  <c:v>5.4605737714018572</c:v>
                </c:pt>
                <c:pt idx="167">
                  <c:v>5.4770614763277345</c:v>
                </c:pt>
                <c:pt idx="168">
                  <c:v>5.4935491812536128</c:v>
                </c:pt>
                <c:pt idx="169">
                  <c:v>5.5100368861794911</c:v>
                </c:pt>
                <c:pt idx="170">
                  <c:v>5.5265245911053684</c:v>
                </c:pt>
                <c:pt idx="171">
                  <c:v>5.5430122960312467</c:v>
                </c:pt>
                <c:pt idx="172">
                  <c:v>5.5595000009571249</c:v>
                </c:pt>
                <c:pt idx="173">
                  <c:v>5.5759877058830023</c:v>
                </c:pt>
                <c:pt idx="174">
                  <c:v>5.5924754108088814</c:v>
                </c:pt>
                <c:pt idx="175">
                  <c:v>5.6089631157347588</c:v>
                </c:pt>
                <c:pt idx="176">
                  <c:v>5.6254508206606371</c:v>
                </c:pt>
                <c:pt idx="177">
                  <c:v>5.6419385255865162</c:v>
                </c:pt>
                <c:pt idx="178">
                  <c:v>5.6584262305123936</c:v>
                </c:pt>
                <c:pt idx="179">
                  <c:v>5.6749139354382718</c:v>
                </c:pt>
                <c:pt idx="180">
                  <c:v>5.6914016403641501</c:v>
                </c:pt>
                <c:pt idx="181">
                  <c:v>5.7078893452900274</c:v>
                </c:pt>
                <c:pt idx="182">
                  <c:v>5.7243770502159057</c:v>
                </c:pt>
                <c:pt idx="183">
                  <c:v>5.740864755141784</c:v>
                </c:pt>
                <c:pt idx="184">
                  <c:v>5.7573524600676613</c:v>
                </c:pt>
                <c:pt idx="185">
                  <c:v>5.7738401649935396</c:v>
                </c:pt>
                <c:pt idx="186">
                  <c:v>5.7903278699194178</c:v>
                </c:pt>
                <c:pt idx="187">
                  <c:v>5.8068155748452961</c:v>
                </c:pt>
                <c:pt idx="188">
                  <c:v>5.8233032797711743</c:v>
                </c:pt>
                <c:pt idx="189">
                  <c:v>5.8397909846970517</c:v>
                </c:pt>
                <c:pt idx="190">
                  <c:v>5.85627868962293</c:v>
                </c:pt>
                <c:pt idx="191">
                  <c:v>5.8727663945488091</c:v>
                </c:pt>
                <c:pt idx="192">
                  <c:v>5.8892540994746865</c:v>
                </c:pt>
                <c:pt idx="193">
                  <c:v>5.9057418044005647</c:v>
                </c:pt>
                <c:pt idx="194">
                  <c:v>5.922229509326443</c:v>
                </c:pt>
                <c:pt idx="195">
                  <c:v>5.9387172142523204</c:v>
                </c:pt>
                <c:pt idx="196">
                  <c:v>5.9552049191781986</c:v>
                </c:pt>
                <c:pt idx="197">
                  <c:v>5.9716926241040769</c:v>
                </c:pt>
                <c:pt idx="198">
                  <c:v>5.9881803290299542</c:v>
                </c:pt>
                <c:pt idx="199">
                  <c:v>6.0046680339558325</c:v>
                </c:pt>
                <c:pt idx="200">
                  <c:v>6.0211557388817107</c:v>
                </c:pt>
                <c:pt idx="201">
                  <c:v>6.037643443807589</c:v>
                </c:pt>
                <c:pt idx="202">
                  <c:v>6.0541311487334672</c:v>
                </c:pt>
                <c:pt idx="203">
                  <c:v>6.0706188536593455</c:v>
                </c:pt>
                <c:pt idx="204">
                  <c:v>6.0871065585852238</c:v>
                </c:pt>
                <c:pt idx="205">
                  <c:v>6.103594263511102</c:v>
                </c:pt>
                <c:pt idx="206">
                  <c:v>6.1200819684369794</c:v>
                </c:pt>
                <c:pt idx="207">
                  <c:v>6.1365696733628576</c:v>
                </c:pt>
                <c:pt idx="208">
                  <c:v>6.1530573782887359</c:v>
                </c:pt>
                <c:pt idx="209">
                  <c:v>6.1695450832146133</c:v>
                </c:pt>
                <c:pt idx="210">
                  <c:v>6.1860327881404915</c:v>
                </c:pt>
                <c:pt idx="211">
                  <c:v>6.2025204930663698</c:v>
                </c:pt>
                <c:pt idx="212">
                  <c:v>6.219008197992248</c:v>
                </c:pt>
                <c:pt idx="213">
                  <c:v>6.2354959029181254</c:v>
                </c:pt>
                <c:pt idx="214">
                  <c:v>6.2519836078440036</c:v>
                </c:pt>
                <c:pt idx="215">
                  <c:v>6.2684713127698819</c:v>
                </c:pt>
                <c:pt idx="216">
                  <c:v>6.2849590176957602</c:v>
                </c:pt>
                <c:pt idx="217">
                  <c:v>6.3014467226216384</c:v>
                </c:pt>
                <c:pt idx="218">
                  <c:v>6.3179344275475167</c:v>
                </c:pt>
                <c:pt idx="219">
                  <c:v>6.3344221324733949</c:v>
                </c:pt>
                <c:pt idx="220">
                  <c:v>6.3509098373992723</c:v>
                </c:pt>
                <c:pt idx="221">
                  <c:v>6.3673975423251505</c:v>
                </c:pt>
                <c:pt idx="222">
                  <c:v>6.3838852472510288</c:v>
                </c:pt>
                <c:pt idx="223">
                  <c:v>6.4003729521769062</c:v>
                </c:pt>
                <c:pt idx="224">
                  <c:v>6.4168606571027844</c:v>
                </c:pt>
                <c:pt idx="225">
                  <c:v>6.4333483620286627</c:v>
                </c:pt>
                <c:pt idx="226">
                  <c:v>6.4498360669545409</c:v>
                </c:pt>
                <c:pt idx="227">
                  <c:v>6.4663237718804192</c:v>
                </c:pt>
                <c:pt idx="228">
                  <c:v>6.4828114768062965</c:v>
                </c:pt>
                <c:pt idx="229">
                  <c:v>6.4992991817321757</c:v>
                </c:pt>
                <c:pt idx="230">
                  <c:v>6.5157868866580539</c:v>
                </c:pt>
                <c:pt idx="231">
                  <c:v>6.5322745915839313</c:v>
                </c:pt>
                <c:pt idx="232">
                  <c:v>6.5487622965098096</c:v>
                </c:pt>
                <c:pt idx="233">
                  <c:v>6.5652500014356878</c:v>
                </c:pt>
                <c:pt idx="234">
                  <c:v>6.5817377063615652</c:v>
                </c:pt>
                <c:pt idx="235">
                  <c:v>6.5982254112874434</c:v>
                </c:pt>
                <c:pt idx="236">
                  <c:v>6.6147131162133217</c:v>
                </c:pt>
                <c:pt idx="237">
                  <c:v>6.6312008211391991</c:v>
                </c:pt>
                <c:pt idx="238">
                  <c:v>6.6476885260650773</c:v>
                </c:pt>
                <c:pt idx="239">
                  <c:v>6.6641762309909556</c:v>
                </c:pt>
                <c:pt idx="240">
                  <c:v>6.6806639359168338</c:v>
                </c:pt>
                <c:pt idx="241">
                  <c:v>6.6971516408427121</c:v>
                </c:pt>
                <c:pt idx="242">
                  <c:v>6.7136393457685895</c:v>
                </c:pt>
                <c:pt idx="243">
                  <c:v>6.7301270506944686</c:v>
                </c:pt>
                <c:pt idx="244">
                  <c:v>6.7466147556203468</c:v>
                </c:pt>
                <c:pt idx="245">
                  <c:v>6.7631024605462242</c:v>
                </c:pt>
                <c:pt idx="246">
                  <c:v>6.7795901654721025</c:v>
                </c:pt>
                <c:pt idx="247">
                  <c:v>6.7960778703979807</c:v>
                </c:pt>
                <c:pt idx="248">
                  <c:v>6.8125655753238581</c:v>
                </c:pt>
                <c:pt idx="249">
                  <c:v>6.8290532802497363</c:v>
                </c:pt>
                <c:pt idx="250">
                  <c:v>6.8455409851756146</c:v>
                </c:pt>
                <c:pt idx="251">
                  <c:v>6.862028690101492</c:v>
                </c:pt>
                <c:pt idx="252">
                  <c:v>6.8785163950273711</c:v>
                </c:pt>
                <c:pt idx="253">
                  <c:v>6.8950040999532485</c:v>
                </c:pt>
                <c:pt idx="254">
                  <c:v>6.9114918048791267</c:v>
                </c:pt>
                <c:pt idx="255">
                  <c:v>6.927979509805005</c:v>
                </c:pt>
                <c:pt idx="256">
                  <c:v>6.9444672147308832</c:v>
                </c:pt>
                <c:pt idx="257">
                  <c:v>6.9609549196567606</c:v>
                </c:pt>
                <c:pt idx="258">
                  <c:v>6.9774426245826398</c:v>
                </c:pt>
                <c:pt idx="259">
                  <c:v>6.9939303295085251</c:v>
                </c:pt>
                <c:pt idx="260">
                  <c:v>7.0104180344343954</c:v>
                </c:pt>
                <c:pt idx="261">
                  <c:v>7.0269057393602736</c:v>
                </c:pt>
                <c:pt idx="262">
                  <c:v>7.043393444286151</c:v>
                </c:pt>
                <c:pt idx="263">
                  <c:v>7.0598811492120372</c:v>
                </c:pt>
                <c:pt idx="264">
                  <c:v>7.0763688541379084</c:v>
                </c:pt>
                <c:pt idx="265">
                  <c:v>7.0928565590637849</c:v>
                </c:pt>
                <c:pt idx="266">
                  <c:v>7.1093442639896631</c:v>
                </c:pt>
                <c:pt idx="267">
                  <c:v>7.1258319689155503</c:v>
                </c:pt>
                <c:pt idx="268">
                  <c:v>7.1423196738414205</c:v>
                </c:pt>
                <c:pt idx="269">
                  <c:v>7.158807378767297</c:v>
                </c:pt>
                <c:pt idx="270">
                  <c:v>7.1752950836931761</c:v>
                </c:pt>
                <c:pt idx="271">
                  <c:v>7.1917827886190624</c:v>
                </c:pt>
                <c:pt idx="272">
                  <c:v>7.2082704935449327</c:v>
                </c:pt>
                <c:pt idx="273">
                  <c:v>7.22475819847081</c:v>
                </c:pt>
                <c:pt idx="274">
                  <c:v>7.2412459033966901</c:v>
                </c:pt>
                <c:pt idx="275">
                  <c:v>7.2577336083225745</c:v>
                </c:pt>
                <c:pt idx="276">
                  <c:v>7.2742213132484439</c:v>
                </c:pt>
                <c:pt idx="277">
                  <c:v>7.2907090181743239</c:v>
                </c:pt>
                <c:pt idx="278">
                  <c:v>7.3071967231002004</c:v>
                </c:pt>
                <c:pt idx="279">
                  <c:v>7.3236844280260858</c:v>
                </c:pt>
                <c:pt idx="280">
                  <c:v>7.3401721329519578</c:v>
                </c:pt>
                <c:pt idx="281">
                  <c:v>7.3566598378778352</c:v>
                </c:pt>
                <c:pt idx="282">
                  <c:v>7.3731475428037214</c:v>
                </c:pt>
                <c:pt idx="283">
                  <c:v>7.3896352477295997</c:v>
                </c:pt>
                <c:pt idx="284">
                  <c:v>7.406122952655477</c:v>
                </c:pt>
                <c:pt idx="285">
                  <c:v>7.4226106575813473</c:v>
                </c:pt>
                <c:pt idx="286">
                  <c:v>7.4390983625072344</c:v>
                </c:pt>
                <c:pt idx="287">
                  <c:v>7.4555860674331127</c:v>
                </c:pt>
                <c:pt idx="288">
                  <c:v>7.4720737723589892</c:v>
                </c:pt>
                <c:pt idx="289">
                  <c:v>7.4885614772848594</c:v>
                </c:pt>
                <c:pt idx="290">
                  <c:v>7.5050491822107466</c:v>
                </c:pt>
                <c:pt idx="291">
                  <c:v>7.5215368871366248</c:v>
                </c:pt>
                <c:pt idx="292">
                  <c:v>7.5380245920625022</c:v>
                </c:pt>
                <c:pt idx="293">
                  <c:v>7.5545122969883707</c:v>
                </c:pt>
                <c:pt idx="294">
                  <c:v>7.5710000019142587</c:v>
                </c:pt>
                <c:pt idx="295">
                  <c:v>7.5874877068401361</c:v>
                </c:pt>
                <c:pt idx="296">
                  <c:v>7.6039754117660143</c:v>
                </c:pt>
                <c:pt idx="297">
                  <c:v>7.6204631166918846</c:v>
                </c:pt>
                <c:pt idx="298">
                  <c:v>7.6369508216177699</c:v>
                </c:pt>
                <c:pt idx="299">
                  <c:v>7.6534385265436482</c:v>
                </c:pt>
                <c:pt idx="300">
                  <c:v>7.6699262314695265</c:v>
                </c:pt>
                <c:pt idx="301">
                  <c:v>7.6864139363953958</c:v>
                </c:pt>
                <c:pt idx="302">
                  <c:v>7.7029016413212821</c:v>
                </c:pt>
                <c:pt idx="303">
                  <c:v>7.7193893462471603</c:v>
                </c:pt>
                <c:pt idx="304">
                  <c:v>7.7358770511730377</c:v>
                </c:pt>
                <c:pt idx="305">
                  <c:v>7.752364756098908</c:v>
                </c:pt>
                <c:pt idx="306">
                  <c:v>7.7688524610247942</c:v>
                </c:pt>
                <c:pt idx="307">
                  <c:v>7.7853401659506734</c:v>
                </c:pt>
                <c:pt idx="308">
                  <c:v>7.8018278708765516</c:v>
                </c:pt>
                <c:pt idx="309">
                  <c:v>7.818315575802429</c:v>
                </c:pt>
                <c:pt idx="310">
                  <c:v>7.8348032807283072</c:v>
                </c:pt>
                <c:pt idx="311">
                  <c:v>7.8512909856541864</c:v>
                </c:pt>
                <c:pt idx="312">
                  <c:v>7.8677786905800629</c:v>
                </c:pt>
                <c:pt idx="313">
                  <c:v>7.8842663955059411</c:v>
                </c:pt>
                <c:pt idx="314">
                  <c:v>7.9007541004318202</c:v>
                </c:pt>
                <c:pt idx="315">
                  <c:v>7.9172418053576967</c:v>
                </c:pt>
                <c:pt idx="316">
                  <c:v>7.9337295102835768</c:v>
                </c:pt>
                <c:pt idx="317">
                  <c:v>7.9502172152094541</c:v>
                </c:pt>
                <c:pt idx="318">
                  <c:v>7.9667049201353324</c:v>
                </c:pt>
                <c:pt idx="319">
                  <c:v>7.9831926250612106</c:v>
                </c:pt>
                <c:pt idx="320">
                  <c:v>7.999680329987088</c:v>
                </c:pt>
                <c:pt idx="321">
                  <c:v>8.0161680349129671</c:v>
                </c:pt>
                <c:pt idx="322">
                  <c:v>8.0326557398388445</c:v>
                </c:pt>
                <c:pt idx="323">
                  <c:v>8.0491434447647219</c:v>
                </c:pt>
                <c:pt idx="324">
                  <c:v>8.065631149690601</c:v>
                </c:pt>
                <c:pt idx="325">
                  <c:v>8.0821188546164784</c:v>
                </c:pt>
                <c:pt idx="326">
                  <c:v>8.0986065595423558</c:v>
                </c:pt>
                <c:pt idx="327">
                  <c:v>8.1150942644682349</c:v>
                </c:pt>
                <c:pt idx="328">
                  <c:v>8.1315819693941123</c:v>
                </c:pt>
                <c:pt idx="329">
                  <c:v>8.1480696743199896</c:v>
                </c:pt>
                <c:pt idx="330">
                  <c:v>8.164557379245867</c:v>
                </c:pt>
                <c:pt idx="331">
                  <c:v>8.1810450841717461</c:v>
                </c:pt>
                <c:pt idx="332">
                  <c:v>8.1975327890976253</c:v>
                </c:pt>
                <c:pt idx="333">
                  <c:v>8.2140204940235009</c:v>
                </c:pt>
                <c:pt idx="334">
                  <c:v>8.2305081989493818</c:v>
                </c:pt>
                <c:pt idx="335">
                  <c:v>8.2469959038752592</c:v>
                </c:pt>
                <c:pt idx="336">
                  <c:v>8.2634836088011365</c:v>
                </c:pt>
                <c:pt idx="337">
                  <c:v>8.2799713137270157</c:v>
                </c:pt>
                <c:pt idx="338">
                  <c:v>8.296459018652893</c:v>
                </c:pt>
                <c:pt idx="339">
                  <c:v>8.3129467235787722</c:v>
                </c:pt>
                <c:pt idx="340">
                  <c:v>8.3294344285046495</c:v>
                </c:pt>
                <c:pt idx="341">
                  <c:v>8.3459221334305287</c:v>
                </c:pt>
                <c:pt idx="342">
                  <c:v>8.3624098383564061</c:v>
                </c:pt>
                <c:pt idx="343">
                  <c:v>8.3788975432822852</c:v>
                </c:pt>
                <c:pt idx="344">
                  <c:v>8.3953852482081626</c:v>
                </c:pt>
                <c:pt idx="345">
                  <c:v>8.4118729531340399</c:v>
                </c:pt>
                <c:pt idx="346">
                  <c:v>8.4283606580599191</c:v>
                </c:pt>
                <c:pt idx="347">
                  <c:v>8.4448483629857964</c:v>
                </c:pt>
                <c:pt idx="348">
                  <c:v>8.4613360679116738</c:v>
                </c:pt>
                <c:pt idx="349">
                  <c:v>8.477823772837553</c:v>
                </c:pt>
                <c:pt idx="350">
                  <c:v>8.4943114777634303</c:v>
                </c:pt>
                <c:pt idx="351">
                  <c:v>8.5107991826893077</c:v>
                </c:pt>
                <c:pt idx="352">
                  <c:v>8.5272868876151868</c:v>
                </c:pt>
                <c:pt idx="353">
                  <c:v>8.5437745925410642</c:v>
                </c:pt>
                <c:pt idx="354">
                  <c:v>8.5602622974669416</c:v>
                </c:pt>
                <c:pt idx="355">
                  <c:v>8.5767500023928207</c:v>
                </c:pt>
                <c:pt idx="356">
                  <c:v>8.5932377073186981</c:v>
                </c:pt>
                <c:pt idx="357">
                  <c:v>8.6097254122445772</c:v>
                </c:pt>
                <c:pt idx="358">
                  <c:v>8.6262131171704546</c:v>
                </c:pt>
                <c:pt idx="359">
                  <c:v>8.6427008220963337</c:v>
                </c:pt>
                <c:pt idx="360">
                  <c:v>8.6591885270222111</c:v>
                </c:pt>
                <c:pt idx="361">
                  <c:v>8.6756762319480885</c:v>
                </c:pt>
                <c:pt idx="362">
                  <c:v>8.6921639368739676</c:v>
                </c:pt>
                <c:pt idx="363">
                  <c:v>8.708651641799845</c:v>
                </c:pt>
                <c:pt idx="364">
                  <c:v>8.7251393467257223</c:v>
                </c:pt>
                <c:pt idx="365">
                  <c:v>8.7416270516516015</c:v>
                </c:pt>
                <c:pt idx="366">
                  <c:v>8.7581147565774806</c:v>
                </c:pt>
                <c:pt idx="367">
                  <c:v>8.7746024615033562</c:v>
                </c:pt>
                <c:pt idx="368">
                  <c:v>8.7910901664292371</c:v>
                </c:pt>
                <c:pt idx="369">
                  <c:v>8.8075778713551145</c:v>
                </c:pt>
                <c:pt idx="370">
                  <c:v>8.8240655762809919</c:v>
                </c:pt>
                <c:pt idx="371">
                  <c:v>8.840553281206871</c:v>
                </c:pt>
                <c:pt idx="372">
                  <c:v>8.8570409861327484</c:v>
                </c:pt>
                <c:pt idx="373">
                  <c:v>8.8735286910586257</c:v>
                </c:pt>
                <c:pt idx="374">
                  <c:v>8.8900163959845049</c:v>
                </c:pt>
                <c:pt idx="375">
                  <c:v>8.9065041009103822</c:v>
                </c:pt>
                <c:pt idx="376">
                  <c:v>8.9229918058362596</c:v>
                </c:pt>
                <c:pt idx="377">
                  <c:v>8.9394795107621388</c:v>
                </c:pt>
                <c:pt idx="378">
                  <c:v>8.9559672156880161</c:v>
                </c:pt>
                <c:pt idx="379">
                  <c:v>8.9724549206138935</c:v>
                </c:pt>
                <c:pt idx="380">
                  <c:v>8.9889426255397726</c:v>
                </c:pt>
                <c:pt idx="381">
                  <c:v>9.00543033046565</c:v>
                </c:pt>
                <c:pt idx="382">
                  <c:v>9.0219180353915274</c:v>
                </c:pt>
                <c:pt idx="383">
                  <c:v>9.0384057403174065</c:v>
                </c:pt>
                <c:pt idx="384">
                  <c:v>9.0548934452432857</c:v>
                </c:pt>
                <c:pt idx="385">
                  <c:v>9.0713811501691612</c:v>
                </c:pt>
                <c:pt idx="386">
                  <c:v>9.0878688550950404</c:v>
                </c:pt>
                <c:pt idx="387">
                  <c:v>9.1043565600209195</c:v>
                </c:pt>
                <c:pt idx="388">
                  <c:v>9.1208442649467951</c:v>
                </c:pt>
                <c:pt idx="389">
                  <c:v>9.1373319698726743</c:v>
                </c:pt>
                <c:pt idx="390">
                  <c:v>9.1538196747985534</c:v>
                </c:pt>
                <c:pt idx="391">
                  <c:v>9.1703073797244308</c:v>
                </c:pt>
                <c:pt idx="392">
                  <c:v>9.1867950846503081</c:v>
                </c:pt>
                <c:pt idx="393">
                  <c:v>9.2032827895761891</c:v>
                </c:pt>
                <c:pt idx="394">
                  <c:v>9.2197704945020664</c:v>
                </c:pt>
                <c:pt idx="395">
                  <c:v>9.2362581994279438</c:v>
                </c:pt>
                <c:pt idx="396">
                  <c:v>9.2527459043538229</c:v>
                </c:pt>
                <c:pt idx="397">
                  <c:v>9.2692336092797003</c:v>
                </c:pt>
                <c:pt idx="398">
                  <c:v>9.2857213142055777</c:v>
                </c:pt>
                <c:pt idx="399">
                  <c:v>9.3022090191314568</c:v>
                </c:pt>
                <c:pt idx="400">
                  <c:v>9.3186967240573342</c:v>
                </c:pt>
                <c:pt idx="401">
                  <c:v>9.3351844289832115</c:v>
                </c:pt>
                <c:pt idx="402">
                  <c:v>9.3516721339090907</c:v>
                </c:pt>
                <c:pt idx="403">
                  <c:v>9.3681598388349681</c:v>
                </c:pt>
                <c:pt idx="404">
                  <c:v>9.3846475437608454</c:v>
                </c:pt>
                <c:pt idx="405">
                  <c:v>9.4011352486867246</c:v>
                </c:pt>
                <c:pt idx="406">
                  <c:v>9.4176229536126019</c:v>
                </c:pt>
                <c:pt idx="407">
                  <c:v>9.4341106585384793</c:v>
                </c:pt>
                <c:pt idx="408">
                  <c:v>9.4505983634643584</c:v>
                </c:pt>
                <c:pt idx="409">
                  <c:v>9.4670860683902376</c:v>
                </c:pt>
                <c:pt idx="410">
                  <c:v>9.4835737733161132</c:v>
                </c:pt>
                <c:pt idx="411">
                  <c:v>9.5000614782419923</c:v>
                </c:pt>
                <c:pt idx="412">
                  <c:v>9.5165491831678715</c:v>
                </c:pt>
                <c:pt idx="413">
                  <c:v>9.5330368880937471</c:v>
                </c:pt>
                <c:pt idx="414">
                  <c:v>9.5495245930196262</c:v>
                </c:pt>
                <c:pt idx="415">
                  <c:v>9.5660122979455053</c:v>
                </c:pt>
                <c:pt idx="416">
                  <c:v>9.5825000028713827</c:v>
                </c:pt>
                <c:pt idx="417">
                  <c:v>9.5989877077972601</c:v>
                </c:pt>
                <c:pt idx="418">
                  <c:v>9.615475412723141</c:v>
                </c:pt>
                <c:pt idx="419">
                  <c:v>9.6319631176490166</c:v>
                </c:pt>
                <c:pt idx="420">
                  <c:v>9.6484508225748957</c:v>
                </c:pt>
                <c:pt idx="421">
                  <c:v>9.6649385275007749</c:v>
                </c:pt>
                <c:pt idx="422">
                  <c:v>9.6814262324266522</c:v>
                </c:pt>
                <c:pt idx="423">
                  <c:v>9.6979139373525296</c:v>
                </c:pt>
                <c:pt idx="424">
                  <c:v>9.7144016422784087</c:v>
                </c:pt>
                <c:pt idx="425">
                  <c:v>9.7308893472042861</c:v>
                </c:pt>
                <c:pt idx="426">
                  <c:v>9.7473770521301635</c:v>
                </c:pt>
                <c:pt idx="427">
                  <c:v>9.7638647570560426</c:v>
                </c:pt>
                <c:pt idx="428">
                  <c:v>9.78035246198192</c:v>
                </c:pt>
                <c:pt idx="429">
                  <c:v>9.7968401669077974</c:v>
                </c:pt>
                <c:pt idx="430">
                  <c:v>9.8133278718336765</c:v>
                </c:pt>
                <c:pt idx="431">
                  <c:v>9.8298155767595539</c:v>
                </c:pt>
                <c:pt idx="432">
                  <c:v>9.8463032816854312</c:v>
                </c:pt>
                <c:pt idx="433">
                  <c:v>9.8627909866113104</c:v>
                </c:pt>
                <c:pt idx="434">
                  <c:v>9.8792786915371877</c:v>
                </c:pt>
                <c:pt idx="435">
                  <c:v>9.8957663964630651</c:v>
                </c:pt>
                <c:pt idx="436">
                  <c:v>9.9122541013889442</c:v>
                </c:pt>
                <c:pt idx="437">
                  <c:v>9.9287418063148216</c:v>
                </c:pt>
                <c:pt idx="438">
                  <c:v>9.945229511240699</c:v>
                </c:pt>
                <c:pt idx="439">
                  <c:v>9.9617172161665781</c:v>
                </c:pt>
                <c:pt idx="440">
                  <c:v>9.9782049210924555</c:v>
                </c:pt>
                <c:pt idx="441">
                  <c:v>9.9946926260183346</c:v>
                </c:pt>
                <c:pt idx="442">
                  <c:v>10.011180330944212</c:v>
                </c:pt>
                <c:pt idx="443">
                  <c:v>10.027668035870091</c:v>
                </c:pt>
                <c:pt idx="444">
                  <c:v>10.044155740795969</c:v>
                </c:pt>
                <c:pt idx="445">
                  <c:v>10.060643445721848</c:v>
                </c:pt>
                <c:pt idx="446">
                  <c:v>10.077131150647725</c:v>
                </c:pt>
                <c:pt idx="447">
                  <c:v>10.093618855573604</c:v>
                </c:pt>
                <c:pt idx="448">
                  <c:v>10.110106560499482</c:v>
                </c:pt>
                <c:pt idx="449">
                  <c:v>10.126594265425361</c:v>
                </c:pt>
                <c:pt idx="450">
                  <c:v>10.143081970351238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0.54894427916078925</c:v>
                </c:pt>
                <c:pt idx="1">
                  <c:v>0.30641666583642468</c:v>
                </c:pt>
                <c:pt idx="2">
                  <c:v>7.4813091968819023E-2</c:v>
                </c:pt>
                <c:pt idx="3">
                  <c:v>-0.14627579083420628</c:v>
                </c:pt>
                <c:pt idx="4">
                  <c:v>-0.35724456594851439</c:v>
                </c:pt>
                <c:pt idx="5">
                  <c:v>-0.55847358572907524</c:v>
                </c:pt>
                <c:pt idx="6">
                  <c:v>-0.75032948581875303</c:v>
                </c:pt>
                <c:pt idx="7">
                  <c:v>-0.93316568051727167</c:v>
                </c:pt>
                <c:pt idx="8">
                  <c:v>-1.10732283992715</c:v>
                </c:pt>
                <c:pt idx="9">
                  <c:v>-1.2731293495660472</c:v>
                </c:pt>
                <c:pt idx="10">
                  <c:v>-1.4309017531073325</c:v>
                </c:pt>
                <c:pt idx="11">
                  <c:v>-1.5809451788854094</c:v>
                </c:pt>
                <c:pt idx="12">
                  <c:v>-1.7235537507772172</c:v>
                </c:pt>
                <c:pt idx="13">
                  <c:v>-1.8590109840475373</c:v>
                </c:pt>
                <c:pt idx="14">
                  <c:v>-1.9875901667231144</c:v>
                </c:pt>
                <c:pt idx="15">
                  <c:v>-2.1095547270384314</c:v>
                </c:pt>
                <c:pt idx="16">
                  <c:v>-2.2251585874750672</c:v>
                </c:pt>
                <c:pt idx="17">
                  <c:v>-2.3346465058964156</c:v>
                </c:pt>
                <c:pt idx="18">
                  <c:v>-2.4382544042599879</c:v>
                </c:pt>
                <c:pt idx="19">
                  <c:v>-2.536209685371178</c:v>
                </c:pt>
                <c:pt idx="20">
                  <c:v>-2.6287315381242369</c:v>
                </c:pt>
                <c:pt idx="21">
                  <c:v>-2.716031231659219</c:v>
                </c:pt>
                <c:pt idx="22">
                  <c:v>-2.7983123988472052</c:v>
                </c:pt>
                <c:pt idx="23">
                  <c:v>-2.8757713095001547</c:v>
                </c:pt>
                <c:pt idx="24">
                  <c:v>-2.9485971336867101</c:v>
                </c:pt>
                <c:pt idx="25">
                  <c:v>-3.0169721955206228</c:v>
                </c:pt>
                <c:pt idx="26">
                  <c:v>-3.0810722177744703</c:v>
                </c:pt>
                <c:pt idx="27">
                  <c:v>-3.1410665576578616</c:v>
                </c:pt>
                <c:pt idx="28">
                  <c:v>-3.1971184340865086</c:v>
                </c:pt>
                <c:pt idx="29">
                  <c:v>-3.2493851467559858</c:v>
                </c:pt>
                <c:pt idx="30">
                  <c:v>-3.2980182873221779</c:v>
                </c:pt>
                <c:pt idx="31">
                  <c:v>-3.3431639429789821</c:v>
                </c:pt>
                <c:pt idx="32">
                  <c:v>-3.3849628927127005</c:v>
                </c:pt>
                <c:pt idx="33">
                  <c:v>-3.4235507965021355</c:v>
                </c:pt>
                <c:pt idx="34">
                  <c:v>-3.4590583777231401</c:v>
                </c:pt>
                <c:pt idx="35">
                  <c:v>-3.4916115990066587</c:v>
                </c:pt>
                <c:pt idx="36">
                  <c:v>-3.5213318317898916</c:v>
                </c:pt>
                <c:pt idx="37">
                  <c:v>-3.5483360197912175</c:v>
                </c:pt>
                <c:pt idx="38">
                  <c:v>-3.5727368366308299</c:v>
                </c:pt>
                <c:pt idx="39">
                  <c:v>-3.5946428378107034</c:v>
                </c:pt>
                <c:pt idx="40">
                  <c:v>-3.6141586072595411</c:v>
                </c:pt>
                <c:pt idx="41">
                  <c:v>-3.6313848986405928</c:v>
                </c:pt>
                <c:pt idx="42">
                  <c:v>-3.6464187716129111</c:v>
                </c:pt>
                <c:pt idx="43">
                  <c:v>-3.6593537232294122</c:v>
                </c:pt>
                <c:pt idx="44">
                  <c:v>-3.6702798146483682</c:v>
                </c:pt>
                <c:pt idx="45">
                  <c:v>-3.679283793328274</c:v>
                </c:pt>
                <c:pt idx="46">
                  <c:v>-3.6864492108698079</c:v>
                </c:pt>
                <c:pt idx="47">
                  <c:v>-3.6918565366624425</c:v>
                </c:pt>
                <c:pt idx="48">
                  <c:v>-3.6955832674874856</c:v>
                </c:pt>
                <c:pt idx="49">
                  <c:v>-3.6977040332236388</c:v>
                </c:pt>
                <c:pt idx="50">
                  <c:v>-3.6982906987957986</c:v>
                </c:pt>
                <c:pt idx="51">
                  <c:v>-3.6974124625026281</c:v>
                </c:pt>
                <c:pt idx="52">
                  <c:v>-3.6951359508533601</c:v>
                </c:pt>
                <c:pt idx="53">
                  <c:v>-3.6915253100395629</c:v>
                </c:pt>
                <c:pt idx="54">
                  <c:v>-3.6866422941629047</c:v>
                </c:pt>
                <c:pt idx="55">
                  <c:v>-3.6805463503355211</c:v>
                </c:pt>
                <c:pt idx="56">
                  <c:v>-3.6732947007653109</c:v>
                </c:pt>
                <c:pt idx="57">
                  <c:v>-3.6649424219343461</c:v>
                </c:pt>
                <c:pt idx="58">
                  <c:v>-3.6555425209746168</c:v>
                </c:pt>
                <c:pt idx="59">
                  <c:v>-3.6451460093415142</c:v>
                </c:pt>
                <c:pt idx="60">
                  <c:v>-3.6338019738818002</c:v>
                </c:pt>
                <c:pt idx="61">
                  <c:v>-3.6215576453892244</c:v>
                </c:pt>
                <c:pt idx="62">
                  <c:v>-3.6084584647376059</c:v>
                </c:pt>
                <c:pt idx="63">
                  <c:v>-3.5945481466778766</c:v>
                </c:pt>
                <c:pt idx="64">
                  <c:v>-3.5798687413824535</c:v>
                </c:pt>
                <c:pt idx="65">
                  <c:v>-3.564460693817268</c:v>
                </c:pt>
                <c:pt idx="66">
                  <c:v>-3.5483629010188515</c:v>
                </c:pt>
                <c:pt idx="67">
                  <c:v>-3.5316127673510684</c:v>
                </c:pt>
                <c:pt idx="68">
                  <c:v>-3.5142462578133831</c:v>
                </c:pt>
                <c:pt idx="69">
                  <c:v>-3.4962979494699438</c:v>
                </c:pt>
                <c:pt idx="70">
                  <c:v>-3.4778010810662434</c:v>
                </c:pt>
                <c:pt idx="71">
                  <c:v>-3.4587876008977156</c:v>
                </c:pt>
                <c:pt idx="72">
                  <c:v>-3.4392882129922926</c:v>
                </c:pt>
                <c:pt idx="73">
                  <c:v>-3.4193324216666974</c:v>
                </c:pt>
                <c:pt idx="74">
                  <c:v>-3.3989485745141259</c:v>
                </c:pt>
                <c:pt idx="75">
                  <c:v>-3.3781639038788347</c:v>
                </c:pt>
                <c:pt idx="76">
                  <c:v>-3.3570045668712143</c:v>
                </c:pt>
                <c:pt idx="77">
                  <c:v>-3.3354956839749561</c:v>
                </c:pt>
                <c:pt idx="78">
                  <c:v>-3.3136613762960798</c:v>
                </c:pt>
                <c:pt idx="79">
                  <c:v>-3.2915248015018053</c:v>
                </c:pt>
                <c:pt idx="80">
                  <c:v>-3.2691081884955286</c:v>
                </c:pt>
                <c:pt idx="81">
                  <c:v>-3.2464328708724906</c:v>
                </c:pt>
                <c:pt idx="82">
                  <c:v>-3.223519319199152</c:v>
                </c:pt>
                <c:pt idx="83">
                  <c:v>-3.2003871721577268</c:v>
                </c:pt>
                <c:pt idx="84">
                  <c:v>-3.1770552665958611</c:v>
                </c:pt>
                <c:pt idx="85">
                  <c:v>-3.1535416665199962</c:v>
                </c:pt>
                <c:pt idx="86">
                  <c:v>-3.129863691069616</c:v>
                </c:pt>
                <c:pt idx="87">
                  <c:v>-3.1060379415081805</c:v>
                </c:pt>
                <c:pt idx="88">
                  <c:v>-3.0820803272653667</c:v>
                </c:pt>
                <c:pt idx="89">
                  <c:v>-3.0580060910639246</c:v>
                </c:pt>
                <c:pt idx="90">
                  <c:v>-3.0338298331633022</c:v>
                </c:pt>
                <c:pt idx="91">
                  <c:v>-3.0095655347510566</c:v>
                </c:pt>
                <c:pt idx="92">
                  <c:v>-2.9852265805119593</c:v>
                </c:pt>
                <c:pt idx="93">
                  <c:v>-2.9608257804036269</c:v>
                </c:pt>
                <c:pt idx="94">
                  <c:v>-2.9363753906665147</c:v>
                </c:pt>
                <c:pt idx="95">
                  <c:v>-2.9118871340950938</c:v>
                </c:pt>
                <c:pt idx="96">
                  <c:v>-2.8873722195961027</c:v>
                </c:pt>
                <c:pt idx="97">
                  <c:v>-2.8628413610588432</c:v>
                </c:pt>
                <c:pt idx="98">
                  <c:v>-2.8383047955615965</c:v>
                </c:pt>
                <c:pt idx="99">
                  <c:v>-2.8137723009373978</c:v>
                </c:pt>
                <c:pt idx="100">
                  <c:v>-2.7892532127215799</c:v>
                </c:pt>
                <c:pt idx="101">
                  <c:v>-2.7647564405027056</c:v>
                </c:pt>
                <c:pt idx="102">
                  <c:v>-2.7402904836977391</c:v>
                </c:pt>
                <c:pt idx="103">
                  <c:v>-2.7158634467715932</c:v>
                </c:pt>
                <c:pt idx="104">
                  <c:v>-2.6914830539204524</c:v>
                </c:pt>
                <c:pt idx="105">
                  <c:v>-2.6671566632376043</c:v>
                </c:pt>
                <c:pt idx="106">
                  <c:v>-2.6428912803798448</c:v>
                </c:pt>
                <c:pt idx="107">
                  <c:v>-2.618693571751912</c:v>
                </c:pt>
                <c:pt idx="108">
                  <c:v>-2.5945698772257213</c:v>
                </c:pt>
                <c:pt idx="109">
                  <c:v>-2.5705262224107037</c:v>
                </c:pt>
                <c:pt idx="110">
                  <c:v>-2.5465683304908344</c:v>
                </c:pt>
                <c:pt idx="111">
                  <c:v>-2.5227016336435124</c:v>
                </c:pt>
                <c:pt idx="112">
                  <c:v>-2.4989312840548465</c:v>
                </c:pt>
                <c:pt idx="113">
                  <c:v>-2.4752621645454425</c:v>
                </c:pt>
                <c:pt idx="114">
                  <c:v>-2.4516988988202177</c:v>
                </c:pt>
                <c:pt idx="115">
                  <c:v>-2.4282458613554172</c:v>
                </c:pt>
                <c:pt idx="116">
                  <c:v>-2.4049071869354037</c:v>
                </c:pt>
                <c:pt idx="117">
                  <c:v>-2.3816867798514645</c:v>
                </c:pt>
                <c:pt idx="118">
                  <c:v>-2.358588322774402</c:v>
                </c:pt>
                <c:pt idx="119">
                  <c:v>-2.335615285312254</c:v>
                </c:pt>
                <c:pt idx="120">
                  <c:v>-2.3127709322641241</c:v>
                </c:pt>
                <c:pt idx="121">
                  <c:v>-2.2900583315807057</c:v>
                </c:pt>
                <c:pt idx="122">
                  <c:v>-2.2674803620417041</c:v>
                </c:pt>
                <c:pt idx="123">
                  <c:v>-2.2450397206600159</c:v>
                </c:pt>
                <c:pt idx="124">
                  <c:v>-2.2227389298221811</c:v>
                </c:pt>
                <c:pt idx="125">
                  <c:v>-2.2005803441742957</c:v>
                </c:pt>
                <c:pt idx="126">
                  <c:v>-2.1785661572622348</c:v>
                </c:pt>
                <c:pt idx="127">
                  <c:v>-2.156698407934742</c:v>
                </c:pt>
                <c:pt idx="128">
                  <c:v>-2.1349789865176478</c:v>
                </c:pt>
                <c:pt idx="129">
                  <c:v>-2.113409640767189</c:v>
                </c:pt>
                <c:pt idx="130">
                  <c:v>-2.0919919816100943</c:v>
                </c:pt>
                <c:pt idx="131">
                  <c:v>-2.0707274886778912</c:v>
                </c:pt>
                <c:pt idx="132">
                  <c:v>-2.0496175156425886</c:v>
                </c:pt>
                <c:pt idx="133">
                  <c:v>-2.0286632953606389</c:v>
                </c:pt>
                <c:pt idx="134">
                  <c:v>-2.0078659448318752</c:v>
                </c:pt>
                <c:pt idx="135">
                  <c:v>-1.9872264699798623</c:v>
                </c:pt>
                <c:pt idx="136">
                  <c:v>-1.9667457702598714</c:v>
                </c:pt>
                <c:pt idx="137">
                  <c:v>-1.9464246431004999</c:v>
                </c:pt>
                <c:pt idx="138">
                  <c:v>-1.9262637881847255</c:v>
                </c:pt>
                <c:pt idx="139">
                  <c:v>-1.9062638115759962</c:v>
                </c:pt>
                <c:pt idx="140">
                  <c:v>-1.8864252296947304</c:v>
                </c:pt>
                <c:pt idx="141">
                  <c:v>-1.8667484731504966</c:v>
                </c:pt>
                <c:pt idx="142">
                  <c:v>-1.8472338904348471</c:v>
                </c:pt>
                <c:pt idx="143">
                  <c:v>-1.8278817514797137</c:v>
                </c:pt>
                <c:pt idx="144">
                  <c:v>-1.8086922510860144</c:v>
                </c:pt>
                <c:pt idx="145">
                  <c:v>-1.7896655122270335</c:v>
                </c:pt>
                <c:pt idx="146">
                  <c:v>-1.7708015892309392</c:v>
                </c:pt>
                <c:pt idx="147">
                  <c:v>-1.752100470846637</c:v>
                </c:pt>
                <c:pt idx="148">
                  <c:v>-1.7335620831970697</c:v>
                </c:pt>
                <c:pt idx="149">
                  <c:v>-1.7151862926238657</c:v>
                </c:pt>
                <c:pt idx="150">
                  <c:v>-1.6969729084271528</c:v>
                </c:pt>
                <c:pt idx="151">
                  <c:v>-1.6789216855041997</c:v>
                </c:pt>
                <c:pt idx="152">
                  <c:v>-1.6610323268904179</c:v>
                </c:pt>
                <c:pt idx="153">
                  <c:v>-1.643304486206151</c:v>
                </c:pt>
                <c:pt idx="154">
                  <c:v>-1.6257377700125333</c:v>
                </c:pt>
                <c:pt idx="155">
                  <c:v>-1.6083317400796346</c:v>
                </c:pt>
                <c:pt idx="156">
                  <c:v>-1.5910859155699333</c:v>
                </c:pt>
                <c:pt idx="157">
                  <c:v>-1.5739997751400931</c:v>
                </c:pt>
                <c:pt idx="158">
                  <c:v>-1.5570727589639388</c:v>
                </c:pt>
                <c:pt idx="159">
                  <c:v>-1.5403042706793444</c:v>
                </c:pt>
                <c:pt idx="160">
                  <c:v>-1.5236936792617706</c:v>
                </c:pt>
                <c:pt idx="161">
                  <c:v>-1.5072403208269609</c:v>
                </c:pt>
                <c:pt idx="162">
                  <c:v>-1.4909435003653462</c:v>
                </c:pt>
                <c:pt idx="163">
                  <c:v>-1.4748024934105319</c:v>
                </c:pt>
                <c:pt idx="164">
                  <c:v>-1.4588165476441819</c:v>
                </c:pt>
                <c:pt idx="165">
                  <c:v>-1.442984884439571</c:v>
                </c:pt>
                <c:pt idx="166">
                  <c:v>-1.427306700345937</c:v>
                </c:pt>
                <c:pt idx="167">
                  <c:v>-1.4117811685157404</c:v>
                </c:pt>
                <c:pt idx="168">
                  <c:v>-1.3964074400768369</c:v>
                </c:pt>
                <c:pt idx="169">
                  <c:v>-1.3811846454515251</c:v>
                </c:pt>
                <c:pt idx="170">
                  <c:v>-1.3661118956243319</c:v>
                </c:pt>
                <c:pt idx="171">
                  <c:v>-1.3511882833603563</c:v>
                </c:pt>
                <c:pt idx="172">
                  <c:v>-1.3364128843759309</c:v>
                </c:pt>
                <c:pt idx="173">
                  <c:v>-1.3217847584632862</c:v>
                </c:pt>
                <c:pt idx="174">
                  <c:v>-1.3073029505708409</c:v>
                </c:pt>
                <c:pt idx="175">
                  <c:v>-1.2929664918407224</c:v>
                </c:pt>
                <c:pt idx="176">
                  <c:v>-1.2787744006050068</c:v>
                </c:pt>
                <c:pt idx="177">
                  <c:v>-1.2647256833421707</c:v>
                </c:pt>
                <c:pt idx="178">
                  <c:v>-1.2508193355951687</c:v>
                </c:pt>
                <c:pt idx="179">
                  <c:v>-1.2370543428524945</c:v>
                </c:pt>
                <c:pt idx="180">
                  <c:v>-1.2234296813935659</c:v>
                </c:pt>
                <c:pt idx="181">
                  <c:v>-1.2099443190996988</c:v>
                </c:pt>
                <c:pt idx="182">
                  <c:v>-1.1965972162319041</c:v>
                </c:pt>
                <c:pt idx="183">
                  <c:v>-1.1833873261766974</c:v>
                </c:pt>
                <c:pt idx="184">
                  <c:v>-1.1703135961610773</c:v>
                </c:pt>
                <c:pt idx="185">
                  <c:v>-1.1573749679377621</c:v>
                </c:pt>
                <c:pt idx="186">
                  <c:v>-1.1445703784417829</c:v>
                </c:pt>
                <c:pt idx="187">
                  <c:v>-1.1318987604194437</c:v>
                </c:pt>
                <c:pt idx="188">
                  <c:v>-1.1193590430306501</c:v>
                </c:pt>
                <c:pt idx="189">
                  <c:v>-1.1069501524255816</c:v>
                </c:pt>
                <c:pt idx="190">
                  <c:v>-1.0946710122966228</c:v>
                </c:pt>
                <c:pt idx="191">
                  <c:v>-1.0825205444064592</c:v>
                </c:pt>
                <c:pt idx="192">
                  <c:v>-1.0704976690932007</c:v>
                </c:pt>
                <c:pt idx="193">
                  <c:v>-1.0586013057533685</c:v>
                </c:pt>
                <c:pt idx="194">
                  <c:v>-1.0468303733035544</c:v>
                </c:pt>
                <c:pt idx="195">
                  <c:v>-1.0351837906215298</c:v>
                </c:pt>
                <c:pt idx="196">
                  <c:v>-1.0236604769675581</c:v>
                </c:pt>
                <c:pt idx="197">
                  <c:v>-1.012259352386635</c:v>
                </c:pt>
                <c:pt idx="198">
                  <c:v>-1.0009793380923575</c:v>
                </c:pt>
                <c:pt idx="199">
                  <c:v>-0.9898193568330973</c:v>
                </c:pt>
                <c:pt idx="200">
                  <c:v>-0.97877833324113228</c:v>
                </c:pt>
                <c:pt idx="201">
                  <c:v>-0.96785519416536947</c:v>
                </c:pt>
                <c:pt idx="202">
                  <c:v>-0.95704886898825514</c:v>
                </c:pt>
                <c:pt idx="203">
                  <c:v>-0.94635828992747528</c:v>
                </c:pt>
                <c:pt idx="204">
                  <c:v>-0.93578239232300298</c:v>
                </c:pt>
                <c:pt idx="205">
                  <c:v>-0.92532011491003763</c:v>
                </c:pt>
                <c:pt idx="206">
                  <c:v>-0.91497040007837116</c:v>
                </c:pt>
                <c:pt idx="207">
                  <c:v>-0.90473219411868311</c:v>
                </c:pt>
                <c:pt idx="208">
                  <c:v>-0.89460444745626111</c:v>
                </c:pt>
                <c:pt idx="209">
                  <c:v>-0.88458611487261662</c:v>
                </c:pt>
                <c:pt idx="210">
                  <c:v>-0.87467615571545565</c:v>
                </c:pt>
                <c:pt idx="211">
                  <c:v>-0.86487353409744516</c:v>
                </c:pt>
                <c:pt idx="212">
                  <c:v>-0.85517721908420097</c:v>
                </c:pt>
                <c:pt idx="213">
                  <c:v>-0.84558618487191151</c:v>
                </c:pt>
                <c:pt idx="214">
                  <c:v>-0.83609941095498297</c:v>
                </c:pt>
                <c:pt idx="215">
                  <c:v>-0.82671588228410553</c:v>
                </c:pt>
                <c:pt idx="216">
                  <c:v>-0.8174345894150955</c:v>
                </c:pt>
                <c:pt idx="217">
                  <c:v>-0.80825452864887282</c:v>
                </c:pt>
                <c:pt idx="218">
                  <c:v>-0.79917470216292552</c:v>
                </c:pt>
                <c:pt idx="219">
                  <c:v>-0.79019411813457796</c:v>
                </c:pt>
                <c:pt idx="220">
                  <c:v>-0.78131179085639824</c:v>
                </c:pt>
                <c:pt idx="221">
                  <c:v>-0.77252674084404127</c:v>
                </c:pt>
                <c:pt idx="222">
                  <c:v>-0.76383799493683158</c:v>
                </c:pt>
                <c:pt idx="223">
                  <c:v>-0.7552445863913696</c:v>
                </c:pt>
                <c:pt idx="224">
                  <c:v>-0.74674555496844008</c:v>
                </c:pt>
                <c:pt idx="225">
                  <c:v>-0.73833994701348971</c:v>
                </c:pt>
                <c:pt idx="226">
                  <c:v>-0.73002681553092874</c:v>
                </c:pt>
                <c:pt idx="227">
                  <c:v>-0.72180522025250937</c:v>
                </c:pt>
                <c:pt idx="228">
                  <c:v>-0.71367422770001521</c:v>
                </c:pt>
                <c:pt idx="229">
                  <c:v>-0.70563291124249616</c:v>
                </c:pt>
                <c:pt idx="230">
                  <c:v>-0.69768035114827542</c:v>
                </c:pt>
                <c:pt idx="231">
                  <c:v>-0.68981563463192852</c:v>
                </c:pt>
                <c:pt idx="232">
                  <c:v>-0.6820378558964616</c:v>
                </c:pt>
                <c:pt idx="233">
                  <c:v>-0.67434611617087259</c:v>
                </c:pt>
                <c:pt idx="234">
                  <c:v>-0.66673952374329537</c:v>
                </c:pt>
                <c:pt idx="235">
                  <c:v>-0.6592171939899103</c:v>
                </c:pt>
                <c:pt idx="236">
                  <c:v>-0.65177824939980167</c:v>
                </c:pt>
                <c:pt idx="237">
                  <c:v>-0.64442181959592881</c:v>
                </c:pt>
                <c:pt idx="238">
                  <c:v>-0.63714704135238764</c:v>
                </c:pt>
                <c:pt idx="239">
                  <c:v>-0.62995305860811124</c:v>
                </c:pt>
                <c:pt idx="240">
                  <c:v>-0.62283902247717038</c:v>
                </c:pt>
                <c:pt idx="241">
                  <c:v>-0.61580409125582369</c:v>
                </c:pt>
                <c:pt idx="242">
                  <c:v>-0.60884743042645417</c:v>
                </c:pt>
                <c:pt idx="243">
                  <c:v>-0.60196821265853662</c:v>
                </c:pt>
                <c:pt idx="244">
                  <c:v>-0.59516561780677046</c:v>
                </c:pt>
                <c:pt idx="245">
                  <c:v>-0.58843883290649412</c:v>
                </c:pt>
                <c:pt idx="246">
                  <c:v>-0.58178705216652049</c:v>
                </c:pt>
                <c:pt idx="247">
                  <c:v>-0.57520947695950098</c:v>
                </c:pt>
                <c:pt idx="248">
                  <c:v>-0.56870531580993788</c:v>
                </c:pt>
                <c:pt idx="249">
                  <c:v>-0.56227378437995201</c:v>
                </c:pt>
                <c:pt idx="250">
                  <c:v>-0.55591410545291797</c:v>
                </c:pt>
                <c:pt idx="251">
                  <c:v>-0.54962550891506046</c:v>
                </c:pt>
                <c:pt idx="252">
                  <c:v>-0.54340723173511796</c:v>
                </c:pt>
                <c:pt idx="253">
                  <c:v>-0.53725851794216584</c:v>
                </c:pt>
                <c:pt idx="254">
                  <c:v>-0.5311786186016868</c:v>
                </c:pt>
                <c:pt idx="255">
                  <c:v>-0.52516679178998515</c:v>
                </c:pt>
                <c:pt idx="256">
                  <c:v>-0.51922230256701773</c:v>
                </c:pt>
                <c:pt idx="257">
                  <c:v>-0.51334442294773619</c:v>
                </c:pt>
                <c:pt idx="258">
                  <c:v>-0.50753243187200459</c:v>
                </c:pt>
                <c:pt idx="259">
                  <c:v>-0.5017856151731801</c:v>
                </c:pt>
                <c:pt idx="260">
                  <c:v>-0.49610326554543432</c:v>
                </c:pt>
                <c:pt idx="261">
                  <c:v>-0.4904846825098379</c:v>
                </c:pt>
                <c:pt idx="262">
                  <c:v>-0.4849291723793665</c:v>
                </c:pt>
                <c:pt idx="263">
                  <c:v>-0.47943604822279434</c:v>
                </c:pt>
                <c:pt idx="264">
                  <c:v>-0.47400462982761432</c:v>
                </c:pt>
                <c:pt idx="265">
                  <c:v>-0.46863424366197187</c:v>
                </c:pt>
                <c:pt idx="266">
                  <c:v>-0.46332422283575753</c:v>
                </c:pt>
                <c:pt idx="267">
                  <c:v>-0.4580739070608289</c:v>
                </c:pt>
                <c:pt idx="268">
                  <c:v>-0.45288264261048117</c:v>
                </c:pt>
                <c:pt idx="269">
                  <c:v>-0.44774978227814505</c:v>
                </c:pt>
                <c:pt idx="270">
                  <c:v>-0.44267468533545384</c:v>
                </c:pt>
                <c:pt idx="271">
                  <c:v>-0.43765671748964408</c:v>
                </c:pt>
                <c:pt idx="272">
                  <c:v>-0.43269525084038396</c:v>
                </c:pt>
                <c:pt idx="273">
                  <c:v>-0.42778966383602707</c:v>
                </c:pt>
                <c:pt idx="274">
                  <c:v>-0.42293934122940668</c:v>
                </c:pt>
                <c:pt idx="275">
                  <c:v>-0.4181436740331293</c:v>
                </c:pt>
                <c:pt idx="276">
                  <c:v>-0.41340205947446385</c:v>
                </c:pt>
                <c:pt idx="277">
                  <c:v>-0.40871390094981552</c:v>
                </c:pt>
                <c:pt idx="278">
                  <c:v>-0.40407860797888384</c:v>
                </c:pt>
                <c:pt idx="279">
                  <c:v>-0.39949559615846353</c:v>
                </c:pt>
                <c:pt idx="280">
                  <c:v>-0.39496428711598924</c:v>
                </c:pt>
                <c:pt idx="281">
                  <c:v>-0.39048410846278664</c:v>
                </c:pt>
                <c:pt idx="282">
                  <c:v>-0.38605449374713469</c:v>
                </c:pt>
                <c:pt idx="283">
                  <c:v>-0.38167488240711178</c:v>
                </c:pt>
                <c:pt idx="284">
                  <c:v>-0.37734471972326067</c:v>
                </c:pt>
                <c:pt idx="285">
                  <c:v>-0.37306345677112918</c:v>
                </c:pt>
                <c:pt idx="286">
                  <c:v>-0.36883055037366785</c:v>
                </c:pt>
                <c:pt idx="287">
                  <c:v>-0.36464546305356743</c:v>
                </c:pt>
                <c:pt idx="288">
                  <c:v>-0.36050766298547704</c:v>
                </c:pt>
                <c:pt idx="289">
                  <c:v>-0.35641662394820645</c:v>
                </c:pt>
                <c:pt idx="290">
                  <c:v>-0.35237182527687672</c:v>
                </c:pt>
                <c:pt idx="291">
                  <c:v>-0.34837275181508826</c:v>
                </c:pt>
                <c:pt idx="292">
                  <c:v>-0.34441889386705882</c:v>
                </c:pt>
                <c:pt idx="293">
                  <c:v>-0.34050974714982252</c:v>
                </c:pt>
                <c:pt idx="294">
                  <c:v>-0.33664481274544616</c:v>
                </c:pt>
                <c:pt idx="295">
                  <c:v>-0.33282359705334408</c:v>
                </c:pt>
                <c:pt idx="296">
                  <c:v>-0.32904561174262337</c:v>
                </c:pt>
                <c:pt idx="297">
                  <c:v>-0.3253103737045584</c:v>
                </c:pt>
                <c:pt idx="298">
                  <c:v>-0.32161740500514635</c:v>
                </c:pt>
                <c:pt idx="299">
                  <c:v>-0.31796623283781317</c:v>
                </c:pt>
                <c:pt idx="300">
                  <c:v>-0.31435638947621664</c:v>
                </c:pt>
                <c:pt idx="301">
                  <c:v>-0.31078741222722372</c:v>
                </c:pt>
                <c:pt idx="302">
                  <c:v>-0.30725884338402454</c:v>
                </c:pt>
                <c:pt idx="303">
                  <c:v>-0.30377023017944227</c:v>
                </c:pt>
                <c:pt idx="304">
                  <c:v>-0.30032112473938904</c:v>
                </c:pt>
                <c:pt idx="305">
                  <c:v>-0.29691108403653771</c:v>
                </c:pt>
                <c:pt idx="306">
                  <c:v>-0.29353966984417257</c:v>
                </c:pt>
                <c:pt idx="307">
                  <c:v>-0.29020644869027512</c:v>
                </c:pt>
                <c:pt idx="308">
                  <c:v>-0.2869109918117943</c:v>
                </c:pt>
                <c:pt idx="309">
                  <c:v>-0.28365287510916332</c:v>
                </c:pt>
                <c:pt idx="310">
                  <c:v>-0.2804316791010415</c:v>
                </c:pt>
                <c:pt idx="311">
                  <c:v>-0.27724698887929694</c:v>
                </c:pt>
                <c:pt idx="312">
                  <c:v>-0.27409839406423631</c:v>
                </c:pt>
                <c:pt idx="313">
                  <c:v>-0.2709854887600831</c:v>
                </c:pt>
                <c:pt idx="314">
                  <c:v>-0.26790787151072115</c:v>
                </c:pt>
                <c:pt idx="315">
                  <c:v>-0.26486514525569888</c:v>
                </c:pt>
                <c:pt idx="316">
                  <c:v>-0.2618569172865009</c:v>
                </c:pt>
                <c:pt idx="317">
                  <c:v>-0.2588827992031007</c:v>
                </c:pt>
                <c:pt idx="318">
                  <c:v>-0.25594240687078612</c:v>
                </c:pt>
                <c:pt idx="319">
                  <c:v>-0.25303536037727192</c:v>
                </c:pt>
                <c:pt idx="320">
                  <c:v>-0.25016128399009868</c:v>
                </c:pt>
                <c:pt idx="321">
                  <c:v>-0.24731980611432289</c:v>
                </c:pt>
                <c:pt idx="322">
                  <c:v>-0.24451055925050283</c:v>
                </c:pt>
                <c:pt idx="323">
                  <c:v>-0.24173317995297833</c:v>
                </c:pt>
                <c:pt idx="324">
                  <c:v>-0.23898730878845661</c:v>
                </c:pt>
                <c:pt idx="325">
                  <c:v>-0.23627259029489842</c:v>
                </c:pt>
                <c:pt idx="326">
                  <c:v>-0.23358867294070712</c:v>
                </c:pt>
                <c:pt idx="327">
                  <c:v>-0.23093520908423137</c:v>
                </c:pt>
                <c:pt idx="328">
                  <c:v>-0.228311854933574</c:v>
                </c:pt>
                <c:pt idx="329">
                  <c:v>-0.22571827050671134</c:v>
                </c:pt>
                <c:pt idx="330">
                  <c:v>-0.22315411959192891</c:v>
                </c:pt>
                <c:pt idx="331">
                  <c:v>-0.22061906970856843</c:v>
                </c:pt>
                <c:pt idx="332">
                  <c:v>-0.21811279206809323</c:v>
                </c:pt>
                <c:pt idx="333">
                  <c:v>-0.21563496153546838</c:v>
                </c:pt>
                <c:pt idx="334">
                  <c:v>-0.21318525659085538</c:v>
                </c:pt>
                <c:pt idx="335">
                  <c:v>-0.21076335929163353</c:v>
                </c:pt>
                <c:pt idx="336">
                  <c:v>-0.20836895523472954</c:v>
                </c:pt>
                <c:pt idx="337">
                  <c:v>-0.20600173351927289</c:v>
                </c:pt>
                <c:pt idx="338">
                  <c:v>-0.2036613867095679</c:v>
                </c:pt>
                <c:pt idx="339">
                  <c:v>-0.20134761079838487</c:v>
                </c:pt>
                <c:pt idx="340">
                  <c:v>-0.19906010517057193</c:v>
                </c:pt>
                <c:pt idx="341">
                  <c:v>-0.19679857256698247</c:v>
                </c:pt>
                <c:pt idx="342">
                  <c:v>-0.19456271904872616</c:v>
                </c:pt>
                <c:pt idx="343">
                  <c:v>-0.19235225396173361</c:v>
                </c:pt>
                <c:pt idx="344">
                  <c:v>-0.19016688990164182</c:v>
                </c:pt>
                <c:pt idx="345">
                  <c:v>-0.18800634267899557</c:v>
                </c:pt>
                <c:pt idx="346">
                  <c:v>-0.18587033128476507</c:v>
                </c:pt>
                <c:pt idx="347">
                  <c:v>-0.18375857785618135</c:v>
                </c:pt>
                <c:pt idx="348">
                  <c:v>-0.18167080764288235</c:v>
                </c:pt>
                <c:pt idx="349">
                  <c:v>-0.17960674897337758</c:v>
                </c:pt>
                <c:pt idx="350">
                  <c:v>-0.17756613322182285</c:v>
                </c:pt>
                <c:pt idx="351">
                  <c:v>-0.17554869477510604</c:v>
                </c:pt>
                <c:pt idx="352">
                  <c:v>-0.17355417100024589</c:v>
                </c:pt>
                <c:pt idx="353">
                  <c:v>-0.17158230221209853</c:v>
                </c:pt>
                <c:pt idx="354">
                  <c:v>-0.1696328316413705</c:v>
                </c:pt>
                <c:pt idx="355">
                  <c:v>-0.16770550540294127</c:v>
                </c:pt>
                <c:pt idx="356">
                  <c:v>-0.16580007246448958</c:v>
                </c:pt>
                <c:pt idx="357">
                  <c:v>-0.1639162846154209</c:v>
                </c:pt>
                <c:pt idx="358">
                  <c:v>-0.16205389643610174</c:v>
                </c:pt>
                <c:pt idx="359">
                  <c:v>-0.16021266526738973</c:v>
                </c:pt>
                <c:pt idx="360">
                  <c:v>-0.15839235118046546</c:v>
                </c:pt>
                <c:pt idx="361">
                  <c:v>-0.15659271694696</c:v>
                </c:pt>
                <c:pt idx="362">
                  <c:v>-0.15481352800937834</c:v>
                </c:pt>
                <c:pt idx="363">
                  <c:v>-0.15305455245181604</c:v>
                </c:pt>
                <c:pt idx="364">
                  <c:v>-0.15131556097096802</c:v>
                </c:pt>
                <c:pt idx="365">
                  <c:v>-0.14959632684742719</c:v>
                </c:pt>
                <c:pt idx="366">
                  <c:v>-0.14789662591727068</c:v>
                </c:pt>
                <c:pt idx="367">
                  <c:v>-0.14621623654393404</c:v>
                </c:pt>
                <c:pt idx="368">
                  <c:v>-0.14455493959036597</c:v>
                </c:pt>
                <c:pt idx="369">
                  <c:v>-0.14291251839147071</c:v>
                </c:pt>
                <c:pt idx="370">
                  <c:v>-0.14128875872682548</c:v>
                </c:pt>
                <c:pt idx="371">
                  <c:v>-0.13968344879368005</c:v>
                </c:pt>
                <c:pt idx="372">
                  <c:v>-0.13809637918023079</c:v>
                </c:pt>
                <c:pt idx="373">
                  <c:v>-0.13652734283916973</c:v>
                </c:pt>
                <c:pt idx="374">
                  <c:v>-0.13497613506150569</c:v>
                </c:pt>
                <c:pt idx="375">
                  <c:v>-0.13344255345065581</c:v>
                </c:pt>
                <c:pt idx="376">
                  <c:v>-0.13192639789680499</c:v>
                </c:pt>
                <c:pt idx="377">
                  <c:v>-0.1304274705515317</c:v>
                </c:pt>
                <c:pt idx="378">
                  <c:v>-0.12894557580269761</c:v>
                </c:pt>
                <c:pt idx="379">
                  <c:v>-0.12748052024959913</c:v>
                </c:pt>
                <c:pt idx="380">
                  <c:v>-0.12603211267837877</c:v>
                </c:pt>
                <c:pt idx="381">
                  <c:v>-0.1246001640376944</c:v>
                </c:pt>
                <c:pt idx="382">
                  <c:v>-0.12318448741464293</c:v>
                </c:pt>
                <c:pt idx="383">
                  <c:v>-0.12178489801093911</c:v>
                </c:pt>
                <c:pt idx="384">
                  <c:v>-0.12040121311934475</c:v>
                </c:pt>
                <c:pt idx="385">
                  <c:v>-0.11903325210034661</c:v>
                </c:pt>
                <c:pt idx="386">
                  <c:v>-0.11768083635908153</c:v>
                </c:pt>
                <c:pt idx="387">
                  <c:v>-0.11634378932250806</c:v>
                </c:pt>
                <c:pt idx="388">
                  <c:v>-0.11502193641681824</c:v>
                </c:pt>
                <c:pt idx="389">
                  <c:v>-0.11371510504509112</c:v>
                </c:pt>
                <c:pt idx="390">
                  <c:v>-0.11242312456518616</c:v>
                </c:pt>
                <c:pt idx="391">
                  <c:v>-0.11114582626787048</c:v>
                </c:pt>
                <c:pt idx="392">
                  <c:v>-0.10988304335518215</c:v>
                </c:pt>
                <c:pt idx="393">
                  <c:v>-0.10863461091902471</c:v>
                </c:pt>
                <c:pt idx="394">
                  <c:v>-0.10740036591999255</c:v>
                </c:pt>
                <c:pt idx="395">
                  <c:v>-0.10618014716642286</c:v>
                </c:pt>
                <c:pt idx="396">
                  <c:v>-0.10497379529367463</c:v>
                </c:pt>
                <c:pt idx="397">
                  <c:v>-0.10378115274363062</c:v>
                </c:pt>
                <c:pt idx="398">
                  <c:v>-0.10260206374442114</c:v>
                </c:pt>
                <c:pt idx="399">
                  <c:v>-0.10143637429036735</c:v>
                </c:pt>
                <c:pt idx="400">
                  <c:v>-0.10028393212214193</c:v>
                </c:pt>
                <c:pt idx="401">
                  <c:v>-9.914458670714496E-2</c:v>
                </c:pt>
                <c:pt idx="402">
                  <c:v>-9.8018189220093518E-2</c:v>
                </c:pt>
                <c:pt idx="403">
                  <c:v>-9.6904592523822358E-2</c:v>
                </c:pt>
                <c:pt idx="404">
                  <c:v>-9.5803651150293268E-2</c:v>
                </c:pt>
                <c:pt idx="405">
                  <c:v>-9.4715221281812423E-2</c:v>
                </c:pt>
                <c:pt idx="406">
                  <c:v>-9.3639160732452723E-2</c:v>
                </c:pt>
                <c:pt idx="407">
                  <c:v>-9.2575328929678583E-2</c:v>
                </c:pt>
                <c:pt idx="408">
                  <c:v>-9.1523586896173112E-2</c:v>
                </c:pt>
                <c:pt idx="409">
                  <c:v>-9.048379723186295E-2</c:v>
                </c:pt>
                <c:pt idx="410">
                  <c:v>-8.9455824096142347E-2</c:v>
                </c:pt>
                <c:pt idx="411">
                  <c:v>-8.8439533190289549E-2</c:v>
                </c:pt>
                <c:pt idx="412">
                  <c:v>-8.7434791740080203E-2</c:v>
                </c:pt>
                <c:pt idx="413">
                  <c:v>-8.6441468478588468E-2</c:v>
                </c:pt>
                <c:pt idx="414">
                  <c:v>-8.5459433629179654E-2</c:v>
                </c:pt>
                <c:pt idx="415">
                  <c:v>-8.4488558888690737E-2</c:v>
                </c:pt>
                <c:pt idx="416">
                  <c:v>-8.3528717410794595E-2</c:v>
                </c:pt>
                <c:pt idx="417">
                  <c:v>-8.2579783789549402E-2</c:v>
                </c:pt>
                <c:pt idx="418">
                  <c:v>-8.1641634043129491E-2</c:v>
                </c:pt>
                <c:pt idx="419">
                  <c:v>-8.0714145597736708E-2</c:v>
                </c:pt>
                <c:pt idx="420">
                  <c:v>-7.9797197271688283E-2</c:v>
                </c:pt>
                <c:pt idx="421">
                  <c:v>-7.8890669259683563E-2</c:v>
                </c:pt>
                <c:pt idx="422">
                  <c:v>-7.7994443117242671E-2</c:v>
                </c:pt>
                <c:pt idx="423">
                  <c:v>-7.7108401745319716E-2</c:v>
                </c:pt>
                <c:pt idx="424">
                  <c:v>-7.6232429375085745E-2</c:v>
                </c:pt>
                <c:pt idx="425">
                  <c:v>-7.5366411552881749E-2</c:v>
                </c:pt>
                <c:pt idx="426">
                  <c:v>-7.4510235125337915E-2</c:v>
                </c:pt>
                <c:pt idx="427">
                  <c:v>-7.3663788224659785E-2</c:v>
                </c:pt>
                <c:pt idx="428">
                  <c:v>-7.2826960254077019E-2</c:v>
                </c:pt>
                <c:pt idx="429">
                  <c:v>-7.1999641873455172E-2</c:v>
                </c:pt>
                <c:pt idx="430">
                  <c:v>-7.1181724985067668E-2</c:v>
                </c:pt>
                <c:pt idx="431">
                  <c:v>-7.0373102719526237E-2</c:v>
                </c:pt>
                <c:pt idx="432">
                  <c:v>-6.957366942186903E-2</c:v>
                </c:pt>
                <c:pt idx="433">
                  <c:v>-6.8783320637803264E-2</c:v>
                </c:pt>
                <c:pt idx="434">
                  <c:v>-6.800195310010268E-2</c:v>
                </c:pt>
                <c:pt idx="435">
                  <c:v>-6.7229464715156076E-2</c:v>
                </c:pt>
                <c:pt idx="436">
                  <c:v>-6.6465754549667244E-2</c:v>
                </c:pt>
                <c:pt idx="437">
                  <c:v>-6.5710722817503023E-2</c:v>
                </c:pt>
                <c:pt idx="438">
                  <c:v>-6.4964270866689156E-2</c:v>
                </c:pt>
                <c:pt idx="439">
                  <c:v>-6.4226301166551925E-2</c:v>
                </c:pt>
                <c:pt idx="440">
                  <c:v>-6.3496717295003266E-2</c:v>
                </c:pt>
                <c:pt idx="441">
                  <c:v>-6.2775423925969423E-2</c:v>
                </c:pt>
                <c:pt idx="442">
                  <c:v>-6.2062326816959973E-2</c:v>
                </c:pt>
                <c:pt idx="443">
                  <c:v>-6.1357332796776506E-2</c:v>
                </c:pt>
                <c:pt idx="444">
                  <c:v>-6.0660349753359787E-2</c:v>
                </c:pt>
                <c:pt idx="445">
                  <c:v>-5.997128662177291E-2</c:v>
                </c:pt>
                <c:pt idx="446">
                  <c:v>-5.9290053372319851E-2</c:v>
                </c:pt>
                <c:pt idx="447">
                  <c:v>-5.8616560998797362E-2</c:v>
                </c:pt>
                <c:pt idx="448">
                  <c:v>-5.7950721506879431E-2</c:v>
                </c:pt>
                <c:pt idx="449">
                  <c:v>-5.7292447902632097E-2</c:v>
                </c:pt>
                <c:pt idx="450">
                  <c:v>-5.664165418115745E-2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2.7236147537060966</c:v>
                </c:pt>
                <c:pt idx="1">
                  <c:v>2.7401024586319744</c:v>
                </c:pt>
                <c:pt idx="2">
                  <c:v>2.7565901635578527</c:v>
                </c:pt>
                <c:pt idx="3">
                  <c:v>2.7730778684837309</c:v>
                </c:pt>
                <c:pt idx="4">
                  <c:v>2.7895655734096088</c:v>
                </c:pt>
                <c:pt idx="5">
                  <c:v>2.8060532783354866</c:v>
                </c:pt>
                <c:pt idx="6">
                  <c:v>2.8225409832613644</c:v>
                </c:pt>
                <c:pt idx="7">
                  <c:v>2.8390286881872431</c:v>
                </c:pt>
                <c:pt idx="8">
                  <c:v>2.8555163931131209</c:v>
                </c:pt>
                <c:pt idx="9">
                  <c:v>2.8720040980389991</c:v>
                </c:pt>
                <c:pt idx="10">
                  <c:v>2.8884918029648774</c:v>
                </c:pt>
                <c:pt idx="11">
                  <c:v>2.9049795078907552</c:v>
                </c:pt>
                <c:pt idx="12">
                  <c:v>2.921467212816633</c:v>
                </c:pt>
                <c:pt idx="13">
                  <c:v>2.9379549177425113</c:v>
                </c:pt>
                <c:pt idx="14">
                  <c:v>2.9544426226683895</c:v>
                </c:pt>
                <c:pt idx="15">
                  <c:v>2.9709303275942678</c:v>
                </c:pt>
                <c:pt idx="16">
                  <c:v>2.9874180325201456</c:v>
                </c:pt>
                <c:pt idx="17">
                  <c:v>3.0039057374460238</c:v>
                </c:pt>
                <c:pt idx="18">
                  <c:v>3.0203934423719017</c:v>
                </c:pt>
                <c:pt idx="19">
                  <c:v>3.0368811472977795</c:v>
                </c:pt>
                <c:pt idx="20">
                  <c:v>3.0533688522236577</c:v>
                </c:pt>
                <c:pt idx="21">
                  <c:v>3.069856557149536</c:v>
                </c:pt>
                <c:pt idx="22">
                  <c:v>3.0863442620754138</c:v>
                </c:pt>
                <c:pt idx="23">
                  <c:v>3.102831967001292</c:v>
                </c:pt>
                <c:pt idx="24">
                  <c:v>3.1193196719271703</c:v>
                </c:pt>
                <c:pt idx="25">
                  <c:v>3.1358073768530481</c:v>
                </c:pt>
                <c:pt idx="26">
                  <c:v>3.1522950817789264</c:v>
                </c:pt>
                <c:pt idx="27">
                  <c:v>3.1687827867048042</c:v>
                </c:pt>
                <c:pt idx="28">
                  <c:v>3.1852704916306824</c:v>
                </c:pt>
                <c:pt idx="29">
                  <c:v>3.2017581965565616</c:v>
                </c:pt>
                <c:pt idx="30">
                  <c:v>3.2182459014824394</c:v>
                </c:pt>
                <c:pt idx="31">
                  <c:v>3.2347336064083172</c:v>
                </c:pt>
                <c:pt idx="32">
                  <c:v>3.2512213113341959</c:v>
                </c:pt>
                <c:pt idx="33">
                  <c:v>3.2677090162600737</c:v>
                </c:pt>
                <c:pt idx="34">
                  <c:v>3.2841967211859515</c:v>
                </c:pt>
                <c:pt idx="35">
                  <c:v>3.3006844261118298</c:v>
                </c:pt>
                <c:pt idx="36">
                  <c:v>3.317172131037708</c:v>
                </c:pt>
                <c:pt idx="37">
                  <c:v>3.3336598359635858</c:v>
                </c:pt>
                <c:pt idx="38">
                  <c:v>3.3501475408894636</c:v>
                </c:pt>
                <c:pt idx="39">
                  <c:v>3.3666352458153423</c:v>
                </c:pt>
                <c:pt idx="40">
                  <c:v>3.3831229507412202</c:v>
                </c:pt>
                <c:pt idx="41">
                  <c:v>3.399610655667098</c:v>
                </c:pt>
                <c:pt idx="42">
                  <c:v>3.4160983605929762</c:v>
                </c:pt>
                <c:pt idx="43">
                  <c:v>3.4325860655188545</c:v>
                </c:pt>
                <c:pt idx="44">
                  <c:v>3.4490737704447323</c:v>
                </c:pt>
                <c:pt idx="45">
                  <c:v>3.4655614753706105</c:v>
                </c:pt>
                <c:pt idx="46">
                  <c:v>3.4820491802964888</c:v>
                </c:pt>
                <c:pt idx="47">
                  <c:v>3.4985368852223666</c:v>
                </c:pt>
                <c:pt idx="48">
                  <c:v>3.5150245901482444</c:v>
                </c:pt>
                <c:pt idx="49">
                  <c:v>3.5315122950741227</c:v>
                </c:pt>
                <c:pt idx="50">
                  <c:v>3.548</c:v>
                </c:pt>
                <c:pt idx="51">
                  <c:v>3.5644877049258779</c:v>
                </c:pt>
                <c:pt idx="52">
                  <c:v>3.5809754098517561</c:v>
                </c:pt>
                <c:pt idx="53">
                  <c:v>3.5974631147776348</c:v>
                </c:pt>
                <c:pt idx="54">
                  <c:v>3.6139508197035126</c:v>
                </c:pt>
                <c:pt idx="55">
                  <c:v>3.6304385246293904</c:v>
                </c:pt>
                <c:pt idx="56">
                  <c:v>3.6469262295552687</c:v>
                </c:pt>
                <c:pt idx="57">
                  <c:v>3.6634139344811465</c:v>
                </c:pt>
                <c:pt idx="58">
                  <c:v>3.6799016394070243</c:v>
                </c:pt>
                <c:pt idx="59">
                  <c:v>3.6963893443329026</c:v>
                </c:pt>
                <c:pt idx="60">
                  <c:v>3.7128770492587813</c:v>
                </c:pt>
                <c:pt idx="61">
                  <c:v>3.7293647541846591</c:v>
                </c:pt>
                <c:pt idx="62">
                  <c:v>3.7458524591105369</c:v>
                </c:pt>
                <c:pt idx="63">
                  <c:v>3.7623401640364151</c:v>
                </c:pt>
                <c:pt idx="64">
                  <c:v>3.7788278689622929</c:v>
                </c:pt>
                <c:pt idx="65">
                  <c:v>3.7953155738881708</c:v>
                </c:pt>
                <c:pt idx="66">
                  <c:v>3.811803278814049</c:v>
                </c:pt>
                <c:pt idx="67">
                  <c:v>3.8282909837399277</c:v>
                </c:pt>
                <c:pt idx="68">
                  <c:v>3.8447786886658055</c:v>
                </c:pt>
                <c:pt idx="69">
                  <c:v>3.8612663935916833</c:v>
                </c:pt>
                <c:pt idx="70">
                  <c:v>3.8777540985175616</c:v>
                </c:pt>
                <c:pt idx="71">
                  <c:v>3.8942418034434394</c:v>
                </c:pt>
                <c:pt idx="72">
                  <c:v>3.9107295083693172</c:v>
                </c:pt>
                <c:pt idx="73">
                  <c:v>3.9272172132951959</c:v>
                </c:pt>
                <c:pt idx="74">
                  <c:v>3.9437049182210742</c:v>
                </c:pt>
                <c:pt idx="75">
                  <c:v>3.960192623146952</c:v>
                </c:pt>
                <c:pt idx="76">
                  <c:v>3.9766803280728298</c:v>
                </c:pt>
                <c:pt idx="77">
                  <c:v>3.993168032998708</c:v>
                </c:pt>
                <c:pt idx="78">
                  <c:v>4.0096557379245858</c:v>
                </c:pt>
                <c:pt idx="79">
                  <c:v>4.0261434428504641</c:v>
                </c:pt>
                <c:pt idx="80">
                  <c:v>4.0426311477763415</c:v>
                </c:pt>
                <c:pt idx="81">
                  <c:v>4.0591188527022206</c:v>
                </c:pt>
                <c:pt idx="82">
                  <c:v>4.0756065576280989</c:v>
                </c:pt>
                <c:pt idx="83">
                  <c:v>4.0920942625539762</c:v>
                </c:pt>
                <c:pt idx="84">
                  <c:v>4.1085819674798545</c:v>
                </c:pt>
                <c:pt idx="85">
                  <c:v>4.1250696724057327</c:v>
                </c:pt>
                <c:pt idx="86">
                  <c:v>4.141557377331611</c:v>
                </c:pt>
                <c:pt idx="87">
                  <c:v>4.1580450822574893</c:v>
                </c:pt>
                <c:pt idx="88">
                  <c:v>4.1745327871833666</c:v>
                </c:pt>
                <c:pt idx="89">
                  <c:v>4.1910204921092449</c:v>
                </c:pt>
                <c:pt idx="90">
                  <c:v>4.2075081970351231</c:v>
                </c:pt>
                <c:pt idx="91">
                  <c:v>4.2239959019610005</c:v>
                </c:pt>
                <c:pt idx="92">
                  <c:v>4.2404836068868788</c:v>
                </c:pt>
                <c:pt idx="93">
                  <c:v>4.256971311812757</c:v>
                </c:pt>
                <c:pt idx="94">
                  <c:v>4.2734590167386353</c:v>
                </c:pt>
                <c:pt idx="95">
                  <c:v>4.2899467216645135</c:v>
                </c:pt>
                <c:pt idx="96">
                  <c:v>4.3064344265903918</c:v>
                </c:pt>
                <c:pt idx="97">
                  <c:v>4.3229221315162691</c:v>
                </c:pt>
                <c:pt idx="98">
                  <c:v>4.3394098364421474</c:v>
                </c:pt>
                <c:pt idx="99">
                  <c:v>4.3558975413680256</c:v>
                </c:pt>
                <c:pt idx="100">
                  <c:v>4.3723852462939039</c:v>
                </c:pt>
                <c:pt idx="101">
                  <c:v>4.3888729512197822</c:v>
                </c:pt>
                <c:pt idx="102">
                  <c:v>4.4053606561456595</c:v>
                </c:pt>
                <c:pt idx="103">
                  <c:v>4.4218483610715378</c:v>
                </c:pt>
                <c:pt idx="104">
                  <c:v>4.438336065997416</c:v>
                </c:pt>
                <c:pt idx="105">
                  <c:v>4.4548237709232934</c:v>
                </c:pt>
                <c:pt idx="106">
                  <c:v>4.4713114758491725</c:v>
                </c:pt>
                <c:pt idx="107">
                  <c:v>4.4877991807750499</c:v>
                </c:pt>
                <c:pt idx="108">
                  <c:v>4.5042868857009282</c:v>
                </c:pt>
                <c:pt idx="109">
                  <c:v>4.5207745906268064</c:v>
                </c:pt>
                <c:pt idx="110">
                  <c:v>4.5372622955526847</c:v>
                </c:pt>
                <c:pt idx="111">
                  <c:v>4.553750000478562</c:v>
                </c:pt>
                <c:pt idx="112">
                  <c:v>4.5702377054044412</c:v>
                </c:pt>
                <c:pt idx="113">
                  <c:v>4.5867254103303186</c:v>
                </c:pt>
                <c:pt idx="114">
                  <c:v>4.6032131152561968</c:v>
                </c:pt>
                <c:pt idx="115">
                  <c:v>4.6197008201820751</c:v>
                </c:pt>
                <c:pt idx="116">
                  <c:v>4.6361885251079524</c:v>
                </c:pt>
                <c:pt idx="117">
                  <c:v>4.6526762300338307</c:v>
                </c:pt>
                <c:pt idx="118">
                  <c:v>4.6691639349597089</c:v>
                </c:pt>
                <c:pt idx="119">
                  <c:v>4.6856516398855863</c:v>
                </c:pt>
                <c:pt idx="120">
                  <c:v>4.7021393448114646</c:v>
                </c:pt>
                <c:pt idx="121">
                  <c:v>4.7186270497373437</c:v>
                </c:pt>
                <c:pt idx="122">
                  <c:v>4.7351147546632211</c:v>
                </c:pt>
                <c:pt idx="123">
                  <c:v>4.7516024595890993</c:v>
                </c:pt>
                <c:pt idx="124">
                  <c:v>4.7680901645149776</c:v>
                </c:pt>
                <c:pt idx="125">
                  <c:v>4.7845778694408558</c:v>
                </c:pt>
                <c:pt idx="126">
                  <c:v>4.8010655743667341</c:v>
                </c:pt>
                <c:pt idx="127">
                  <c:v>4.8175532792926115</c:v>
                </c:pt>
                <c:pt idx="128">
                  <c:v>4.8340409842184897</c:v>
                </c:pt>
                <c:pt idx="129">
                  <c:v>4.850528689144368</c:v>
                </c:pt>
                <c:pt idx="130">
                  <c:v>4.8670163940702453</c:v>
                </c:pt>
                <c:pt idx="131">
                  <c:v>4.8835040989961236</c:v>
                </c:pt>
                <c:pt idx="132">
                  <c:v>4.8999918039220018</c:v>
                </c:pt>
                <c:pt idx="133">
                  <c:v>4.9164795088478792</c:v>
                </c:pt>
                <c:pt idx="134">
                  <c:v>4.9329672137737584</c:v>
                </c:pt>
                <c:pt idx="135">
                  <c:v>4.9494549186996366</c:v>
                </c:pt>
                <c:pt idx="136">
                  <c:v>4.965942623625514</c:v>
                </c:pt>
                <c:pt idx="137">
                  <c:v>4.9824303285513922</c:v>
                </c:pt>
                <c:pt idx="138">
                  <c:v>4.9989180334772714</c:v>
                </c:pt>
                <c:pt idx="139">
                  <c:v>5.0154057384031487</c:v>
                </c:pt>
                <c:pt idx="140">
                  <c:v>5.031893443329027</c:v>
                </c:pt>
                <c:pt idx="141">
                  <c:v>5.0483811482549044</c:v>
                </c:pt>
                <c:pt idx="142">
                  <c:v>5.0648688531807826</c:v>
                </c:pt>
                <c:pt idx="143">
                  <c:v>5.0813565581066609</c:v>
                </c:pt>
                <c:pt idx="144">
                  <c:v>5.0978442630325382</c:v>
                </c:pt>
                <c:pt idx="145">
                  <c:v>5.1143319679584165</c:v>
                </c:pt>
                <c:pt idx="146">
                  <c:v>5.1308196728842947</c:v>
                </c:pt>
                <c:pt idx="147">
                  <c:v>5.147307377810173</c:v>
                </c:pt>
                <c:pt idx="148">
                  <c:v>5.1637950827360513</c:v>
                </c:pt>
                <c:pt idx="149">
                  <c:v>5.1802827876619295</c:v>
                </c:pt>
                <c:pt idx="150">
                  <c:v>5.1967704925878069</c:v>
                </c:pt>
                <c:pt idx="151">
                  <c:v>5.213258197513686</c:v>
                </c:pt>
                <c:pt idx="152">
                  <c:v>5.2297459024395643</c:v>
                </c:pt>
                <c:pt idx="153">
                  <c:v>5.2462336073654416</c:v>
                </c:pt>
                <c:pt idx="154">
                  <c:v>5.2627213122913199</c:v>
                </c:pt>
                <c:pt idx="155">
                  <c:v>5.2792090172171982</c:v>
                </c:pt>
                <c:pt idx="156">
                  <c:v>5.2956967221430755</c:v>
                </c:pt>
                <c:pt idx="157">
                  <c:v>5.3121844270689538</c:v>
                </c:pt>
                <c:pt idx="158">
                  <c:v>5.3286721319948311</c:v>
                </c:pt>
                <c:pt idx="159">
                  <c:v>5.3451598369207103</c:v>
                </c:pt>
                <c:pt idx="160">
                  <c:v>5.3616475418465885</c:v>
                </c:pt>
                <c:pt idx="161">
                  <c:v>5.3781352467724659</c:v>
                </c:pt>
                <c:pt idx="162">
                  <c:v>5.394622951698345</c:v>
                </c:pt>
                <c:pt idx="163">
                  <c:v>5.4111106566242224</c:v>
                </c:pt>
                <c:pt idx="164">
                  <c:v>5.4275983615500998</c:v>
                </c:pt>
                <c:pt idx="165">
                  <c:v>5.4440860664759789</c:v>
                </c:pt>
                <c:pt idx="166">
                  <c:v>5.4605737714018572</c:v>
                </c:pt>
                <c:pt idx="167">
                  <c:v>5.4770614763277345</c:v>
                </c:pt>
                <c:pt idx="168">
                  <c:v>5.4935491812536128</c:v>
                </c:pt>
                <c:pt idx="169">
                  <c:v>5.5100368861794911</c:v>
                </c:pt>
                <c:pt idx="170">
                  <c:v>5.5265245911053684</c:v>
                </c:pt>
                <c:pt idx="171">
                  <c:v>5.5430122960312467</c:v>
                </c:pt>
                <c:pt idx="172">
                  <c:v>5.5595000009571249</c:v>
                </c:pt>
                <c:pt idx="173">
                  <c:v>5.5759877058830023</c:v>
                </c:pt>
                <c:pt idx="174">
                  <c:v>5.5924754108088814</c:v>
                </c:pt>
                <c:pt idx="175">
                  <c:v>5.6089631157347588</c:v>
                </c:pt>
                <c:pt idx="176">
                  <c:v>5.6254508206606371</c:v>
                </c:pt>
                <c:pt idx="177">
                  <c:v>5.6419385255865162</c:v>
                </c:pt>
                <c:pt idx="178">
                  <c:v>5.6584262305123936</c:v>
                </c:pt>
                <c:pt idx="179">
                  <c:v>5.6749139354382718</c:v>
                </c:pt>
                <c:pt idx="180">
                  <c:v>5.6914016403641501</c:v>
                </c:pt>
                <c:pt idx="181">
                  <c:v>5.7078893452900274</c:v>
                </c:pt>
                <c:pt idx="182">
                  <c:v>5.7243770502159057</c:v>
                </c:pt>
                <c:pt idx="183">
                  <c:v>5.740864755141784</c:v>
                </c:pt>
                <c:pt idx="184">
                  <c:v>5.7573524600676613</c:v>
                </c:pt>
                <c:pt idx="185">
                  <c:v>5.7738401649935396</c:v>
                </c:pt>
                <c:pt idx="186">
                  <c:v>5.7903278699194178</c:v>
                </c:pt>
                <c:pt idx="187">
                  <c:v>5.8068155748452961</c:v>
                </c:pt>
                <c:pt idx="188">
                  <c:v>5.8233032797711743</c:v>
                </c:pt>
                <c:pt idx="189">
                  <c:v>5.8397909846970517</c:v>
                </c:pt>
                <c:pt idx="190">
                  <c:v>5.85627868962293</c:v>
                </c:pt>
                <c:pt idx="191">
                  <c:v>5.8727663945488091</c:v>
                </c:pt>
                <c:pt idx="192">
                  <c:v>5.8892540994746865</c:v>
                </c:pt>
                <c:pt idx="193">
                  <c:v>5.9057418044005647</c:v>
                </c:pt>
                <c:pt idx="194">
                  <c:v>5.922229509326443</c:v>
                </c:pt>
                <c:pt idx="195">
                  <c:v>5.9387172142523204</c:v>
                </c:pt>
                <c:pt idx="196">
                  <c:v>5.9552049191781986</c:v>
                </c:pt>
                <c:pt idx="197">
                  <c:v>5.9716926241040769</c:v>
                </c:pt>
                <c:pt idx="198">
                  <c:v>5.9881803290299542</c:v>
                </c:pt>
                <c:pt idx="199">
                  <c:v>6.0046680339558325</c:v>
                </c:pt>
                <c:pt idx="200">
                  <c:v>6.0211557388817107</c:v>
                </c:pt>
                <c:pt idx="201">
                  <c:v>6.037643443807589</c:v>
                </c:pt>
                <c:pt idx="202">
                  <c:v>6.0541311487334672</c:v>
                </c:pt>
                <c:pt idx="203">
                  <c:v>6.0706188536593455</c:v>
                </c:pt>
                <c:pt idx="204">
                  <c:v>6.0871065585852238</c:v>
                </c:pt>
                <c:pt idx="205">
                  <c:v>6.103594263511102</c:v>
                </c:pt>
                <c:pt idx="206">
                  <c:v>6.1200819684369794</c:v>
                </c:pt>
                <c:pt idx="207">
                  <c:v>6.1365696733628576</c:v>
                </c:pt>
                <c:pt idx="208">
                  <c:v>6.1530573782887359</c:v>
                </c:pt>
                <c:pt idx="209">
                  <c:v>6.1695450832146133</c:v>
                </c:pt>
                <c:pt idx="210">
                  <c:v>6.1860327881404915</c:v>
                </c:pt>
                <c:pt idx="211">
                  <c:v>6.2025204930663698</c:v>
                </c:pt>
                <c:pt idx="212">
                  <c:v>6.219008197992248</c:v>
                </c:pt>
                <c:pt idx="213">
                  <c:v>6.2354959029181254</c:v>
                </c:pt>
                <c:pt idx="214">
                  <c:v>6.2519836078440036</c:v>
                </c:pt>
                <c:pt idx="215">
                  <c:v>6.2684713127698819</c:v>
                </c:pt>
                <c:pt idx="216">
                  <c:v>6.2849590176957602</c:v>
                </c:pt>
                <c:pt idx="217">
                  <c:v>6.3014467226216384</c:v>
                </c:pt>
                <c:pt idx="218">
                  <c:v>6.3179344275475167</c:v>
                </c:pt>
                <c:pt idx="219">
                  <c:v>6.3344221324733949</c:v>
                </c:pt>
                <c:pt idx="220">
                  <c:v>6.3509098373992723</c:v>
                </c:pt>
                <c:pt idx="221">
                  <c:v>6.3673975423251505</c:v>
                </c:pt>
                <c:pt idx="222">
                  <c:v>6.3838852472510288</c:v>
                </c:pt>
                <c:pt idx="223">
                  <c:v>6.4003729521769062</c:v>
                </c:pt>
                <c:pt idx="224">
                  <c:v>6.4168606571027844</c:v>
                </c:pt>
                <c:pt idx="225">
                  <c:v>6.4333483620286627</c:v>
                </c:pt>
                <c:pt idx="226">
                  <c:v>6.4498360669545409</c:v>
                </c:pt>
                <c:pt idx="227">
                  <c:v>6.4663237718804192</c:v>
                </c:pt>
                <c:pt idx="228">
                  <c:v>6.4828114768062965</c:v>
                </c:pt>
                <c:pt idx="229">
                  <c:v>6.4992991817321757</c:v>
                </c:pt>
                <c:pt idx="230">
                  <c:v>6.5157868866580539</c:v>
                </c:pt>
                <c:pt idx="231">
                  <c:v>6.5322745915839313</c:v>
                </c:pt>
                <c:pt idx="232">
                  <c:v>6.5487622965098096</c:v>
                </c:pt>
                <c:pt idx="233">
                  <c:v>6.5652500014356878</c:v>
                </c:pt>
                <c:pt idx="234">
                  <c:v>6.5817377063615652</c:v>
                </c:pt>
                <c:pt idx="235">
                  <c:v>6.5982254112874434</c:v>
                </c:pt>
                <c:pt idx="236">
                  <c:v>6.6147131162133217</c:v>
                </c:pt>
                <c:pt idx="237">
                  <c:v>6.6312008211391991</c:v>
                </c:pt>
                <c:pt idx="238">
                  <c:v>6.6476885260650773</c:v>
                </c:pt>
                <c:pt idx="239">
                  <c:v>6.6641762309909556</c:v>
                </c:pt>
                <c:pt idx="240">
                  <c:v>6.6806639359168338</c:v>
                </c:pt>
                <c:pt idx="241">
                  <c:v>6.6971516408427121</c:v>
                </c:pt>
                <c:pt idx="242">
                  <c:v>6.7136393457685895</c:v>
                </c:pt>
                <c:pt idx="243">
                  <c:v>6.7301270506944686</c:v>
                </c:pt>
                <c:pt idx="244">
                  <c:v>6.7466147556203468</c:v>
                </c:pt>
                <c:pt idx="245">
                  <c:v>6.7631024605462242</c:v>
                </c:pt>
                <c:pt idx="246">
                  <c:v>6.7795901654721025</c:v>
                </c:pt>
                <c:pt idx="247">
                  <c:v>6.7960778703979807</c:v>
                </c:pt>
                <c:pt idx="248">
                  <c:v>6.8125655753238581</c:v>
                </c:pt>
                <c:pt idx="249">
                  <c:v>6.8290532802497363</c:v>
                </c:pt>
                <c:pt idx="250">
                  <c:v>6.8455409851756146</c:v>
                </c:pt>
                <c:pt idx="251">
                  <c:v>6.862028690101492</c:v>
                </c:pt>
                <c:pt idx="252">
                  <c:v>6.8785163950273711</c:v>
                </c:pt>
                <c:pt idx="253">
                  <c:v>6.8950040999532485</c:v>
                </c:pt>
                <c:pt idx="254">
                  <c:v>6.9114918048791267</c:v>
                </c:pt>
                <c:pt idx="255">
                  <c:v>6.927979509805005</c:v>
                </c:pt>
                <c:pt idx="256">
                  <c:v>6.9444672147308832</c:v>
                </c:pt>
                <c:pt idx="257">
                  <c:v>6.9609549196567606</c:v>
                </c:pt>
                <c:pt idx="258">
                  <c:v>6.9774426245826398</c:v>
                </c:pt>
                <c:pt idx="259">
                  <c:v>6.9939303295085251</c:v>
                </c:pt>
                <c:pt idx="260">
                  <c:v>7.0104180344343954</c:v>
                </c:pt>
                <c:pt idx="261">
                  <c:v>7.0269057393602736</c:v>
                </c:pt>
                <c:pt idx="262">
                  <c:v>7.043393444286151</c:v>
                </c:pt>
                <c:pt idx="263">
                  <c:v>7.0598811492120372</c:v>
                </c:pt>
                <c:pt idx="264">
                  <c:v>7.0763688541379084</c:v>
                </c:pt>
                <c:pt idx="265">
                  <c:v>7.0928565590637849</c:v>
                </c:pt>
                <c:pt idx="266">
                  <c:v>7.1093442639896631</c:v>
                </c:pt>
                <c:pt idx="267">
                  <c:v>7.1258319689155503</c:v>
                </c:pt>
                <c:pt idx="268">
                  <c:v>7.1423196738414205</c:v>
                </c:pt>
                <c:pt idx="269">
                  <c:v>7.158807378767297</c:v>
                </c:pt>
                <c:pt idx="270">
                  <c:v>7.1752950836931761</c:v>
                </c:pt>
                <c:pt idx="271">
                  <c:v>7.1917827886190624</c:v>
                </c:pt>
                <c:pt idx="272">
                  <c:v>7.2082704935449327</c:v>
                </c:pt>
                <c:pt idx="273">
                  <c:v>7.22475819847081</c:v>
                </c:pt>
                <c:pt idx="274">
                  <c:v>7.2412459033966901</c:v>
                </c:pt>
                <c:pt idx="275">
                  <c:v>7.2577336083225745</c:v>
                </c:pt>
                <c:pt idx="276">
                  <c:v>7.2742213132484439</c:v>
                </c:pt>
                <c:pt idx="277">
                  <c:v>7.2907090181743239</c:v>
                </c:pt>
                <c:pt idx="278">
                  <c:v>7.3071967231002004</c:v>
                </c:pt>
                <c:pt idx="279">
                  <c:v>7.3236844280260858</c:v>
                </c:pt>
                <c:pt idx="280">
                  <c:v>7.3401721329519578</c:v>
                </c:pt>
                <c:pt idx="281">
                  <c:v>7.3566598378778352</c:v>
                </c:pt>
                <c:pt idx="282">
                  <c:v>7.3731475428037214</c:v>
                </c:pt>
                <c:pt idx="283">
                  <c:v>7.3896352477295997</c:v>
                </c:pt>
                <c:pt idx="284">
                  <c:v>7.406122952655477</c:v>
                </c:pt>
                <c:pt idx="285">
                  <c:v>7.4226106575813473</c:v>
                </c:pt>
                <c:pt idx="286">
                  <c:v>7.4390983625072344</c:v>
                </c:pt>
                <c:pt idx="287">
                  <c:v>7.4555860674331127</c:v>
                </c:pt>
                <c:pt idx="288">
                  <c:v>7.4720737723589892</c:v>
                </c:pt>
                <c:pt idx="289">
                  <c:v>7.4885614772848594</c:v>
                </c:pt>
                <c:pt idx="290">
                  <c:v>7.5050491822107466</c:v>
                </c:pt>
                <c:pt idx="291">
                  <c:v>7.5215368871366248</c:v>
                </c:pt>
                <c:pt idx="292">
                  <c:v>7.5380245920625022</c:v>
                </c:pt>
                <c:pt idx="293">
                  <c:v>7.5545122969883707</c:v>
                </c:pt>
                <c:pt idx="294">
                  <c:v>7.5710000019142587</c:v>
                </c:pt>
                <c:pt idx="295">
                  <c:v>7.5874877068401361</c:v>
                </c:pt>
                <c:pt idx="296">
                  <c:v>7.6039754117660143</c:v>
                </c:pt>
                <c:pt idx="297">
                  <c:v>7.6204631166918846</c:v>
                </c:pt>
                <c:pt idx="298">
                  <c:v>7.6369508216177699</c:v>
                </c:pt>
                <c:pt idx="299">
                  <c:v>7.6534385265436482</c:v>
                </c:pt>
                <c:pt idx="300">
                  <c:v>7.6699262314695265</c:v>
                </c:pt>
                <c:pt idx="301">
                  <c:v>7.6864139363953958</c:v>
                </c:pt>
                <c:pt idx="302">
                  <c:v>7.7029016413212821</c:v>
                </c:pt>
                <c:pt idx="303">
                  <c:v>7.7193893462471603</c:v>
                </c:pt>
                <c:pt idx="304">
                  <c:v>7.7358770511730377</c:v>
                </c:pt>
                <c:pt idx="305">
                  <c:v>7.752364756098908</c:v>
                </c:pt>
                <c:pt idx="306">
                  <c:v>7.7688524610247942</c:v>
                </c:pt>
                <c:pt idx="307">
                  <c:v>7.7853401659506734</c:v>
                </c:pt>
                <c:pt idx="308">
                  <c:v>7.8018278708765516</c:v>
                </c:pt>
                <c:pt idx="309">
                  <c:v>7.818315575802429</c:v>
                </c:pt>
                <c:pt idx="310">
                  <c:v>7.8348032807283072</c:v>
                </c:pt>
                <c:pt idx="311">
                  <c:v>7.8512909856541864</c:v>
                </c:pt>
                <c:pt idx="312">
                  <c:v>7.8677786905800629</c:v>
                </c:pt>
                <c:pt idx="313">
                  <c:v>7.8842663955059411</c:v>
                </c:pt>
                <c:pt idx="314">
                  <c:v>7.9007541004318202</c:v>
                </c:pt>
                <c:pt idx="315">
                  <c:v>7.9172418053576967</c:v>
                </c:pt>
                <c:pt idx="316">
                  <c:v>7.9337295102835768</c:v>
                </c:pt>
                <c:pt idx="317">
                  <c:v>7.9502172152094541</c:v>
                </c:pt>
                <c:pt idx="318">
                  <c:v>7.9667049201353324</c:v>
                </c:pt>
                <c:pt idx="319">
                  <c:v>7.9831926250612106</c:v>
                </c:pt>
                <c:pt idx="320">
                  <c:v>7.999680329987088</c:v>
                </c:pt>
                <c:pt idx="321">
                  <c:v>8.0161680349129671</c:v>
                </c:pt>
                <c:pt idx="322">
                  <c:v>8.0326557398388445</c:v>
                </c:pt>
                <c:pt idx="323">
                  <c:v>8.0491434447647219</c:v>
                </c:pt>
                <c:pt idx="324">
                  <c:v>8.065631149690601</c:v>
                </c:pt>
                <c:pt idx="325">
                  <c:v>8.0821188546164784</c:v>
                </c:pt>
                <c:pt idx="326">
                  <c:v>8.0986065595423558</c:v>
                </c:pt>
                <c:pt idx="327">
                  <c:v>8.1150942644682349</c:v>
                </c:pt>
                <c:pt idx="328">
                  <c:v>8.1315819693941123</c:v>
                </c:pt>
                <c:pt idx="329">
                  <c:v>8.1480696743199896</c:v>
                </c:pt>
                <c:pt idx="330">
                  <c:v>8.164557379245867</c:v>
                </c:pt>
                <c:pt idx="331">
                  <c:v>8.1810450841717461</c:v>
                </c:pt>
                <c:pt idx="332">
                  <c:v>8.1975327890976253</c:v>
                </c:pt>
                <c:pt idx="333">
                  <c:v>8.2140204940235009</c:v>
                </c:pt>
                <c:pt idx="334">
                  <c:v>8.2305081989493818</c:v>
                </c:pt>
                <c:pt idx="335">
                  <c:v>8.2469959038752592</c:v>
                </c:pt>
                <c:pt idx="336">
                  <c:v>8.2634836088011365</c:v>
                </c:pt>
                <c:pt idx="337">
                  <c:v>8.2799713137270157</c:v>
                </c:pt>
                <c:pt idx="338">
                  <c:v>8.296459018652893</c:v>
                </c:pt>
                <c:pt idx="339">
                  <c:v>8.3129467235787722</c:v>
                </c:pt>
                <c:pt idx="340">
                  <c:v>8.3294344285046495</c:v>
                </c:pt>
                <c:pt idx="341">
                  <c:v>8.3459221334305287</c:v>
                </c:pt>
                <c:pt idx="342">
                  <c:v>8.3624098383564061</c:v>
                </c:pt>
                <c:pt idx="343">
                  <c:v>8.3788975432822852</c:v>
                </c:pt>
                <c:pt idx="344">
                  <c:v>8.3953852482081626</c:v>
                </c:pt>
                <c:pt idx="345">
                  <c:v>8.4118729531340399</c:v>
                </c:pt>
                <c:pt idx="346">
                  <c:v>8.4283606580599191</c:v>
                </c:pt>
                <c:pt idx="347">
                  <c:v>8.4448483629857964</c:v>
                </c:pt>
                <c:pt idx="348">
                  <c:v>8.4613360679116738</c:v>
                </c:pt>
                <c:pt idx="349">
                  <c:v>8.477823772837553</c:v>
                </c:pt>
                <c:pt idx="350">
                  <c:v>8.4943114777634303</c:v>
                </c:pt>
                <c:pt idx="351">
                  <c:v>8.5107991826893077</c:v>
                </c:pt>
                <c:pt idx="352">
                  <c:v>8.5272868876151868</c:v>
                </c:pt>
                <c:pt idx="353">
                  <c:v>8.5437745925410642</c:v>
                </c:pt>
                <c:pt idx="354">
                  <c:v>8.5602622974669416</c:v>
                </c:pt>
                <c:pt idx="355">
                  <c:v>8.5767500023928207</c:v>
                </c:pt>
                <c:pt idx="356">
                  <c:v>8.5932377073186981</c:v>
                </c:pt>
                <c:pt idx="357">
                  <c:v>8.6097254122445772</c:v>
                </c:pt>
                <c:pt idx="358">
                  <c:v>8.6262131171704546</c:v>
                </c:pt>
                <c:pt idx="359">
                  <c:v>8.6427008220963337</c:v>
                </c:pt>
                <c:pt idx="360">
                  <c:v>8.6591885270222111</c:v>
                </c:pt>
                <c:pt idx="361">
                  <c:v>8.6756762319480885</c:v>
                </c:pt>
                <c:pt idx="362">
                  <c:v>8.6921639368739676</c:v>
                </c:pt>
                <c:pt idx="363">
                  <c:v>8.708651641799845</c:v>
                </c:pt>
                <c:pt idx="364">
                  <c:v>8.7251393467257223</c:v>
                </c:pt>
                <c:pt idx="365">
                  <c:v>8.7416270516516015</c:v>
                </c:pt>
                <c:pt idx="366">
                  <c:v>8.7581147565774806</c:v>
                </c:pt>
                <c:pt idx="367">
                  <c:v>8.7746024615033562</c:v>
                </c:pt>
                <c:pt idx="368">
                  <c:v>8.7910901664292371</c:v>
                </c:pt>
                <c:pt idx="369">
                  <c:v>8.8075778713551145</c:v>
                </c:pt>
                <c:pt idx="370">
                  <c:v>8.8240655762809919</c:v>
                </c:pt>
                <c:pt idx="371">
                  <c:v>8.840553281206871</c:v>
                </c:pt>
                <c:pt idx="372">
                  <c:v>8.8570409861327484</c:v>
                </c:pt>
                <c:pt idx="373">
                  <c:v>8.8735286910586257</c:v>
                </c:pt>
                <c:pt idx="374">
                  <c:v>8.8900163959845049</c:v>
                </c:pt>
                <c:pt idx="375">
                  <c:v>8.9065041009103822</c:v>
                </c:pt>
                <c:pt idx="376">
                  <c:v>8.9229918058362596</c:v>
                </c:pt>
                <c:pt idx="377">
                  <c:v>8.9394795107621388</c:v>
                </c:pt>
                <c:pt idx="378">
                  <c:v>8.9559672156880161</c:v>
                </c:pt>
                <c:pt idx="379">
                  <c:v>8.9724549206138935</c:v>
                </c:pt>
                <c:pt idx="380">
                  <c:v>8.9889426255397726</c:v>
                </c:pt>
                <c:pt idx="381">
                  <c:v>9.00543033046565</c:v>
                </c:pt>
                <c:pt idx="382">
                  <c:v>9.0219180353915274</c:v>
                </c:pt>
                <c:pt idx="383">
                  <c:v>9.0384057403174065</c:v>
                </c:pt>
                <c:pt idx="384">
                  <c:v>9.0548934452432857</c:v>
                </c:pt>
                <c:pt idx="385">
                  <c:v>9.0713811501691612</c:v>
                </c:pt>
                <c:pt idx="386">
                  <c:v>9.0878688550950404</c:v>
                </c:pt>
                <c:pt idx="387">
                  <c:v>9.1043565600209195</c:v>
                </c:pt>
                <c:pt idx="388">
                  <c:v>9.1208442649467951</c:v>
                </c:pt>
                <c:pt idx="389">
                  <c:v>9.1373319698726743</c:v>
                </c:pt>
                <c:pt idx="390">
                  <c:v>9.1538196747985534</c:v>
                </c:pt>
                <c:pt idx="391">
                  <c:v>9.1703073797244308</c:v>
                </c:pt>
                <c:pt idx="392">
                  <c:v>9.1867950846503081</c:v>
                </c:pt>
                <c:pt idx="393">
                  <c:v>9.2032827895761891</c:v>
                </c:pt>
                <c:pt idx="394">
                  <c:v>9.2197704945020664</c:v>
                </c:pt>
                <c:pt idx="395">
                  <c:v>9.2362581994279438</c:v>
                </c:pt>
                <c:pt idx="396">
                  <c:v>9.2527459043538229</c:v>
                </c:pt>
                <c:pt idx="397">
                  <c:v>9.2692336092797003</c:v>
                </c:pt>
                <c:pt idx="398">
                  <c:v>9.2857213142055777</c:v>
                </c:pt>
                <c:pt idx="399">
                  <c:v>9.3022090191314568</c:v>
                </c:pt>
                <c:pt idx="400">
                  <c:v>9.3186967240573342</c:v>
                </c:pt>
                <c:pt idx="401">
                  <c:v>9.3351844289832115</c:v>
                </c:pt>
                <c:pt idx="402">
                  <c:v>9.3516721339090907</c:v>
                </c:pt>
                <c:pt idx="403">
                  <c:v>9.3681598388349681</c:v>
                </c:pt>
                <c:pt idx="404">
                  <c:v>9.3846475437608454</c:v>
                </c:pt>
                <c:pt idx="405">
                  <c:v>9.4011352486867246</c:v>
                </c:pt>
                <c:pt idx="406">
                  <c:v>9.4176229536126019</c:v>
                </c:pt>
                <c:pt idx="407">
                  <c:v>9.4341106585384793</c:v>
                </c:pt>
                <c:pt idx="408">
                  <c:v>9.4505983634643584</c:v>
                </c:pt>
                <c:pt idx="409">
                  <c:v>9.4670860683902376</c:v>
                </c:pt>
                <c:pt idx="410">
                  <c:v>9.4835737733161132</c:v>
                </c:pt>
                <c:pt idx="411">
                  <c:v>9.5000614782419923</c:v>
                </c:pt>
                <c:pt idx="412">
                  <c:v>9.5165491831678715</c:v>
                </c:pt>
                <c:pt idx="413">
                  <c:v>9.5330368880937471</c:v>
                </c:pt>
                <c:pt idx="414">
                  <c:v>9.5495245930196262</c:v>
                </c:pt>
                <c:pt idx="415">
                  <c:v>9.5660122979455053</c:v>
                </c:pt>
                <c:pt idx="416">
                  <c:v>9.5825000028713827</c:v>
                </c:pt>
                <c:pt idx="417">
                  <c:v>9.5989877077972601</c:v>
                </c:pt>
                <c:pt idx="418">
                  <c:v>9.615475412723141</c:v>
                </c:pt>
                <c:pt idx="419">
                  <c:v>9.6319631176490166</c:v>
                </c:pt>
                <c:pt idx="420">
                  <c:v>9.6484508225748957</c:v>
                </c:pt>
                <c:pt idx="421">
                  <c:v>9.6649385275007749</c:v>
                </c:pt>
                <c:pt idx="422">
                  <c:v>9.6814262324266522</c:v>
                </c:pt>
                <c:pt idx="423">
                  <c:v>9.6979139373525296</c:v>
                </c:pt>
                <c:pt idx="424">
                  <c:v>9.7144016422784087</c:v>
                </c:pt>
                <c:pt idx="425">
                  <c:v>9.7308893472042861</c:v>
                </c:pt>
                <c:pt idx="426">
                  <c:v>9.7473770521301635</c:v>
                </c:pt>
                <c:pt idx="427">
                  <c:v>9.7638647570560426</c:v>
                </c:pt>
                <c:pt idx="428">
                  <c:v>9.78035246198192</c:v>
                </c:pt>
                <c:pt idx="429">
                  <c:v>9.7968401669077974</c:v>
                </c:pt>
                <c:pt idx="430">
                  <c:v>9.8133278718336765</c:v>
                </c:pt>
                <c:pt idx="431">
                  <c:v>9.8298155767595539</c:v>
                </c:pt>
                <c:pt idx="432">
                  <c:v>9.8463032816854312</c:v>
                </c:pt>
                <c:pt idx="433">
                  <c:v>9.8627909866113104</c:v>
                </c:pt>
                <c:pt idx="434">
                  <c:v>9.8792786915371877</c:v>
                </c:pt>
                <c:pt idx="435">
                  <c:v>9.8957663964630651</c:v>
                </c:pt>
                <c:pt idx="436">
                  <c:v>9.9122541013889442</c:v>
                </c:pt>
                <c:pt idx="437">
                  <c:v>9.9287418063148216</c:v>
                </c:pt>
                <c:pt idx="438">
                  <c:v>9.945229511240699</c:v>
                </c:pt>
                <c:pt idx="439">
                  <c:v>9.9617172161665781</c:v>
                </c:pt>
                <c:pt idx="440">
                  <c:v>9.9782049210924555</c:v>
                </c:pt>
                <c:pt idx="441">
                  <c:v>9.9946926260183346</c:v>
                </c:pt>
                <c:pt idx="442">
                  <c:v>10.011180330944212</c:v>
                </c:pt>
                <c:pt idx="443">
                  <c:v>10.027668035870091</c:v>
                </c:pt>
                <c:pt idx="444">
                  <c:v>10.044155740795969</c:v>
                </c:pt>
                <c:pt idx="445">
                  <c:v>10.060643445721848</c:v>
                </c:pt>
                <c:pt idx="446">
                  <c:v>10.077131150647725</c:v>
                </c:pt>
                <c:pt idx="447">
                  <c:v>10.093618855573604</c:v>
                </c:pt>
                <c:pt idx="448">
                  <c:v>10.110106560499482</c:v>
                </c:pt>
                <c:pt idx="449">
                  <c:v>10.126594265425361</c:v>
                </c:pt>
                <c:pt idx="450">
                  <c:v>10.143081970351238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0.54894427916078925</c:v>
                </c:pt>
                <c:pt idx="1">
                  <c:v>0.30641666583642468</c:v>
                </c:pt>
                <c:pt idx="2">
                  <c:v>7.4813091968819023E-2</c:v>
                </c:pt>
                <c:pt idx="3">
                  <c:v>-0.14627579083420628</c:v>
                </c:pt>
                <c:pt idx="4">
                  <c:v>-0.35724456594851439</c:v>
                </c:pt>
                <c:pt idx="5">
                  <c:v>-0.55847358572907524</c:v>
                </c:pt>
                <c:pt idx="6">
                  <c:v>-0.75032948581875303</c:v>
                </c:pt>
                <c:pt idx="7">
                  <c:v>-0.93316568051727167</c:v>
                </c:pt>
                <c:pt idx="8">
                  <c:v>-1.10732283992715</c:v>
                </c:pt>
                <c:pt idx="9">
                  <c:v>-1.2731293495660472</c:v>
                </c:pt>
                <c:pt idx="10">
                  <c:v>-1.4309017531073325</c:v>
                </c:pt>
                <c:pt idx="11">
                  <c:v>-1.5809451788854094</c:v>
                </c:pt>
                <c:pt idx="12">
                  <c:v>-1.7235537507772172</c:v>
                </c:pt>
                <c:pt idx="13">
                  <c:v>-1.8590109840475373</c:v>
                </c:pt>
                <c:pt idx="14">
                  <c:v>-1.9875901667231144</c:v>
                </c:pt>
                <c:pt idx="15">
                  <c:v>-2.1095547270384314</c:v>
                </c:pt>
                <c:pt idx="16">
                  <c:v>-2.2251585874750672</c:v>
                </c:pt>
                <c:pt idx="17">
                  <c:v>-2.3346465058964156</c:v>
                </c:pt>
                <c:pt idx="18">
                  <c:v>-2.4382544042599879</c:v>
                </c:pt>
                <c:pt idx="19">
                  <c:v>-2.536209685371178</c:v>
                </c:pt>
                <c:pt idx="20">
                  <c:v>-2.6287315381242369</c:v>
                </c:pt>
                <c:pt idx="21">
                  <c:v>-2.716031231659219</c:v>
                </c:pt>
                <c:pt idx="22">
                  <c:v>-2.7983123988472052</c:v>
                </c:pt>
                <c:pt idx="23">
                  <c:v>-2.8757713095001547</c:v>
                </c:pt>
                <c:pt idx="24">
                  <c:v>-2.9485971336867101</c:v>
                </c:pt>
                <c:pt idx="25">
                  <c:v>-3.0169721955206228</c:v>
                </c:pt>
                <c:pt idx="26">
                  <c:v>-3.0810722177744703</c:v>
                </c:pt>
                <c:pt idx="27">
                  <c:v>-3.1410665576578616</c:v>
                </c:pt>
                <c:pt idx="28">
                  <c:v>-3.1971184340865086</c:v>
                </c:pt>
                <c:pt idx="29">
                  <c:v>-3.2493851467559858</c:v>
                </c:pt>
                <c:pt idx="30">
                  <c:v>-3.2980182873221779</c:v>
                </c:pt>
                <c:pt idx="31">
                  <c:v>-3.3431639429789821</c:v>
                </c:pt>
                <c:pt idx="32">
                  <c:v>-3.3849628927127005</c:v>
                </c:pt>
                <c:pt idx="33">
                  <c:v>-3.4235507965021355</c:v>
                </c:pt>
                <c:pt idx="34">
                  <c:v>-3.4590583777231401</c:v>
                </c:pt>
                <c:pt idx="35">
                  <c:v>-3.4916115990066587</c:v>
                </c:pt>
                <c:pt idx="36">
                  <c:v>-3.5213318317898916</c:v>
                </c:pt>
                <c:pt idx="37">
                  <c:v>-3.5483360197912175</c:v>
                </c:pt>
                <c:pt idx="38">
                  <c:v>-3.5727368366308299</c:v>
                </c:pt>
                <c:pt idx="39">
                  <c:v>-3.5946428378107034</c:v>
                </c:pt>
                <c:pt idx="40">
                  <c:v>-3.6141586072595411</c:v>
                </c:pt>
                <c:pt idx="41">
                  <c:v>-3.6313848986405928</c:v>
                </c:pt>
                <c:pt idx="42">
                  <c:v>-3.6464187716129111</c:v>
                </c:pt>
                <c:pt idx="43">
                  <c:v>-3.6593537232294122</c:v>
                </c:pt>
                <c:pt idx="44">
                  <c:v>-3.6702798146483682</c:v>
                </c:pt>
                <c:pt idx="45">
                  <c:v>-3.679283793328274</c:v>
                </c:pt>
                <c:pt idx="46">
                  <c:v>-3.6864492108698079</c:v>
                </c:pt>
                <c:pt idx="47">
                  <c:v>-3.6918565366624425</c:v>
                </c:pt>
                <c:pt idx="48">
                  <c:v>-3.6955832674874856</c:v>
                </c:pt>
                <c:pt idx="49">
                  <c:v>-3.6977040332236388</c:v>
                </c:pt>
                <c:pt idx="50">
                  <c:v>-3.6982906987957986</c:v>
                </c:pt>
                <c:pt idx="51">
                  <c:v>-3.6974124625026281</c:v>
                </c:pt>
                <c:pt idx="52">
                  <c:v>-3.6951359508533601</c:v>
                </c:pt>
                <c:pt idx="53">
                  <c:v>-3.6915253100395629</c:v>
                </c:pt>
                <c:pt idx="54">
                  <c:v>-3.6866422941629047</c:v>
                </c:pt>
                <c:pt idx="55">
                  <c:v>-3.6805463503355211</c:v>
                </c:pt>
                <c:pt idx="56">
                  <c:v>-3.6732947007653109</c:v>
                </c:pt>
                <c:pt idx="57">
                  <c:v>-3.6649424219343461</c:v>
                </c:pt>
                <c:pt idx="58">
                  <c:v>-3.6555425209746168</c:v>
                </c:pt>
                <c:pt idx="59">
                  <c:v>-3.6451460093415142</c:v>
                </c:pt>
                <c:pt idx="60">
                  <c:v>-3.6338019738818002</c:v>
                </c:pt>
                <c:pt idx="61">
                  <c:v>-3.6215576453892244</c:v>
                </c:pt>
                <c:pt idx="62">
                  <c:v>-3.6084584647376059</c:v>
                </c:pt>
                <c:pt idx="63">
                  <c:v>-3.5945481466778766</c:v>
                </c:pt>
                <c:pt idx="64">
                  <c:v>-3.5798687413824535</c:v>
                </c:pt>
                <c:pt idx="65">
                  <c:v>-3.564460693817268</c:v>
                </c:pt>
                <c:pt idx="66">
                  <c:v>-3.5483629010188515</c:v>
                </c:pt>
                <c:pt idx="67">
                  <c:v>-3.5316127673510684</c:v>
                </c:pt>
                <c:pt idx="68">
                  <c:v>-3.5142462578133831</c:v>
                </c:pt>
                <c:pt idx="69">
                  <c:v>-3.4962979494699438</c:v>
                </c:pt>
                <c:pt idx="70">
                  <c:v>-3.4778010810662434</c:v>
                </c:pt>
                <c:pt idx="71">
                  <c:v>-3.4587876008977156</c:v>
                </c:pt>
                <c:pt idx="72">
                  <c:v>-3.4392882129922926</c:v>
                </c:pt>
                <c:pt idx="73">
                  <c:v>-3.4193324216666974</c:v>
                </c:pt>
                <c:pt idx="74">
                  <c:v>-3.3989485745141259</c:v>
                </c:pt>
                <c:pt idx="75">
                  <c:v>-3.3781639038788347</c:v>
                </c:pt>
                <c:pt idx="76">
                  <c:v>-3.3570045668712143</c:v>
                </c:pt>
                <c:pt idx="77">
                  <c:v>-3.3354956839749561</c:v>
                </c:pt>
                <c:pt idx="78">
                  <c:v>-3.3136613762960798</c:v>
                </c:pt>
                <c:pt idx="79">
                  <c:v>-3.2915248015018053</c:v>
                </c:pt>
                <c:pt idx="80">
                  <c:v>-3.2691081884955286</c:v>
                </c:pt>
                <c:pt idx="81">
                  <c:v>-3.2464328708724906</c:v>
                </c:pt>
                <c:pt idx="82">
                  <c:v>-3.223519319199152</c:v>
                </c:pt>
                <c:pt idx="83">
                  <c:v>-3.2003871721577268</c:v>
                </c:pt>
                <c:pt idx="84">
                  <c:v>-3.1770552665958611</c:v>
                </c:pt>
                <c:pt idx="85">
                  <c:v>-3.1535416665199962</c:v>
                </c:pt>
                <c:pt idx="86">
                  <c:v>-3.129863691069616</c:v>
                </c:pt>
                <c:pt idx="87">
                  <c:v>-3.1060379415081805</c:v>
                </c:pt>
                <c:pt idx="88">
                  <c:v>-3.0820803272653667</c:v>
                </c:pt>
                <c:pt idx="89">
                  <c:v>-3.0580060910639246</c:v>
                </c:pt>
                <c:pt idx="90">
                  <c:v>-3.0338298331633022</c:v>
                </c:pt>
                <c:pt idx="91">
                  <c:v>-3.0095655347510566</c:v>
                </c:pt>
                <c:pt idx="92">
                  <c:v>-2.9852265805119593</c:v>
                </c:pt>
                <c:pt idx="93">
                  <c:v>-2.9608257804036269</c:v>
                </c:pt>
                <c:pt idx="94">
                  <c:v>-2.9363753906665147</c:v>
                </c:pt>
                <c:pt idx="95">
                  <c:v>-2.9118871340950938</c:v>
                </c:pt>
                <c:pt idx="96">
                  <c:v>-2.8873722195961027</c:v>
                </c:pt>
                <c:pt idx="97">
                  <c:v>-2.8628413610588432</c:v>
                </c:pt>
                <c:pt idx="98">
                  <c:v>-2.8383047955615965</c:v>
                </c:pt>
                <c:pt idx="99">
                  <c:v>-2.8137723009373978</c:v>
                </c:pt>
                <c:pt idx="100">
                  <c:v>-2.7892532127215799</c:v>
                </c:pt>
                <c:pt idx="101">
                  <c:v>-2.7647564405027056</c:v>
                </c:pt>
                <c:pt idx="102">
                  <c:v>-2.7402904836977391</c:v>
                </c:pt>
                <c:pt idx="103">
                  <c:v>-2.7158634467715932</c:v>
                </c:pt>
                <c:pt idx="104">
                  <c:v>-2.6914830539204524</c:v>
                </c:pt>
                <c:pt idx="105">
                  <c:v>-2.6671566632376043</c:v>
                </c:pt>
                <c:pt idx="106">
                  <c:v>-2.6428912803798448</c:v>
                </c:pt>
                <c:pt idx="107">
                  <c:v>-2.618693571751912</c:v>
                </c:pt>
                <c:pt idx="108">
                  <c:v>-2.5945698772257213</c:v>
                </c:pt>
                <c:pt idx="109">
                  <c:v>-2.5705262224107037</c:v>
                </c:pt>
                <c:pt idx="110">
                  <c:v>-2.5465683304908344</c:v>
                </c:pt>
                <c:pt idx="111">
                  <c:v>-2.5227016336435124</c:v>
                </c:pt>
                <c:pt idx="112">
                  <c:v>-2.4989312840548465</c:v>
                </c:pt>
                <c:pt idx="113">
                  <c:v>-2.4752621645454425</c:v>
                </c:pt>
                <c:pt idx="114">
                  <c:v>-2.4516988988202177</c:v>
                </c:pt>
                <c:pt idx="115">
                  <c:v>-2.4282458613554172</c:v>
                </c:pt>
                <c:pt idx="116">
                  <c:v>-2.4049071869354037</c:v>
                </c:pt>
                <c:pt idx="117">
                  <c:v>-2.3816867798514645</c:v>
                </c:pt>
                <c:pt idx="118">
                  <c:v>-2.358588322774402</c:v>
                </c:pt>
                <c:pt idx="119">
                  <c:v>-2.335615285312254</c:v>
                </c:pt>
                <c:pt idx="120">
                  <c:v>-2.3127709322641241</c:v>
                </c:pt>
                <c:pt idx="121">
                  <c:v>-2.2900583315807057</c:v>
                </c:pt>
                <c:pt idx="122">
                  <c:v>-2.2674803620417041</c:v>
                </c:pt>
                <c:pt idx="123">
                  <c:v>-2.2450397206600159</c:v>
                </c:pt>
                <c:pt idx="124">
                  <c:v>-2.2227389298221811</c:v>
                </c:pt>
                <c:pt idx="125">
                  <c:v>-2.2005803441742957</c:v>
                </c:pt>
                <c:pt idx="126">
                  <c:v>-2.1785661572622348</c:v>
                </c:pt>
                <c:pt idx="127">
                  <c:v>-2.156698407934742</c:v>
                </c:pt>
                <c:pt idx="128">
                  <c:v>-2.1349789865176478</c:v>
                </c:pt>
                <c:pt idx="129">
                  <c:v>-2.113409640767189</c:v>
                </c:pt>
                <c:pt idx="130">
                  <c:v>-2.0919919816100943</c:v>
                </c:pt>
                <c:pt idx="131">
                  <c:v>-2.0707274886778912</c:v>
                </c:pt>
                <c:pt idx="132">
                  <c:v>-2.0496175156425886</c:v>
                </c:pt>
                <c:pt idx="133">
                  <c:v>-2.0286632953606389</c:v>
                </c:pt>
                <c:pt idx="134">
                  <c:v>-2.0078659448318752</c:v>
                </c:pt>
                <c:pt idx="135">
                  <c:v>-1.9872264699798623</c:v>
                </c:pt>
                <c:pt idx="136">
                  <c:v>-1.9667457702598714</c:v>
                </c:pt>
                <c:pt idx="137">
                  <c:v>-1.9464246431004999</c:v>
                </c:pt>
                <c:pt idx="138">
                  <c:v>-1.9262637881847255</c:v>
                </c:pt>
                <c:pt idx="139">
                  <c:v>-1.9062638115759962</c:v>
                </c:pt>
                <c:pt idx="140">
                  <c:v>-1.8864252296947304</c:v>
                </c:pt>
                <c:pt idx="141">
                  <c:v>-1.8667484731504966</c:v>
                </c:pt>
                <c:pt idx="142">
                  <c:v>-1.8472338904348471</c:v>
                </c:pt>
                <c:pt idx="143">
                  <c:v>-1.8278817514797137</c:v>
                </c:pt>
                <c:pt idx="144">
                  <c:v>-1.8086922510860144</c:v>
                </c:pt>
                <c:pt idx="145">
                  <c:v>-1.7896655122270335</c:v>
                </c:pt>
                <c:pt idx="146">
                  <c:v>-1.7708015892309392</c:v>
                </c:pt>
                <c:pt idx="147">
                  <c:v>-1.752100470846637</c:v>
                </c:pt>
                <c:pt idx="148">
                  <c:v>-1.7335620831970697</c:v>
                </c:pt>
                <c:pt idx="149">
                  <c:v>-1.7151862926238657</c:v>
                </c:pt>
                <c:pt idx="150">
                  <c:v>-1.6969729084271528</c:v>
                </c:pt>
                <c:pt idx="151">
                  <c:v>-1.6789216855041997</c:v>
                </c:pt>
                <c:pt idx="152">
                  <c:v>-1.6610323268904179</c:v>
                </c:pt>
                <c:pt idx="153">
                  <c:v>-1.643304486206151</c:v>
                </c:pt>
                <c:pt idx="154">
                  <c:v>-1.6257377700125333</c:v>
                </c:pt>
                <c:pt idx="155">
                  <c:v>-1.6083317400796346</c:v>
                </c:pt>
                <c:pt idx="156">
                  <c:v>-1.5910859155699333</c:v>
                </c:pt>
                <c:pt idx="157">
                  <c:v>-1.5739997751400931</c:v>
                </c:pt>
                <c:pt idx="158">
                  <c:v>-1.5570727589639388</c:v>
                </c:pt>
                <c:pt idx="159">
                  <c:v>-1.5403042706793444</c:v>
                </c:pt>
                <c:pt idx="160">
                  <c:v>-1.5236936792617706</c:v>
                </c:pt>
                <c:pt idx="161">
                  <c:v>-1.5072403208269609</c:v>
                </c:pt>
                <c:pt idx="162">
                  <c:v>-1.4909435003653462</c:v>
                </c:pt>
                <c:pt idx="163">
                  <c:v>-1.4748024934105319</c:v>
                </c:pt>
                <c:pt idx="164">
                  <c:v>-1.4588165476441819</c:v>
                </c:pt>
                <c:pt idx="165">
                  <c:v>-1.442984884439571</c:v>
                </c:pt>
                <c:pt idx="166">
                  <c:v>-1.427306700345937</c:v>
                </c:pt>
                <c:pt idx="167">
                  <c:v>-1.4117811685157404</c:v>
                </c:pt>
                <c:pt idx="168">
                  <c:v>-1.3964074400768369</c:v>
                </c:pt>
                <c:pt idx="169">
                  <c:v>-1.3811846454515251</c:v>
                </c:pt>
                <c:pt idx="170">
                  <c:v>-1.3661118956243319</c:v>
                </c:pt>
                <c:pt idx="171">
                  <c:v>-1.3511882833603563</c:v>
                </c:pt>
                <c:pt idx="172">
                  <c:v>-1.3364128843759309</c:v>
                </c:pt>
                <c:pt idx="173">
                  <c:v>-1.3217847584632862</c:v>
                </c:pt>
                <c:pt idx="174">
                  <c:v>-1.3073029505708409</c:v>
                </c:pt>
                <c:pt idx="175">
                  <c:v>-1.2929664918407224</c:v>
                </c:pt>
                <c:pt idx="176">
                  <c:v>-1.2787744006050068</c:v>
                </c:pt>
                <c:pt idx="177">
                  <c:v>-1.2647256833421707</c:v>
                </c:pt>
                <c:pt idx="178">
                  <c:v>-1.2508193355951687</c:v>
                </c:pt>
                <c:pt idx="179">
                  <c:v>-1.2370543428524945</c:v>
                </c:pt>
                <c:pt idx="180">
                  <c:v>-1.2234296813935659</c:v>
                </c:pt>
                <c:pt idx="181">
                  <c:v>-1.2099443190996988</c:v>
                </c:pt>
                <c:pt idx="182">
                  <c:v>-1.1965972162319041</c:v>
                </c:pt>
                <c:pt idx="183">
                  <c:v>-1.1833873261766974</c:v>
                </c:pt>
                <c:pt idx="184">
                  <c:v>-1.1703135961610773</c:v>
                </c:pt>
                <c:pt idx="185">
                  <c:v>-1.1573749679377621</c:v>
                </c:pt>
                <c:pt idx="186">
                  <c:v>-1.1445703784417829</c:v>
                </c:pt>
                <c:pt idx="187">
                  <c:v>-1.1318987604194437</c:v>
                </c:pt>
                <c:pt idx="188">
                  <c:v>-1.1193590430306501</c:v>
                </c:pt>
                <c:pt idx="189">
                  <c:v>-1.1069501524255816</c:v>
                </c:pt>
                <c:pt idx="190">
                  <c:v>-1.0946710122966228</c:v>
                </c:pt>
                <c:pt idx="191">
                  <c:v>-1.0825205444064592</c:v>
                </c:pt>
                <c:pt idx="192">
                  <c:v>-1.0704976690932007</c:v>
                </c:pt>
                <c:pt idx="193">
                  <c:v>-1.0586013057533685</c:v>
                </c:pt>
                <c:pt idx="194">
                  <c:v>-1.0468303733035544</c:v>
                </c:pt>
                <c:pt idx="195">
                  <c:v>-1.0351837906215298</c:v>
                </c:pt>
                <c:pt idx="196">
                  <c:v>-1.0236604769675581</c:v>
                </c:pt>
                <c:pt idx="197">
                  <c:v>-1.012259352386635</c:v>
                </c:pt>
                <c:pt idx="198">
                  <c:v>-1.0009793380923575</c:v>
                </c:pt>
                <c:pt idx="199">
                  <c:v>-0.9898193568330973</c:v>
                </c:pt>
                <c:pt idx="200">
                  <c:v>-0.97877833324113228</c:v>
                </c:pt>
                <c:pt idx="201">
                  <c:v>-0.96785519416536947</c:v>
                </c:pt>
                <c:pt idx="202">
                  <c:v>-0.95704886898825514</c:v>
                </c:pt>
                <c:pt idx="203">
                  <c:v>-0.94635828992747528</c:v>
                </c:pt>
                <c:pt idx="204">
                  <c:v>-0.93578239232300298</c:v>
                </c:pt>
                <c:pt idx="205">
                  <c:v>-0.92532011491003763</c:v>
                </c:pt>
                <c:pt idx="206">
                  <c:v>-0.91497040007837116</c:v>
                </c:pt>
                <c:pt idx="207">
                  <c:v>-0.90473219411868311</c:v>
                </c:pt>
                <c:pt idx="208">
                  <c:v>-0.89460444745626111</c:v>
                </c:pt>
                <c:pt idx="209">
                  <c:v>-0.88458611487261662</c:v>
                </c:pt>
                <c:pt idx="210">
                  <c:v>-0.87467615571545565</c:v>
                </c:pt>
                <c:pt idx="211">
                  <c:v>-0.86487353409744516</c:v>
                </c:pt>
                <c:pt idx="212">
                  <c:v>-0.85517721908420097</c:v>
                </c:pt>
                <c:pt idx="213">
                  <c:v>-0.84558618487191151</c:v>
                </c:pt>
                <c:pt idx="214">
                  <c:v>-0.83609941095498297</c:v>
                </c:pt>
                <c:pt idx="215">
                  <c:v>-0.82671588228410553</c:v>
                </c:pt>
                <c:pt idx="216">
                  <c:v>-0.8174345894150955</c:v>
                </c:pt>
                <c:pt idx="217">
                  <c:v>-0.80825452864887282</c:v>
                </c:pt>
                <c:pt idx="218">
                  <c:v>-0.79917470216292552</c:v>
                </c:pt>
                <c:pt idx="219">
                  <c:v>-0.79019411813457796</c:v>
                </c:pt>
                <c:pt idx="220">
                  <c:v>-0.78131179085639824</c:v>
                </c:pt>
                <c:pt idx="221">
                  <c:v>-0.77252674084404127</c:v>
                </c:pt>
                <c:pt idx="222">
                  <c:v>-0.76383799493683158</c:v>
                </c:pt>
                <c:pt idx="223">
                  <c:v>-0.7552445863913696</c:v>
                </c:pt>
                <c:pt idx="224">
                  <c:v>-0.74674555496844008</c:v>
                </c:pt>
                <c:pt idx="225">
                  <c:v>-0.73833994701348971</c:v>
                </c:pt>
                <c:pt idx="226">
                  <c:v>-0.73002681553092874</c:v>
                </c:pt>
                <c:pt idx="227">
                  <c:v>-0.72180522025250937</c:v>
                </c:pt>
                <c:pt idx="228">
                  <c:v>-0.71367422770001521</c:v>
                </c:pt>
                <c:pt idx="229">
                  <c:v>-0.70563291124249616</c:v>
                </c:pt>
                <c:pt idx="230">
                  <c:v>-0.69768035114827542</c:v>
                </c:pt>
                <c:pt idx="231">
                  <c:v>-0.68981563463192852</c:v>
                </c:pt>
                <c:pt idx="232">
                  <c:v>-0.6820378558964616</c:v>
                </c:pt>
                <c:pt idx="233">
                  <c:v>-0.67434611617087259</c:v>
                </c:pt>
                <c:pt idx="234">
                  <c:v>-0.66673952374329537</c:v>
                </c:pt>
                <c:pt idx="235">
                  <c:v>-0.6592171939899103</c:v>
                </c:pt>
                <c:pt idx="236">
                  <c:v>-0.65177824939980167</c:v>
                </c:pt>
                <c:pt idx="237">
                  <c:v>-0.64442181959592881</c:v>
                </c:pt>
                <c:pt idx="238">
                  <c:v>-0.63714704135238764</c:v>
                </c:pt>
                <c:pt idx="239">
                  <c:v>-0.62995305860811124</c:v>
                </c:pt>
                <c:pt idx="240">
                  <c:v>-0.62283902247717038</c:v>
                </c:pt>
                <c:pt idx="241">
                  <c:v>-0.61580409125582369</c:v>
                </c:pt>
                <c:pt idx="242">
                  <c:v>-0.60884743042645417</c:v>
                </c:pt>
                <c:pt idx="243">
                  <c:v>-0.60196821265853662</c:v>
                </c:pt>
                <c:pt idx="244">
                  <c:v>-0.59516561780677046</c:v>
                </c:pt>
                <c:pt idx="245">
                  <c:v>-0.58843883290649412</c:v>
                </c:pt>
                <c:pt idx="246">
                  <c:v>-0.58178705216652049</c:v>
                </c:pt>
                <c:pt idx="247">
                  <c:v>-0.57520947695950098</c:v>
                </c:pt>
                <c:pt idx="248">
                  <c:v>-0.56870531580993788</c:v>
                </c:pt>
                <c:pt idx="249">
                  <c:v>-0.56227378437995201</c:v>
                </c:pt>
                <c:pt idx="250">
                  <c:v>-0.55591410545291797</c:v>
                </c:pt>
                <c:pt idx="251">
                  <c:v>-0.54962550891506046</c:v>
                </c:pt>
                <c:pt idx="252">
                  <c:v>-0.54340723173511796</c:v>
                </c:pt>
                <c:pt idx="253">
                  <c:v>-0.53725851794216584</c:v>
                </c:pt>
                <c:pt idx="254">
                  <c:v>-0.5311786186016868</c:v>
                </c:pt>
                <c:pt idx="255">
                  <c:v>-0.52516679178998515</c:v>
                </c:pt>
                <c:pt idx="256">
                  <c:v>-0.51922230256701773</c:v>
                </c:pt>
                <c:pt idx="257">
                  <c:v>-0.51334442294773619</c:v>
                </c:pt>
                <c:pt idx="258">
                  <c:v>-0.50753243187200459</c:v>
                </c:pt>
                <c:pt idx="259">
                  <c:v>-0.5017856151731801</c:v>
                </c:pt>
                <c:pt idx="260">
                  <c:v>-0.49610326554543432</c:v>
                </c:pt>
                <c:pt idx="261">
                  <c:v>-0.4904846825098379</c:v>
                </c:pt>
                <c:pt idx="262">
                  <c:v>-0.4849291723793665</c:v>
                </c:pt>
                <c:pt idx="263">
                  <c:v>-0.47943604822279434</c:v>
                </c:pt>
                <c:pt idx="264">
                  <c:v>-0.47400462982761432</c:v>
                </c:pt>
                <c:pt idx="265">
                  <c:v>-0.46863424366197187</c:v>
                </c:pt>
                <c:pt idx="266">
                  <c:v>-0.46332422283575753</c:v>
                </c:pt>
                <c:pt idx="267">
                  <c:v>-0.4580739070608289</c:v>
                </c:pt>
                <c:pt idx="268">
                  <c:v>-0.45288264261048117</c:v>
                </c:pt>
                <c:pt idx="269">
                  <c:v>-0.44774978227814505</c:v>
                </c:pt>
                <c:pt idx="270">
                  <c:v>-0.44267468533545384</c:v>
                </c:pt>
                <c:pt idx="271">
                  <c:v>-0.43765671748964408</c:v>
                </c:pt>
                <c:pt idx="272">
                  <c:v>-0.43269525084038396</c:v>
                </c:pt>
                <c:pt idx="273">
                  <c:v>-0.42778966383602707</c:v>
                </c:pt>
                <c:pt idx="274">
                  <c:v>-0.42293934122940668</c:v>
                </c:pt>
                <c:pt idx="275">
                  <c:v>-0.4181436740331293</c:v>
                </c:pt>
                <c:pt idx="276">
                  <c:v>-0.41340205947446385</c:v>
                </c:pt>
                <c:pt idx="277">
                  <c:v>-0.40871390094981552</c:v>
                </c:pt>
                <c:pt idx="278">
                  <c:v>-0.40407860797888384</c:v>
                </c:pt>
                <c:pt idx="279">
                  <c:v>-0.39949559615846353</c:v>
                </c:pt>
                <c:pt idx="280">
                  <c:v>-0.39496428711598924</c:v>
                </c:pt>
                <c:pt idx="281">
                  <c:v>-0.39048410846278664</c:v>
                </c:pt>
                <c:pt idx="282">
                  <c:v>-0.38605449374713469</c:v>
                </c:pt>
                <c:pt idx="283">
                  <c:v>-0.38167488240711178</c:v>
                </c:pt>
                <c:pt idx="284">
                  <c:v>-0.37734471972326067</c:v>
                </c:pt>
                <c:pt idx="285">
                  <c:v>-0.37306345677112918</c:v>
                </c:pt>
                <c:pt idx="286">
                  <c:v>-0.36883055037366785</c:v>
                </c:pt>
                <c:pt idx="287">
                  <c:v>-0.36464546305356743</c:v>
                </c:pt>
                <c:pt idx="288">
                  <c:v>-0.36050766298547704</c:v>
                </c:pt>
                <c:pt idx="289">
                  <c:v>-0.35641662394820645</c:v>
                </c:pt>
                <c:pt idx="290">
                  <c:v>-0.35237182527687672</c:v>
                </c:pt>
                <c:pt idx="291">
                  <c:v>-0.34837275181508826</c:v>
                </c:pt>
                <c:pt idx="292">
                  <c:v>-0.34441889386705882</c:v>
                </c:pt>
                <c:pt idx="293">
                  <c:v>-0.34050974714982252</c:v>
                </c:pt>
                <c:pt idx="294">
                  <c:v>-0.33664481274544616</c:v>
                </c:pt>
                <c:pt idx="295">
                  <c:v>-0.33282359705334408</c:v>
                </c:pt>
                <c:pt idx="296">
                  <c:v>-0.32904561174262337</c:v>
                </c:pt>
                <c:pt idx="297">
                  <c:v>-0.3253103737045584</c:v>
                </c:pt>
                <c:pt idx="298">
                  <c:v>-0.32161740500514635</c:v>
                </c:pt>
                <c:pt idx="299">
                  <c:v>-0.31796623283781317</c:v>
                </c:pt>
                <c:pt idx="300">
                  <c:v>-0.31435638947621664</c:v>
                </c:pt>
                <c:pt idx="301">
                  <c:v>-0.31078741222722372</c:v>
                </c:pt>
                <c:pt idx="302">
                  <c:v>-0.30725884338402454</c:v>
                </c:pt>
                <c:pt idx="303">
                  <c:v>-0.30377023017944227</c:v>
                </c:pt>
                <c:pt idx="304">
                  <c:v>-0.30032112473938904</c:v>
                </c:pt>
                <c:pt idx="305">
                  <c:v>-0.29691108403653771</c:v>
                </c:pt>
                <c:pt idx="306">
                  <c:v>-0.29353966984417257</c:v>
                </c:pt>
                <c:pt idx="307">
                  <c:v>-0.29020644869027512</c:v>
                </c:pt>
                <c:pt idx="308">
                  <c:v>-0.2869109918117943</c:v>
                </c:pt>
                <c:pt idx="309">
                  <c:v>-0.28365287510916332</c:v>
                </c:pt>
                <c:pt idx="310">
                  <c:v>-0.2804316791010415</c:v>
                </c:pt>
                <c:pt idx="311">
                  <c:v>-0.27724698887929694</c:v>
                </c:pt>
                <c:pt idx="312">
                  <c:v>-0.27409839406423631</c:v>
                </c:pt>
                <c:pt idx="313">
                  <c:v>-0.2709854887600831</c:v>
                </c:pt>
                <c:pt idx="314">
                  <c:v>-0.26790787151072115</c:v>
                </c:pt>
                <c:pt idx="315">
                  <c:v>-0.26486514525569888</c:v>
                </c:pt>
                <c:pt idx="316">
                  <c:v>-0.2618569172865009</c:v>
                </c:pt>
                <c:pt idx="317">
                  <c:v>-0.2588827992031007</c:v>
                </c:pt>
                <c:pt idx="318">
                  <c:v>-0.25594240687078612</c:v>
                </c:pt>
                <c:pt idx="319">
                  <c:v>-0.25303536037727192</c:v>
                </c:pt>
                <c:pt idx="320">
                  <c:v>-0.25016128399009868</c:v>
                </c:pt>
                <c:pt idx="321">
                  <c:v>-0.24731980611432289</c:v>
                </c:pt>
                <c:pt idx="322">
                  <c:v>-0.24451055925050283</c:v>
                </c:pt>
                <c:pt idx="323">
                  <c:v>-0.24173317995297833</c:v>
                </c:pt>
                <c:pt idx="324">
                  <c:v>-0.23898730878845661</c:v>
                </c:pt>
                <c:pt idx="325">
                  <c:v>-0.23627259029489842</c:v>
                </c:pt>
                <c:pt idx="326">
                  <c:v>-0.23358867294070712</c:v>
                </c:pt>
                <c:pt idx="327">
                  <c:v>-0.23093520908423137</c:v>
                </c:pt>
                <c:pt idx="328">
                  <c:v>-0.228311854933574</c:v>
                </c:pt>
                <c:pt idx="329">
                  <c:v>-0.22571827050671134</c:v>
                </c:pt>
                <c:pt idx="330">
                  <c:v>-0.22315411959192891</c:v>
                </c:pt>
                <c:pt idx="331">
                  <c:v>-0.22061906970856843</c:v>
                </c:pt>
                <c:pt idx="332">
                  <c:v>-0.21811279206809323</c:v>
                </c:pt>
                <c:pt idx="333">
                  <c:v>-0.21563496153546838</c:v>
                </c:pt>
                <c:pt idx="334">
                  <c:v>-0.21318525659085538</c:v>
                </c:pt>
                <c:pt idx="335">
                  <c:v>-0.21076335929163353</c:v>
                </c:pt>
                <c:pt idx="336">
                  <c:v>-0.20836895523472954</c:v>
                </c:pt>
                <c:pt idx="337">
                  <c:v>-0.20600173351927289</c:v>
                </c:pt>
                <c:pt idx="338">
                  <c:v>-0.2036613867095679</c:v>
                </c:pt>
                <c:pt idx="339">
                  <c:v>-0.20134761079838487</c:v>
                </c:pt>
                <c:pt idx="340">
                  <c:v>-0.19906010517057193</c:v>
                </c:pt>
                <c:pt idx="341">
                  <c:v>-0.19679857256698247</c:v>
                </c:pt>
                <c:pt idx="342">
                  <c:v>-0.19456271904872616</c:v>
                </c:pt>
                <c:pt idx="343">
                  <c:v>-0.19235225396173361</c:v>
                </c:pt>
                <c:pt idx="344">
                  <c:v>-0.19016688990164182</c:v>
                </c:pt>
                <c:pt idx="345">
                  <c:v>-0.18800634267899557</c:v>
                </c:pt>
                <c:pt idx="346">
                  <c:v>-0.18587033128476507</c:v>
                </c:pt>
                <c:pt idx="347">
                  <c:v>-0.18375857785618135</c:v>
                </c:pt>
                <c:pt idx="348">
                  <c:v>-0.18167080764288235</c:v>
                </c:pt>
                <c:pt idx="349">
                  <c:v>-0.17960674897337758</c:v>
                </c:pt>
                <c:pt idx="350">
                  <c:v>-0.17756613322182285</c:v>
                </c:pt>
                <c:pt idx="351">
                  <c:v>-0.17554869477510604</c:v>
                </c:pt>
                <c:pt idx="352">
                  <c:v>-0.17355417100024589</c:v>
                </c:pt>
                <c:pt idx="353">
                  <c:v>-0.17158230221209853</c:v>
                </c:pt>
                <c:pt idx="354">
                  <c:v>-0.1696328316413705</c:v>
                </c:pt>
                <c:pt idx="355">
                  <c:v>-0.16770550540294127</c:v>
                </c:pt>
                <c:pt idx="356">
                  <c:v>-0.16580007246448958</c:v>
                </c:pt>
                <c:pt idx="357">
                  <c:v>-0.1639162846154209</c:v>
                </c:pt>
                <c:pt idx="358">
                  <c:v>-0.16205389643610174</c:v>
                </c:pt>
                <c:pt idx="359">
                  <c:v>-0.16021266526738973</c:v>
                </c:pt>
                <c:pt idx="360">
                  <c:v>-0.15839235118046546</c:v>
                </c:pt>
                <c:pt idx="361">
                  <c:v>-0.15659271694696</c:v>
                </c:pt>
                <c:pt idx="362">
                  <c:v>-0.15481352800937834</c:v>
                </c:pt>
                <c:pt idx="363">
                  <c:v>-0.15305455245181604</c:v>
                </c:pt>
                <c:pt idx="364">
                  <c:v>-0.15131556097096802</c:v>
                </c:pt>
                <c:pt idx="365">
                  <c:v>-0.14959632684742719</c:v>
                </c:pt>
                <c:pt idx="366">
                  <c:v>-0.14789662591727068</c:v>
                </c:pt>
                <c:pt idx="367">
                  <c:v>-0.14621623654393404</c:v>
                </c:pt>
                <c:pt idx="368">
                  <c:v>-0.14455493959036597</c:v>
                </c:pt>
                <c:pt idx="369">
                  <c:v>-0.14291251839147071</c:v>
                </c:pt>
                <c:pt idx="370">
                  <c:v>-0.14128875872682548</c:v>
                </c:pt>
                <c:pt idx="371">
                  <c:v>-0.13968344879368005</c:v>
                </c:pt>
                <c:pt idx="372">
                  <c:v>-0.13809637918023079</c:v>
                </c:pt>
                <c:pt idx="373">
                  <c:v>-0.13652734283916973</c:v>
                </c:pt>
                <c:pt idx="374">
                  <c:v>-0.13497613506150569</c:v>
                </c:pt>
                <c:pt idx="375">
                  <c:v>-0.13344255345065581</c:v>
                </c:pt>
                <c:pt idx="376">
                  <c:v>-0.13192639789680499</c:v>
                </c:pt>
                <c:pt idx="377">
                  <c:v>-0.1304274705515317</c:v>
                </c:pt>
                <c:pt idx="378">
                  <c:v>-0.12894557580269761</c:v>
                </c:pt>
                <c:pt idx="379">
                  <c:v>-0.12748052024959913</c:v>
                </c:pt>
                <c:pt idx="380">
                  <c:v>-0.12603211267837877</c:v>
                </c:pt>
                <c:pt idx="381">
                  <c:v>-0.1246001640376944</c:v>
                </c:pt>
                <c:pt idx="382">
                  <c:v>-0.12318448741464293</c:v>
                </c:pt>
                <c:pt idx="383">
                  <c:v>-0.12178489801093911</c:v>
                </c:pt>
                <c:pt idx="384">
                  <c:v>-0.12040121311934475</c:v>
                </c:pt>
                <c:pt idx="385">
                  <c:v>-0.11903325210034661</c:v>
                </c:pt>
                <c:pt idx="386">
                  <c:v>-0.11768083635908153</c:v>
                </c:pt>
                <c:pt idx="387">
                  <c:v>-0.11634378932250806</c:v>
                </c:pt>
                <c:pt idx="388">
                  <c:v>-0.11502193641681824</c:v>
                </c:pt>
                <c:pt idx="389">
                  <c:v>-0.11371510504509112</c:v>
                </c:pt>
                <c:pt idx="390">
                  <c:v>-0.11242312456518616</c:v>
                </c:pt>
                <c:pt idx="391">
                  <c:v>-0.11114582626787048</c:v>
                </c:pt>
                <c:pt idx="392">
                  <c:v>-0.10988304335518215</c:v>
                </c:pt>
                <c:pt idx="393">
                  <c:v>-0.10863461091902471</c:v>
                </c:pt>
                <c:pt idx="394">
                  <c:v>-0.10740036591999255</c:v>
                </c:pt>
                <c:pt idx="395">
                  <c:v>-0.10618014716642286</c:v>
                </c:pt>
                <c:pt idx="396">
                  <c:v>-0.10497379529367463</c:v>
                </c:pt>
                <c:pt idx="397">
                  <c:v>-0.10378115274363062</c:v>
                </c:pt>
                <c:pt idx="398">
                  <c:v>-0.10260206374442114</c:v>
                </c:pt>
                <c:pt idx="399">
                  <c:v>-0.10143637429036735</c:v>
                </c:pt>
                <c:pt idx="400">
                  <c:v>-0.10028393212214193</c:v>
                </c:pt>
                <c:pt idx="401">
                  <c:v>-9.914458670714496E-2</c:v>
                </c:pt>
                <c:pt idx="402">
                  <c:v>-9.8018189220093518E-2</c:v>
                </c:pt>
                <c:pt idx="403">
                  <c:v>-9.6904592523822358E-2</c:v>
                </c:pt>
                <c:pt idx="404">
                  <c:v>-9.5803651150293268E-2</c:v>
                </c:pt>
                <c:pt idx="405">
                  <c:v>-9.4715221281812423E-2</c:v>
                </c:pt>
                <c:pt idx="406">
                  <c:v>-9.3639160732452723E-2</c:v>
                </c:pt>
                <c:pt idx="407">
                  <c:v>-9.2575328929678583E-2</c:v>
                </c:pt>
                <c:pt idx="408">
                  <c:v>-9.1523586896173112E-2</c:v>
                </c:pt>
                <c:pt idx="409">
                  <c:v>-9.048379723186295E-2</c:v>
                </c:pt>
                <c:pt idx="410">
                  <c:v>-8.9455824096142347E-2</c:v>
                </c:pt>
                <c:pt idx="411">
                  <c:v>-8.8439533190289549E-2</c:v>
                </c:pt>
                <c:pt idx="412">
                  <c:v>-8.7434791740080203E-2</c:v>
                </c:pt>
                <c:pt idx="413">
                  <c:v>-8.6441468478588468E-2</c:v>
                </c:pt>
                <c:pt idx="414">
                  <c:v>-8.5459433629179654E-2</c:v>
                </c:pt>
                <c:pt idx="415">
                  <c:v>-8.4488558888690737E-2</c:v>
                </c:pt>
                <c:pt idx="416">
                  <c:v>-8.3528717410794595E-2</c:v>
                </c:pt>
                <c:pt idx="417">
                  <c:v>-8.2579783789549402E-2</c:v>
                </c:pt>
                <c:pt idx="418">
                  <c:v>-8.1641634043129491E-2</c:v>
                </c:pt>
                <c:pt idx="419">
                  <c:v>-8.0714145597736708E-2</c:v>
                </c:pt>
                <c:pt idx="420">
                  <c:v>-7.9797197271688283E-2</c:v>
                </c:pt>
                <c:pt idx="421">
                  <c:v>-7.8890669259683563E-2</c:v>
                </c:pt>
                <c:pt idx="422">
                  <c:v>-7.7994443117242671E-2</c:v>
                </c:pt>
                <c:pt idx="423">
                  <c:v>-7.7108401745319716E-2</c:v>
                </c:pt>
                <c:pt idx="424">
                  <c:v>-7.6232429375085745E-2</c:v>
                </c:pt>
                <c:pt idx="425">
                  <c:v>-7.5366411552881749E-2</c:v>
                </c:pt>
                <c:pt idx="426">
                  <c:v>-7.4510235125337915E-2</c:v>
                </c:pt>
                <c:pt idx="427">
                  <c:v>-7.3663788224659785E-2</c:v>
                </c:pt>
                <c:pt idx="428">
                  <c:v>-7.2826960254077019E-2</c:v>
                </c:pt>
                <c:pt idx="429">
                  <c:v>-7.1999641873455172E-2</c:v>
                </c:pt>
                <c:pt idx="430">
                  <c:v>-7.1181724985067668E-2</c:v>
                </c:pt>
                <c:pt idx="431">
                  <c:v>-7.0373102719526237E-2</c:v>
                </c:pt>
                <c:pt idx="432">
                  <c:v>-6.957366942186903E-2</c:v>
                </c:pt>
                <c:pt idx="433">
                  <c:v>-6.8783320637803264E-2</c:v>
                </c:pt>
                <c:pt idx="434">
                  <c:v>-6.800195310010268E-2</c:v>
                </c:pt>
                <c:pt idx="435">
                  <c:v>-6.7229464715156076E-2</c:v>
                </c:pt>
                <c:pt idx="436">
                  <c:v>-6.6465754549667244E-2</c:v>
                </c:pt>
                <c:pt idx="437">
                  <c:v>-6.5710722817503023E-2</c:v>
                </c:pt>
                <c:pt idx="438">
                  <c:v>-6.4964270866689156E-2</c:v>
                </c:pt>
                <c:pt idx="439">
                  <c:v>-6.4226301166551925E-2</c:v>
                </c:pt>
                <c:pt idx="440">
                  <c:v>-6.3496717295003266E-2</c:v>
                </c:pt>
                <c:pt idx="441">
                  <c:v>-6.2775423925969423E-2</c:v>
                </c:pt>
                <c:pt idx="442">
                  <c:v>-6.2062326816959973E-2</c:v>
                </c:pt>
                <c:pt idx="443">
                  <c:v>-6.1357332796776506E-2</c:v>
                </c:pt>
                <c:pt idx="444">
                  <c:v>-6.0660349753359787E-2</c:v>
                </c:pt>
                <c:pt idx="445">
                  <c:v>-5.997128662177291E-2</c:v>
                </c:pt>
                <c:pt idx="446">
                  <c:v>-5.9290053372319851E-2</c:v>
                </c:pt>
                <c:pt idx="447">
                  <c:v>-5.8616560998797362E-2</c:v>
                </c:pt>
                <c:pt idx="448">
                  <c:v>-5.7950721506879431E-2</c:v>
                </c:pt>
                <c:pt idx="449">
                  <c:v>-5.7292447902632097E-2</c:v>
                </c:pt>
                <c:pt idx="450">
                  <c:v>-5.664165418115745E-2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10</xdr:row>
      <xdr:rowOff>19049</xdr:rowOff>
    </xdr:from>
    <xdr:to>
      <xdr:col>12</xdr:col>
      <xdr:colOff>600075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57149</xdr:rowOff>
    </xdr:from>
    <xdr:to>
      <xdr:col>12</xdr:col>
      <xdr:colOff>657225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H1" workbookViewId="0">
      <selection activeCell="O5" sqref="O5:O7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6" t="s">
        <v>219</v>
      </c>
      <c r="D3" s="15" t="str">
        <f>A3</f>
        <v>FCC</v>
      </c>
      <c r="E3" s="1" t="str">
        <f>B3</f>
        <v>U</v>
      </c>
      <c r="K3" s="15" t="str">
        <f>A3</f>
        <v>FCC</v>
      </c>
      <c r="L3" s="1" t="str">
        <f>B3</f>
        <v>U</v>
      </c>
      <c r="N3" s="15" t="str">
        <f>A3</f>
        <v>FCC</v>
      </c>
      <c r="O3" s="1" t="str">
        <f>L3</f>
        <v>U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-10.919</v>
      </c>
      <c r="D4" s="21" t="s">
        <v>8</v>
      </c>
      <c r="E4" s="4">
        <f>E11</f>
        <v>3.1339919328356762</v>
      </c>
      <c r="F4" t="s">
        <v>188</v>
      </c>
      <c r="K4" s="2" t="s">
        <v>22</v>
      </c>
      <c r="L4" s="4">
        <f>O4</f>
        <v>6.6093475571233036</v>
      </c>
      <c r="N4" s="18" t="s">
        <v>22</v>
      </c>
      <c r="O4" s="4">
        <f>O5*R18</f>
        <v>6.6093475571233036</v>
      </c>
      <c r="Q4" s="26" t="s">
        <v>28</v>
      </c>
      <c r="AA4" s="27"/>
    </row>
    <row r="5" spans="1:27" x14ac:dyDescent="0.4">
      <c r="A5" s="2" t="s">
        <v>19</v>
      </c>
      <c r="B5" s="67">
        <v>21.765999999999998</v>
      </c>
      <c r="D5" s="2" t="s">
        <v>3</v>
      </c>
      <c r="E5" s="5">
        <f>O10</f>
        <v>4.9963152245224705E-2</v>
      </c>
      <c r="K5" s="2" t="s">
        <v>23</v>
      </c>
      <c r="L5" s="4">
        <f>O5</f>
        <v>2.2404567990248485</v>
      </c>
      <c r="N5" s="12" t="s">
        <v>23</v>
      </c>
      <c r="O5" s="4">
        <v>2.2404567990248485</v>
      </c>
      <c r="P5" t="s">
        <v>50</v>
      </c>
      <c r="Q5" s="28" t="s">
        <v>29</v>
      </c>
      <c r="R5" s="72">
        <f>L10</f>
        <v>3.1339919328356762</v>
      </c>
      <c r="S5" s="72">
        <f>L4</f>
        <v>6.6093475571233036</v>
      </c>
      <c r="T5" s="72">
        <f>L5</f>
        <v>2.2404567990248485</v>
      </c>
      <c r="U5" s="72">
        <f>L6</f>
        <v>0.47939702847249016</v>
      </c>
      <c r="V5" s="72">
        <f>L7</f>
        <v>4.5356974869075737</v>
      </c>
      <c r="W5" s="72">
        <f>SQRT(4)*$L$10</f>
        <v>6.2679838656713525</v>
      </c>
      <c r="X5" s="72">
        <f>(SQRT(4)*$L$10+SQRT(6)*$L$10)/2</f>
        <v>6.9723324795587835</v>
      </c>
      <c r="Y5" s="29" t="s">
        <v>114</v>
      </c>
      <c r="Z5" s="29" t="str">
        <f>B3</f>
        <v>U</v>
      </c>
      <c r="AA5" s="30" t="str">
        <f>B3</f>
        <v>U</v>
      </c>
    </row>
    <row r="6" spans="1:27" x14ac:dyDescent="0.4">
      <c r="A6" s="2" t="s">
        <v>0</v>
      </c>
      <c r="B6" s="68">
        <v>0.89900000000000002</v>
      </c>
      <c r="D6" s="2" t="s">
        <v>13</v>
      </c>
      <c r="E6" s="1">
        <v>12</v>
      </c>
      <c r="F6" t="s">
        <v>274</v>
      </c>
      <c r="K6" s="2" t="s">
        <v>26</v>
      </c>
      <c r="L6" s="4">
        <f>O6</f>
        <v>0.47939702847249016</v>
      </c>
      <c r="N6" s="12" t="s">
        <v>26</v>
      </c>
      <c r="O6" s="4">
        <v>0.47939702847249016</v>
      </c>
      <c r="P6" t="s">
        <v>50</v>
      </c>
    </row>
    <row r="7" spans="1:27" x14ac:dyDescent="0.4">
      <c r="A7" s="63" t="s">
        <v>1</v>
      </c>
      <c r="B7" s="1">
        <v>3.9710000000000001</v>
      </c>
      <c r="C7" t="s">
        <v>268</v>
      </c>
      <c r="D7" s="2" t="s">
        <v>31</v>
      </c>
      <c r="E7" s="1">
        <v>4</v>
      </c>
      <c r="F7" t="s">
        <v>275</v>
      </c>
      <c r="K7" s="2" t="s">
        <v>27</v>
      </c>
      <c r="L7" s="4">
        <f>O7</f>
        <v>4.5356974869075737</v>
      </c>
      <c r="N7" s="12" t="s">
        <v>27</v>
      </c>
      <c r="O7" s="4">
        <v>4.5356974869075737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276</v>
      </c>
      <c r="L8" s="73">
        <f>O8</f>
        <v>0</v>
      </c>
      <c r="O8" s="73"/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274</v>
      </c>
      <c r="N9" s="3" t="s">
        <v>70</v>
      </c>
      <c r="O9" s="1">
        <f>O4/O5</f>
        <v>2.95</v>
      </c>
      <c r="Q9" s="28" t="s">
        <v>29</v>
      </c>
      <c r="R9" s="72">
        <f>L10</f>
        <v>3.1339919328356762</v>
      </c>
      <c r="S9" s="72">
        <f>O4</f>
        <v>6.6093475571233036</v>
      </c>
      <c r="T9" s="72">
        <f>O5</f>
        <v>2.2404567990248485</v>
      </c>
      <c r="U9" s="72">
        <f>O6</f>
        <v>0.47939702847249016</v>
      </c>
      <c r="V9" s="72">
        <f>O7</f>
        <v>4.5356974869075737</v>
      </c>
      <c r="W9" s="72">
        <f>SQRT(4)*$L$10</f>
        <v>6.2679838656713525</v>
      </c>
      <c r="X9" s="72">
        <f>(SQRT(4)*$L$10+SQRT(6)*$L$10)/2</f>
        <v>6.9723324795587835</v>
      </c>
      <c r="Y9" s="29" t="s">
        <v>114</v>
      </c>
      <c r="Z9" s="29" t="str">
        <f>B3</f>
        <v>U</v>
      </c>
      <c r="AA9" s="30" t="str">
        <f>B3</f>
        <v>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3.1339919328356762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4.4321338957840837</v>
      </c>
      <c r="D11" s="3" t="s">
        <v>8</v>
      </c>
      <c r="E11" s="4">
        <f>$B$11/$E$8</f>
        <v>3.1339919328356762</v>
      </c>
      <c r="F11" t="s">
        <v>277</v>
      </c>
      <c r="N11" s="62" t="s">
        <v>264</v>
      </c>
      <c r="O11" s="20">
        <f>G119</f>
        <v>3.9143589300668515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4.8781945604129877</v>
      </c>
      <c r="D12" s="3" t="s">
        <v>2</v>
      </c>
      <c r="E12" s="4">
        <f>(9*$B$6*$B$5/(-$B$4))^(1/2)</f>
        <v>4.0160487872442214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3.6557591477701545E-2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-10.919</v>
      </c>
    </row>
    <row r="16" spans="1:27" x14ac:dyDescent="0.4">
      <c r="D16" s="3" t="s">
        <v>9</v>
      </c>
      <c r="E16" s="4">
        <f>$E$15*$E$6</f>
        <v>-131.02800000000002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0.39942641584773164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2.3536249356045009</v>
      </c>
      <c r="H19" s="10">
        <f>-(-$B$4)*(1+D19+$E$5*D19^3)*EXP(-D19)</f>
        <v>1.4829522890118987</v>
      </c>
      <c r="I19">
        <f>H19*$E$6</f>
        <v>17.795427468142783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1.8781178055137104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1.8781178055137104</v>
      </c>
      <c r="N19" s="13">
        <f>(M19-H19)^2*O19</f>
        <v>0.15615578543214365</v>
      </c>
      <c r="O19" s="13">
        <v>1</v>
      </c>
      <c r="P19" s="14">
        <f>SUMSQ(N26:N295)</f>
        <v>2.1290281205647767E-3</v>
      </c>
      <c r="Q19" s="1" t="s">
        <v>65</v>
      </c>
      <c r="R19" s="19">
        <f>O4/(O4-O5)*-B4/SQRT(L9)</f>
        <v>4.7684765098411521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2.3692322755491242</v>
      </c>
      <c r="H20" s="10">
        <f>-(-$B$4)*(1+D20+$E$5*D20^3)*EXP(-D20)</f>
        <v>0.78624131691472154</v>
      </c>
      <c r="I20">
        <f t="shared" ref="I20:I83" si="2">H20*$E$6</f>
        <v>9.4348958029766585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1.1309658783570313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1.1309658783570313</v>
      </c>
      <c r="N20" s="13">
        <f t="shared" ref="N20:N83" si="5">(M20-H20)^2*O20</f>
        <v>0.11883502326159281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2.3848396154937479</v>
      </c>
      <c r="H21" s="10">
        <f t="shared" ref="H21:H84" si="6">-(-$B$4)*(1+D21+$E$5*D21^3)*EXP(-D21)</f>
        <v>0.11989163454834866</v>
      </c>
      <c r="I21">
        <f t="shared" si="2"/>
        <v>1.4386996145801838</v>
      </c>
      <c r="K21">
        <f t="shared" si="3"/>
        <v>0.41885731244820334</v>
      </c>
      <c r="M21">
        <f t="shared" si="4"/>
        <v>0.41885731244820334</v>
      </c>
      <c r="N21" s="13">
        <f t="shared" si="5"/>
        <v>8.9380476562119657E-2</v>
      </c>
      <c r="O21" s="13">
        <v>1</v>
      </c>
      <c r="Q21" s="16" t="s">
        <v>57</v>
      </c>
      <c r="R21" s="19">
        <f>(O7/O6)/(O4/O5)</f>
        <v>3.207205052422025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-0.25689656271572936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2.4004469554383716</v>
      </c>
      <c r="H22" s="10">
        <f t="shared" si="6"/>
        <v>-0.51715936399684226</v>
      </c>
      <c r="I22">
        <f t="shared" si="2"/>
        <v>-6.2059123679621067</v>
      </c>
      <c r="K22">
        <f t="shared" si="3"/>
        <v>-0.25962375178341546</v>
      </c>
      <c r="M22">
        <f t="shared" si="4"/>
        <v>-0.25962375178341546</v>
      </c>
      <c r="N22" s="13">
        <f t="shared" si="5"/>
        <v>6.6324591558144547E-2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2.4160542953829949</v>
      </c>
      <c r="H23" s="10">
        <f t="shared" si="6"/>
        <v>-1.1259401382749856</v>
      </c>
      <c r="I23">
        <f t="shared" si="2"/>
        <v>-13.511281659299827</v>
      </c>
      <c r="K23">
        <f t="shared" si="3"/>
        <v>-0.90583581889601206</v>
      </c>
      <c r="M23">
        <f t="shared" si="4"/>
        <v>-0.90583581889601206</v>
      </c>
      <c r="N23" s="13">
        <f t="shared" si="5"/>
        <v>4.84459114092812E-2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2.4316616353276186</v>
      </c>
      <c r="H24" s="10">
        <f t="shared" si="6"/>
        <v>-1.7074460420027018</v>
      </c>
      <c r="I24">
        <f t="shared" si="2"/>
        <v>-20.489352504032421</v>
      </c>
      <c r="K24">
        <f t="shared" si="3"/>
        <v>-1.521082474198387</v>
      </c>
      <c r="M24">
        <f t="shared" si="4"/>
        <v>-1.521082474198387</v>
      </c>
      <c r="N24" s="13">
        <f t="shared" si="5"/>
        <v>3.4731379404753418E-2</v>
      </c>
      <c r="O24" s="13">
        <v>1</v>
      </c>
      <c r="Q24" s="17" t="s">
        <v>61</v>
      </c>
      <c r="R24" s="19">
        <f>O5/(O4-O5)*-B4/L9</f>
        <v>0.46662393162393151</v>
      </c>
      <c r="V24" s="15" t="str">
        <f>D3</f>
        <v>FCC</v>
      </c>
      <c r="W24" s="1" t="str">
        <f>E3</f>
        <v>U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2.4472689752722423</v>
      </c>
      <c r="H25" s="10">
        <f t="shared" si="6"/>
        <v>-2.2626403331612339</v>
      </c>
      <c r="I25">
        <f t="shared" si="2"/>
        <v>-27.151683997934807</v>
      </c>
      <c r="K25">
        <f t="shared" si="3"/>
        <v>-2.1066147095136714</v>
      </c>
      <c r="M25">
        <f t="shared" si="4"/>
        <v>-2.1066147095136714</v>
      </c>
      <c r="N25" s="13">
        <f t="shared" si="5"/>
        <v>2.4343995234610834E-2</v>
      </c>
      <c r="O25" s="13">
        <v>1</v>
      </c>
      <c r="Q25" s="17" t="s">
        <v>62</v>
      </c>
      <c r="R25" s="19">
        <f>O4/(O4-O5)*-B4/SQRT(L9)</f>
        <v>4.7684765098411521</v>
      </c>
      <c r="V25" s="2" t="s">
        <v>106</v>
      </c>
      <c r="W25" s="1">
        <f>(-B4/(12*PI()*B6*W26))^(1/2)</f>
        <v>0.47800943784379435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2.4628763152168656</v>
      </c>
      <c r="H26" s="10">
        <f t="shared" si="6"/>
        <v>-2.7924551545411136</v>
      </c>
      <c r="I26">
        <f t="shared" si="2"/>
        <v>-33.509461854493367</v>
      </c>
      <c r="K26">
        <f t="shared" si="3"/>
        <v>-2.6636331442247823</v>
      </c>
      <c r="M26">
        <f t="shared" si="4"/>
        <v>-2.6636331442247823</v>
      </c>
      <c r="N26" s="13">
        <f t="shared" si="5"/>
        <v>1.6595110341940979E-2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2.4784836551614893</v>
      </c>
      <c r="H27" s="10">
        <f t="shared" si="6"/>
        <v>-3.2977924855641079</v>
      </c>
      <c r="I27">
        <f t="shared" si="2"/>
        <v>-39.573509826769296</v>
      </c>
      <c r="K27">
        <f t="shared" si="3"/>
        <v>-3.1932901466152863</v>
      </c>
      <c r="M27">
        <f t="shared" si="4"/>
        <v>-3.1932901466152863</v>
      </c>
      <c r="N27" s="13">
        <f t="shared" si="5"/>
        <v>1.0920738845774386E-2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3.9710000000000001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2.4940909951061125</v>
      </c>
      <c r="H28" s="10">
        <f t="shared" si="6"/>
        <v>-3.779525066194418</v>
      </c>
      <c r="I28">
        <f t="shared" si="2"/>
        <v>-45.354300794333014</v>
      </c>
      <c r="K28">
        <f t="shared" si="3"/>
        <v>-3.6966918602657515</v>
      </c>
      <c r="M28">
        <f t="shared" si="4"/>
        <v>-3.6966918602657515</v>
      </c>
      <c r="N28" s="13">
        <f t="shared" si="5"/>
        <v>6.8613400044208704E-3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3.0216298719870491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2.5096983350507358</v>
      </c>
      <c r="H29" s="10">
        <f t="shared" si="6"/>
        <v>-4.2384972937287984</v>
      </c>
      <c r="I29">
        <f t="shared" si="2"/>
        <v>-50.86196752474558</v>
      </c>
      <c r="K29">
        <f t="shared" si="3"/>
        <v>-4.1749001400265726</v>
      </c>
      <c r="M29">
        <f t="shared" si="4"/>
        <v>-4.1749001400265726</v>
      </c>
      <c r="N29" s="13">
        <f t="shared" si="5"/>
        <v>4.0445979590245252E-3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6.9871267367271974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2.5253056749953595</v>
      </c>
      <c r="H30" s="10">
        <f t="shared" si="6"/>
        <v>-4.6755260932336489</v>
      </c>
      <c r="I30">
        <f t="shared" si="2"/>
        <v>-56.106313118803783</v>
      </c>
      <c r="K30">
        <f t="shared" si="3"/>
        <v>-4.6289344018599685</v>
      </c>
      <c r="M30">
        <f t="shared" si="4"/>
        <v>-4.6289344018599685</v>
      </c>
      <c r="N30" s="13">
        <f t="shared" si="5"/>
        <v>2.1707857050602803E-3</v>
      </c>
      <c r="O30" s="13">
        <v>1</v>
      </c>
      <c r="V30" s="22" t="s">
        <v>22</v>
      </c>
      <c r="W30" s="1">
        <f>1/(O5*W25^2)</f>
        <v>1.953396849639629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2.5409130149399828</v>
      </c>
      <c r="H31" s="10">
        <f t="shared" si="6"/>
        <v>-5.0914017623759644</v>
      </c>
      <c r="I31">
        <f t="shared" si="2"/>
        <v>-61.096821148511573</v>
      </c>
      <c r="K31">
        <f t="shared" si="3"/>
        <v>-5.0597733906293065</v>
      </c>
      <c r="M31">
        <f t="shared" si="4"/>
        <v>-5.0597733906293065</v>
      </c>
      <c r="N31" s="13">
        <f t="shared" si="5"/>
        <v>1.0003538993447871E-3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2.5565203548846065</v>
      </c>
      <c r="H32" s="10">
        <f t="shared" si="6"/>
        <v>-5.48688879137464</v>
      </c>
      <c r="I32">
        <f t="shared" si="2"/>
        <v>-65.842665496495684</v>
      </c>
      <c r="K32">
        <f t="shared" si="3"/>
        <v>-5.468356869709698</v>
      </c>
      <c r="M32">
        <f t="shared" si="4"/>
        <v>-5.468356869709698</v>
      </c>
      <c r="N32" s="13">
        <f t="shared" si="5"/>
        <v>3.4343212059554658E-4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2.5721276948292302</v>
      </c>
      <c r="H33" s="10">
        <f t="shared" si="6"/>
        <v>-5.8627266587785076</v>
      </c>
      <c r="I33">
        <f t="shared" si="2"/>
        <v>-70.352719905342099</v>
      </c>
      <c r="K33">
        <f t="shared" si="3"/>
        <v>-5.8555872360998791</v>
      </c>
      <c r="M33">
        <f t="shared" si="4"/>
        <v>-5.8555872360998791</v>
      </c>
      <c r="N33" s="13">
        <f t="shared" si="5"/>
        <v>5.0971356184115639E-5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2.5877350347738539</v>
      </c>
      <c r="H34" s="10">
        <f t="shared" si="6"/>
        <v>-6.2196306037581675</v>
      </c>
      <c r="I34">
        <f t="shared" si="2"/>
        <v>-74.635567245098002</v>
      </c>
      <c r="K34">
        <f t="shared" si="3"/>
        <v>-6.2223310645330336</v>
      </c>
      <c r="M34">
        <f t="shared" si="4"/>
        <v>-6.2223310645330336</v>
      </c>
      <c r="N34" s="13">
        <f t="shared" si="5"/>
        <v>7.2924883965908867E-6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2.6033423747184772</v>
      </c>
      <c r="H35" s="10">
        <f t="shared" si="6"/>
        <v>-6.5582923755796747</v>
      </c>
      <c r="I35">
        <f t="shared" si="2"/>
        <v>-78.699508506956093</v>
      </c>
      <c r="K35">
        <f t="shared" si="3"/>
        <v>-6.5694205839097464</v>
      </c>
      <c r="M35">
        <f t="shared" si="4"/>
        <v>-6.5694205839097464</v>
      </c>
      <c r="N35" s="13">
        <f t="shared" si="5"/>
        <v>1.2383702063747639E-4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2.6189497146631004</v>
      </c>
      <c r="H36" s="10">
        <f t="shared" si="6"/>
        <v>-6.8793809609098133</v>
      </c>
      <c r="I36">
        <f t="shared" si="2"/>
        <v>-82.55257153091776</v>
      </c>
      <c r="K36">
        <f t="shared" si="3"/>
        <v>-6.8976550892118986</v>
      </c>
      <c r="M36">
        <f t="shared" si="4"/>
        <v>-6.8976550892118986</v>
      </c>
      <c r="N36" s="13">
        <f t="shared" si="5"/>
        <v>3.3394376520107504E-4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2.6345570546077242</v>
      </c>
      <c r="H37" s="10">
        <f t="shared" si="6"/>
        <v>-7.1835432895846445</v>
      </c>
      <c r="I37">
        <f t="shared" si="2"/>
        <v>-86.202519475015734</v>
      </c>
      <c r="K37">
        <f t="shared" si="3"/>
        <v>-7.2078022919002791</v>
      </c>
      <c r="M37">
        <f t="shared" si="4"/>
        <v>-7.2078022919002791</v>
      </c>
      <c r="N37" s="13">
        <f t="shared" si="5"/>
        <v>5.8849919334996508E-4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2.6501643945523474</v>
      </c>
      <c r="H38" s="10">
        <f t="shared" si="6"/>
        <v>-7.471404919455761</v>
      </c>
      <c r="I38">
        <f t="shared" si="2"/>
        <v>-89.656859033469132</v>
      </c>
      <c r="K38">
        <f t="shared" si="3"/>
        <v>-7.500599611650248</v>
      </c>
      <c r="M38">
        <f t="shared" si="4"/>
        <v>-7.500599611650248</v>
      </c>
      <c r="N38" s="13">
        <f t="shared" si="5"/>
        <v>8.5233005233084039E-4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2.6657717344969707</v>
      </c>
      <c r="H39" s="10">
        <f t="shared" si="6"/>
        <v>-7.7435707009115395</v>
      </c>
      <c r="I39">
        <f t="shared" si="2"/>
        <v>-92.922848410938471</v>
      </c>
      <c r="K39">
        <f t="shared" si="3"/>
        <v>-7.776755412140048</v>
      </c>
      <c r="M39">
        <f t="shared" si="4"/>
        <v>-7.776755412140048</v>
      </c>
      <c r="N39" s="13">
        <f t="shared" si="5"/>
        <v>1.1012250593194922E-3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2.6813790744415944</v>
      </c>
      <c r="H40" s="10">
        <f t="shared" si="6"/>
        <v>-8.0006254216542718</v>
      </c>
      <c r="I40">
        <f t="shared" si="2"/>
        <v>-96.007505059851269</v>
      </c>
      <c r="K40">
        <f t="shared" si="3"/>
        <v>-8.0369501834725234</v>
      </c>
      <c r="M40">
        <f t="shared" si="4"/>
        <v>-8.0369501834725234</v>
      </c>
      <c r="N40" s="13">
        <f t="shared" si="5"/>
        <v>1.3194883211527105E-3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2.6969864143862181</v>
      </c>
      <c r="H41" s="10">
        <f t="shared" si="6"/>
        <v>-8.2431344322979587</v>
      </c>
      <c r="I41">
        <f t="shared" si="2"/>
        <v>-98.917613187575512</v>
      </c>
      <c r="K41">
        <f t="shared" si="3"/>
        <v>-8.2818376736851214</v>
      </c>
      <c r="M41">
        <f t="shared" si="4"/>
        <v>-8.2818376736851214</v>
      </c>
      <c r="N41" s="13">
        <f t="shared" si="5"/>
        <v>1.4979408938729786E-3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2.7125937543308414</v>
      </c>
      <c r="H42" s="10">
        <f t="shared" si="6"/>
        <v>-8.47164425333591</v>
      </c>
      <c r="I42">
        <f t="shared" si="2"/>
        <v>-101.65973104003092</v>
      </c>
      <c r="K42">
        <f t="shared" si="3"/>
        <v>-8.5120459716832908</v>
      </c>
      <c r="M42">
        <f t="shared" si="4"/>
        <v>-8.5120459716832908</v>
      </c>
      <c r="N42" s="13">
        <f t="shared" si="5"/>
        <v>1.6322988454210881E-3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2.7282010942754651</v>
      </c>
      <c r="H43" s="10">
        <f t="shared" si="6"/>
        <v>-8.6866831640120754</v>
      </c>
      <c r="I43">
        <f t="shared" si="2"/>
        <v>-104.24019796814491</v>
      </c>
      <c r="K43">
        <f t="shared" si="3"/>
        <v>-8.7281785438184656</v>
      </c>
      <c r="M43">
        <f t="shared" si="4"/>
        <v>-8.7281785438184656</v>
      </c>
      <c r="N43" s="13">
        <f t="shared" si="5"/>
        <v>1.7218665452765735E-3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2.7438084342200888</v>
      </c>
      <c r="H44" s="10">
        <f t="shared" si="6"/>
        <v>-8.888761773615256</v>
      </c>
      <c r="I44">
        <f t="shared" si="2"/>
        <v>-106.66514128338306</v>
      </c>
      <c r="K44">
        <f t="shared" si="3"/>
        <v>-8.9308152262242384</v>
      </c>
      <c r="M44">
        <f t="shared" si="4"/>
        <v>-8.9308152262242384</v>
      </c>
      <c r="N44" s="13">
        <f t="shared" si="5"/>
        <v>1.7684928763359296E-3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2.7594157741647121</v>
      </c>
      <c r="H45" s="10">
        <f t="shared" si="6"/>
        <v>-9.0783735757008888</v>
      </c>
      <c r="I45">
        <f t="shared" si="2"/>
        <v>-108.94048290841067</v>
      </c>
      <c r="K45">
        <f t="shared" si="3"/>
        <v>-9.1205131749218395</v>
      </c>
      <c r="M45">
        <f t="shared" si="4"/>
        <v>-9.1205131749218395</v>
      </c>
      <c r="N45" s="13">
        <f t="shared" si="5"/>
        <v>1.775745822502356E-3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2.7750231141093358</v>
      </c>
      <c r="H46" s="10">
        <f t="shared" si="6"/>
        <v>-9.255995485731118</v>
      </c>
      <c r="I46">
        <f t="shared" si="2"/>
        <v>-111.07194582877341</v>
      </c>
      <c r="K46">
        <f t="shared" si="3"/>
        <v>-9.2978077756090496</v>
      </c>
      <c r="M46">
        <f t="shared" si="4"/>
        <v>-9.2978077756090496</v>
      </c>
      <c r="N46" s="13">
        <f t="shared" si="5"/>
        <v>1.7482675848361829E-3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2.790630454053959</v>
      </c>
      <c r="H47" s="10">
        <f t="shared" si="6"/>
        <v>-9.4220883626102196</v>
      </c>
      <c r="I47">
        <f t="shared" si="2"/>
        <v>-113.06506035132264</v>
      </c>
      <c r="K47">
        <f t="shared" si="3"/>
        <v>-9.4632135149543721</v>
      </c>
      <c r="M47">
        <f t="shared" si="4"/>
        <v>-9.4632135149543721</v>
      </c>
      <c r="N47" s="13">
        <f t="shared" si="5"/>
        <v>1.6912781553297504E-3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2.8062377939985836</v>
      </c>
      <c r="H48" s="10">
        <f t="shared" si="6"/>
        <v>-9.577097514579167</v>
      </c>
      <c r="I48">
        <f t="shared" si="2"/>
        <v>-114.92517017495001</v>
      </c>
      <c r="K48">
        <f t="shared" si="3"/>
        <v>-9.6172248151309176</v>
      </c>
      <c r="M48">
        <f t="shared" si="4"/>
        <v>-9.6172248151309176</v>
      </c>
      <c r="N48" s="13">
        <f t="shared" si="5"/>
        <v>1.6102002495705257E-3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2.8218451339432069</v>
      </c>
      <c r="H49" s="10">
        <f t="shared" si="6"/>
        <v>-9.7214531899201759</v>
      </c>
      <c r="I49">
        <f t="shared" si="2"/>
        <v>-116.65743827904211</v>
      </c>
      <c r="K49">
        <f t="shared" si="3"/>
        <v>-9.7603168332411574</v>
      </c>
      <c r="M49">
        <f t="shared" si="4"/>
        <v>-9.7603168332411574</v>
      </c>
      <c r="N49" s="13">
        <f t="shared" si="5"/>
        <v>1.5103827721804674E-3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2.8374524738878306</v>
      </c>
      <c r="H50" s="10">
        <f t="shared" si="6"/>
        <v>-9.8555710529096494</v>
      </c>
      <c r="I50">
        <f t="shared" si="2"/>
        <v>-118.26685263491579</v>
      </c>
      <c r="K50">
        <f t="shared" si="3"/>
        <v>-9.8929462272052273</v>
      </c>
      <c r="M50">
        <f t="shared" si="4"/>
        <v>-9.8929462272052273</v>
      </c>
      <c r="N50" s="13">
        <f t="shared" si="5"/>
        <v>1.3969036536248276E-3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2.8530598138324539</v>
      </c>
      <c r="H51" s="10">
        <f t="shared" si="6"/>
        <v>-9.979852645445451</v>
      </c>
      <c r="I51">
        <f t="shared" si="2"/>
        <v>-119.75823174534541</v>
      </c>
      <c r="K51">
        <f t="shared" si="3"/>
        <v>-10.015551889610038</v>
      </c>
      <c r="M51">
        <f t="shared" si="4"/>
        <v>-10.015551889610038</v>
      </c>
      <c r="N51" s="13">
        <f t="shared" si="5"/>
        <v>1.2744360339227614E-3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2.8686671537770772</v>
      </c>
      <c r="H52" s="10">
        <f t="shared" si="6"/>
        <v>-10.094685834762851</v>
      </c>
      <c r="I52">
        <f t="shared" si="2"/>
        <v>-121.13623001715422</v>
      </c>
      <c r="K52">
        <f t="shared" si="3"/>
        <v>-10.128555650945788</v>
      </c>
      <c r="M52">
        <f t="shared" si="4"/>
        <v>-10.128555650945788</v>
      </c>
      <c r="N52" s="13">
        <f t="shared" si="5"/>
        <v>1.1471644482659671E-3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2.8842744937217009</v>
      </c>
      <c r="H53" s="10">
        <f t="shared" si="6"/>
        <v>-10.20044524764168</v>
      </c>
      <c r="I53">
        <f t="shared" si="2"/>
        <v>-122.40534297170015</v>
      </c>
      <c r="K53">
        <f t="shared" si="3"/>
        <v>-10.232362953588563</v>
      </c>
      <c r="M53">
        <f t="shared" si="4"/>
        <v>-10.232362953588563</v>
      </c>
      <c r="N53" s="13">
        <f t="shared" si="5"/>
        <v>1.0187399529116997E-3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2.8998818336663241</v>
      </c>
      <c r="H54" s="10">
        <f t="shared" si="6"/>
        <v>-10.297492691496098</v>
      </c>
      <c r="I54">
        <f t="shared" si="2"/>
        <v>-123.56991229795318</v>
      </c>
      <c r="K54">
        <f t="shared" si="3"/>
        <v>-10.327363497823683</v>
      </c>
      <c r="M54">
        <f t="shared" si="4"/>
        <v>-10.327363497823683</v>
      </c>
      <c r="N54" s="13">
        <f t="shared" si="5"/>
        <v>8.9226507066009133E-4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2.9154891736109478</v>
      </c>
      <c r="H55" s="10">
        <f t="shared" si="6"/>
        <v>-10.386177562727383</v>
      </c>
      <c r="I55">
        <f t="shared" si="2"/>
        <v>-124.63413075272859</v>
      </c>
      <c r="K55">
        <f t="shared" si="3"/>
        <v>-10.413931861143507</v>
      </c>
      <c r="M55">
        <f t="shared" si="4"/>
        <v>-10.413931861143507</v>
      </c>
      <c r="N55" s="13">
        <f t="shared" si="5"/>
        <v>7.7030108057124351E-4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2.9310965135555715</v>
      </c>
      <c r="H56" s="10">
        <f t="shared" si="6"/>
        <v>-10.466837242709508</v>
      </c>
      <c r="I56">
        <f t="shared" si="2"/>
        <v>-125.60204691251408</v>
      </c>
      <c r="K56">
        <f t="shared" si="3"/>
        <v>-10.492428091995276</v>
      </c>
      <c r="M56">
        <f t="shared" si="4"/>
        <v>-10.492428091995276</v>
      </c>
      <c r="N56" s="13">
        <f t="shared" si="5"/>
        <v>6.5489156716690069E-4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2.9467038535001948</v>
      </c>
      <c r="H57" s="10">
        <f t="shared" si="6"/>
        <v>-10.539797481766888</v>
      </c>
      <c r="I57">
        <f t="shared" si="2"/>
        <v>-126.47756978120265</v>
      </c>
      <c r="K57">
        <f t="shared" si="3"/>
        <v>-10.563198279099632</v>
      </c>
      <c r="M57">
        <f t="shared" si="4"/>
        <v>-10.563198279099632</v>
      </c>
      <c r="N57" s="13">
        <f t="shared" si="5"/>
        <v>5.4759731580817554E-4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2.9623111934448185</v>
      </c>
      <c r="H58" s="10">
        <f t="shared" si="6"/>
        <v>-10.605372771493643</v>
      </c>
      <c r="I58">
        <f t="shared" si="2"/>
        <v>-127.26447325792373</v>
      </c>
      <c r="K58">
        <f t="shared" si="3"/>
        <v>-10.626575097408198</v>
      </c>
      <c r="M58">
        <f t="shared" si="4"/>
        <v>-10.626575097408198</v>
      </c>
      <c r="N58" s="13">
        <f t="shared" si="5"/>
        <v>4.4953862418699444E-4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2.9779185333894422</v>
      </c>
      <c r="H59" s="10">
        <f t="shared" si="6"/>
        <v>-10.663866705753859</v>
      </c>
      <c r="I59">
        <f t="shared" si="2"/>
        <v>-127.96640046904631</v>
      </c>
      <c r="K59">
        <f t="shared" si="3"/>
        <v>-10.682878331718555</v>
      </c>
      <c r="M59">
        <f t="shared" si="4"/>
        <v>-10.682878331718555</v>
      </c>
      <c r="N59" s="13">
        <f t="shared" si="5"/>
        <v>3.6144192182150183E-4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2.9935258733340655</v>
      </c>
      <c r="H60" s="10">
        <f t="shared" si="6"/>
        <v>-10.715572330692837</v>
      </c>
      <c r="I60">
        <f t="shared" si="2"/>
        <v>-128.58686796831404</v>
      </c>
      <c r="K60">
        <f t="shared" si="3"/>
        <v>-10.732415378917995</v>
      </c>
      <c r="M60">
        <f t="shared" si="4"/>
        <v>-10.732415378917995</v>
      </c>
      <c r="N60" s="13">
        <f t="shared" si="5"/>
        <v>2.8368827351502154E-4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3.0091332132786888</v>
      </c>
      <c r="H61" s="10">
        <f t="shared" si="6"/>
        <v>-10.760772484079952</v>
      </c>
      <c r="I61">
        <f t="shared" si="2"/>
        <v>-129.12926980895944</v>
      </c>
      <c r="K61">
        <f t="shared" si="3"/>
        <v>-10.775481729782204</v>
      </c>
      <c r="M61">
        <f t="shared" si="4"/>
        <v>-10.775481729782204</v>
      </c>
      <c r="N61" s="13">
        <f t="shared" si="5"/>
        <v>2.1636190912919818E-4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3.0247405532233125</v>
      </c>
      <c r="H62" s="10">
        <f t="shared" si="6"/>
        <v>-10.799740124294908</v>
      </c>
      <c r="I62">
        <f t="shared" si="2"/>
        <v>-129.59688149153891</v>
      </c>
      <c r="K62">
        <f t="shared" si="3"/>
        <v>-10.812361431212409</v>
      </c>
      <c r="M62">
        <f t="shared" si="4"/>
        <v>-10.812361431212409</v>
      </c>
      <c r="N62" s="13">
        <f t="shared" si="5"/>
        <v>1.5929738830574645E-4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3.0403478931679357</v>
      </c>
      <c r="H63" s="10">
        <f t="shared" si="6"/>
        <v>-10.832738649260122</v>
      </c>
      <c r="I63">
        <f t="shared" si="2"/>
        <v>-129.99286379112147</v>
      </c>
      <c r="K63">
        <f t="shared" si="3"/>
        <v>-10.843327529753692</v>
      </c>
      <c r="M63">
        <f t="shared" si="4"/>
        <v>-10.843327529753692</v>
      </c>
      <c r="N63" s="13">
        <f t="shared" si="5"/>
        <v>1.1212439010710459E-4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3.0559552331125595</v>
      </c>
      <c r="H64" s="10">
        <f t="shared" si="6"/>
        <v>-10.860022205613642</v>
      </c>
      <c r="I64">
        <f t="shared" si="2"/>
        <v>-130.32026646736369</v>
      </c>
      <c r="K64">
        <f t="shared" si="3"/>
        <v>-10.868642497198692</v>
      </c>
      <c r="M64">
        <f t="shared" si="4"/>
        <v>-10.868642497198692</v>
      </c>
      <c r="N64" s="13">
        <f t="shared" si="5"/>
        <v>7.4309427011283073E-5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3.0715625730571832</v>
      </c>
      <c r="H65" s="10">
        <f t="shared" si="6"/>
        <v>-10.881835988408659</v>
      </c>
      <c r="I65">
        <f t="shared" si="2"/>
        <v>-130.5820318609039</v>
      </c>
      <c r="K65">
        <f t="shared" si="3"/>
        <v>-10.888558639043968</v>
      </c>
      <c r="M65">
        <f t="shared" si="4"/>
        <v>-10.888558639043968</v>
      </c>
      <c r="N65" s="13">
        <f t="shared" si="5"/>
        <v>4.5194031564421576E-5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3.0871699130018064</v>
      </c>
      <c r="H66" s="10">
        <f t="shared" si="6"/>
        <v>-10.898416531617457</v>
      </c>
      <c r="I66">
        <f t="shared" si="2"/>
        <v>-130.78099837940948</v>
      </c>
      <c r="K66">
        <f t="shared" si="3"/>
        <v>-10.90331848653123</v>
      </c>
      <c r="M66">
        <f t="shared" si="4"/>
        <v>-10.90331848653123</v>
      </c>
      <c r="N66" s="13">
        <f t="shared" si="5"/>
        <v>2.4029161976665319E-5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3.1027772529464301</v>
      </c>
      <c r="H67" s="10">
        <f t="shared" si="6"/>
        <v>-10.90999198970999</v>
      </c>
      <c r="I67">
        <f t="shared" si="2"/>
        <v>-130.91990387651987</v>
      </c>
      <c r="K67">
        <f t="shared" si="3"/>
        <v>-10.913155172972504</v>
      </c>
      <c r="M67">
        <f t="shared" si="4"/>
        <v>-10.913155172972504</v>
      </c>
      <c r="N67" s="13">
        <f t="shared" si="5"/>
        <v>1.0005728352245004E-5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3.1183845928910539</v>
      </c>
      <c r="H68" s="10">
        <f t="shared" si="6"/>
        <v>-10.916782410569482</v>
      </c>
      <c r="I68">
        <f t="shared" si="2"/>
        <v>-131.00138892683378</v>
      </c>
      <c r="K68">
        <f t="shared" si="3"/>
        <v>-10.918292795026462</v>
      </c>
      <c r="M68">
        <f t="shared" si="4"/>
        <v>-10.918292795026462</v>
      </c>
      <c r="N68" s="13">
        <f t="shared" si="5"/>
        <v>2.281261207885886E-2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3.1339919328356762</v>
      </c>
      <c r="H69" s="59">
        <f t="shared" si="6"/>
        <v>-10.919</v>
      </c>
      <c r="I69" s="58">
        <f t="shared" si="2"/>
        <v>-131.02800000000002</v>
      </c>
      <c r="J69" s="58"/>
      <c r="K69">
        <f t="shared" si="3"/>
        <v>-10.9189467595629</v>
      </c>
      <c r="M69">
        <f t="shared" si="4"/>
        <v>-10.9189467595629</v>
      </c>
      <c r="N69" s="60">
        <f t="shared" si="5"/>
        <v>2.8345441426793892E-5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3.1495992727802995</v>
      </c>
      <c r="H70" s="10">
        <f t="shared" si="6"/>
        <v>-10.916849378073927</v>
      </c>
      <c r="I70">
        <f t="shared" si="2"/>
        <v>-131.00219253688712</v>
      </c>
      <c r="K70">
        <f t="shared" si="3"/>
        <v>-10.915324116723795</v>
      </c>
      <c r="M70">
        <f t="shared" si="4"/>
        <v>-10.915324116723795</v>
      </c>
      <c r="N70" s="13">
        <f t="shared" si="5"/>
        <v>2.32642218620575E-2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3.1652066127249237</v>
      </c>
      <c r="H71" s="10">
        <f t="shared" si="6"/>
        <v>-10.910527827559884</v>
      </c>
      <c r="I71">
        <f t="shared" si="2"/>
        <v>-130.92633393071861</v>
      </c>
      <c r="K71">
        <f t="shared" si="3"/>
        <v>-10.907623879761902</v>
      </c>
      <c r="M71">
        <f t="shared" si="4"/>
        <v>-10.907623879761902</v>
      </c>
      <c r="N71" s="13">
        <f t="shared" si="5"/>
        <v>8.4329128134056576E-6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3.1808139526695469</v>
      </c>
      <c r="H72" s="10">
        <f t="shared" si="6"/>
        <v>-10.90022553466518</v>
      </c>
      <c r="I72">
        <f t="shared" si="2"/>
        <v>-130.80270641598216</v>
      </c>
      <c r="K72">
        <f t="shared" si="3"/>
        <v>-10.896037332211737</v>
      </c>
      <c r="M72">
        <f t="shared" si="4"/>
        <v>-10.896037332211737</v>
      </c>
      <c r="N72" s="13">
        <f t="shared" si="5"/>
        <v>1.7541039791029514E-5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3.1964212926141702</v>
      </c>
      <c r="H73" s="10">
        <f t="shared" si="6"/>
        <v>-10.886125822319922</v>
      </c>
      <c r="I73">
        <f t="shared" si="2"/>
        <v>-130.63350986783905</v>
      </c>
      <c r="K73">
        <f t="shared" si="3"/>
        <v>-10.880748322923147</v>
      </c>
      <c r="M73">
        <f t="shared" si="4"/>
        <v>-10.880748322923147</v>
      </c>
      <c r="N73" s="13">
        <f t="shared" si="5"/>
        <v>2.8917499762322757E-5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3.2120286325587939</v>
      </c>
      <c r="H74" s="10">
        <f t="shared" si="6"/>
        <v>-10.868405376223624</v>
      </c>
      <c r="I74">
        <f t="shared" si="2"/>
        <v>-130.4208645146835</v>
      </c>
      <c r="K74">
        <f t="shared" si="3"/>
        <v>-10.861933549463942</v>
      </c>
      <c r="M74">
        <f t="shared" si="4"/>
        <v>-10.861933549463942</v>
      </c>
      <c r="N74" s="13">
        <f t="shared" si="5"/>
        <v>4.1884541607341015E-5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3.2276359725034172</v>
      </c>
      <c r="H75" s="10">
        <f t="shared" si="6"/>
        <v>-10.847234463868814</v>
      </c>
      <c r="I75">
        <f t="shared" si="2"/>
        <v>-130.16681356642576</v>
      </c>
      <c r="K75">
        <f t="shared" si="3"/>
        <v>-10.839762830375548</v>
      </c>
      <c r="M75">
        <f t="shared" si="4"/>
        <v>-10.839762830375548</v>
      </c>
      <c r="N75" s="13">
        <f t="shared" si="5"/>
        <v>5.5825307057688732E-5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3.2432433124480404</v>
      </c>
      <c r="H76" s="10">
        <f t="shared" si="6"/>
        <v>-10.822777146749997</v>
      </c>
      <c r="I76">
        <f t="shared" si="2"/>
        <v>-129.87332576099996</v>
      </c>
      <c r="K76">
        <f t="shared" si="3"/>
        <v>-10.814399366744198</v>
      </c>
      <c r="M76">
        <f t="shared" si="4"/>
        <v>-10.814399366744198</v>
      </c>
      <c r="N76" s="13">
        <f t="shared" si="5"/>
        <v>7.0187197825579008E-5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3.2588506523926646</v>
      </c>
      <c r="H77" s="10">
        <f t="shared" si="6"/>
        <v>-10.795191485960398</v>
      </c>
      <c r="I77">
        <f t="shared" si="2"/>
        <v>-129.54229783152476</v>
      </c>
      <c r="K77">
        <f t="shared" si="3"/>
        <v>-10.785999993529837</v>
      </c>
      <c r="M77">
        <f t="shared" si="4"/>
        <v>-10.785999993529837</v>
      </c>
      <c r="N77" s="13">
        <f t="shared" si="5"/>
        <v>8.4483533101071368E-5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3.2744579923372878</v>
      </c>
      <c r="H78" s="10">
        <f t="shared" si="6"/>
        <v>-10.764629741373186</v>
      </c>
      <c r="I78">
        <f t="shared" si="2"/>
        <v>-129.17555689647824</v>
      </c>
      <c r="K78">
        <f t="shared" si="3"/>
        <v>-10.7547154210753</v>
      </c>
      <c r="M78">
        <f t="shared" si="4"/>
        <v>-10.7547154210753</v>
      </c>
      <c r="N78" s="13">
        <f t="shared" si="5"/>
        <v>9.829374696907816E-5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3.2900653322819111</v>
      </c>
      <c r="H79" s="10">
        <f t="shared" si="6"/>
        <v>-10.731238564598119</v>
      </c>
      <c r="I79">
        <f t="shared" si="2"/>
        <v>-128.77486277517744</v>
      </c>
      <c r="K79">
        <f t="shared" si="3"/>
        <v>-10.720690467199859</v>
      </c>
      <c r="M79">
        <f t="shared" si="4"/>
        <v>-10.720690467199859</v>
      </c>
      <c r="N79" s="13">
        <f t="shared" si="5"/>
        <v>1.1126235872318202E-4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3.3056726722265353</v>
      </c>
      <c r="H80" s="10">
        <f t="shared" si="6"/>
        <v>-10.695159185899247</v>
      </c>
      <c r="I80">
        <f t="shared" si="2"/>
        <v>-128.34191023079097</v>
      </c>
      <c r="K80">
        <f t="shared" si="3"/>
        <v>-10.684064280263552</v>
      </c>
      <c r="M80">
        <f t="shared" si="4"/>
        <v>-10.684064280263552</v>
      </c>
      <c r="N80" s="13">
        <f t="shared" si="5"/>
        <v>1.2309693106496279E-4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3.3212800121711585</v>
      </c>
      <c r="H81" s="10">
        <f t="shared" si="6"/>
        <v>-10.656527595253859</v>
      </c>
      <c r="I81">
        <f t="shared" si="2"/>
        <v>-127.87833114304631</v>
      </c>
      <c r="K81">
        <f t="shared" si="3"/>
        <v>-10.644970553571731</v>
      </c>
      <c r="M81">
        <f t="shared" si="4"/>
        <v>-10.644970553571731</v>
      </c>
      <c r="N81" s="13">
        <f t="shared" si="5"/>
        <v>1.3356521244243911E-4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3.3368873521157818</v>
      </c>
      <c r="H82" s="10">
        <f t="shared" si="6"/>
        <v>-10.615474717727789</v>
      </c>
      <c r="I82">
        <f t="shared" si="2"/>
        <v>-127.38569661273347</v>
      </c>
      <c r="K82">
        <f t="shared" si="3"/>
        <v>-10.60353773147334</v>
      </c>
      <c r="M82">
        <f t="shared" si="4"/>
        <v>-10.60353773147334</v>
      </c>
      <c r="N82" s="13">
        <f t="shared" si="5"/>
        <v>1.4249164083890835E-4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3.3524946920604055</v>
      </c>
      <c r="H83" s="10">
        <f t="shared" si="6"/>
        <v>-10.572126583337061</v>
      </c>
      <c r="I83">
        <f t="shared" si="2"/>
        <v>-126.86551900004474</v>
      </c>
      <c r="K83">
        <f t="shared" si="3"/>
        <v>-10.559889207490956</v>
      </c>
      <c r="M83">
        <f t="shared" si="4"/>
        <v>-10.559889207490956</v>
      </c>
      <c r="N83" s="13">
        <f t="shared" si="5"/>
        <v>1.497533675988385E-4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3.3681020320050288</v>
      </c>
      <c r="H84" s="10">
        <f t="shared" si="6"/>
        <v>-10.526604491561105</v>
      </c>
      <c r="I84">
        <f t="shared" ref="I84:I147" si="9">H84*$E$6</f>
        <v>-126.31925389873327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-10.514143514806088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-10.514143514806088</v>
      </c>
      <c r="N84" s="13">
        <f t="shared" ref="N84:N147" si="12">(M84-H84)^2*O84</f>
        <v>1.5527594168907968E-4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3.383709371949652</v>
      </c>
      <c r="H85" s="10">
        <f t="shared" ref="H85:H148" si="13">-(-$B$4)*(1+D85+$E$5*D85^3)*EXP(-D85)</f>
        <v>-10.479025170667892</v>
      </c>
      <c r="I85">
        <f t="shared" si="9"/>
        <v>-125.74830204801471</v>
      </c>
      <c r="K85">
        <f t="shared" si="10"/>
        <v>-10.466414509409233</v>
      </c>
      <c r="M85">
        <f t="shared" si="11"/>
        <v>-10.466414509409233</v>
      </c>
      <c r="N85" s="13">
        <f t="shared" si="12"/>
        <v>1.5902877738064176E-4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3.3993167118942762</v>
      </c>
      <c r="H86" s="10">
        <f t="shared" si="13"/>
        <v>-10.429500932006798</v>
      </c>
      <c r="I86">
        <f t="shared" si="9"/>
        <v>-125.15401118408158</v>
      </c>
      <c r="K86">
        <f t="shared" si="10"/>
        <v>-10.416811546210866</v>
      </c>
      <c r="M86">
        <f t="shared" si="11"/>
        <v>-10.416811546210866</v>
      </c>
      <c r="N86" s="13">
        <f t="shared" si="12"/>
        <v>1.6102051187800182E-4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3.4149240518388995</v>
      </c>
      <c r="H87" s="10">
        <f t="shared" si="13"/>
        <v>-10.378139819420515</v>
      </c>
      <c r="I87">
        <f t="shared" si="9"/>
        <v>-124.53767783304617</v>
      </c>
      <c r="K87">
        <f t="shared" si="10"/>
        <v>-10.365439648396903</v>
      </c>
      <c r="M87">
        <f t="shared" si="11"/>
        <v>-10.365439648396903</v>
      </c>
      <c r="N87" s="13">
        <f t="shared" si="12"/>
        <v>1.6129434402899063E-4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3.4305313917835227</v>
      </c>
      <c r="H88" s="10">
        <f t="shared" si="13"/>
        <v>-10.325045753922884</v>
      </c>
      <c r="I88">
        <f t="shared" si="9"/>
        <v>-123.90054904707461</v>
      </c>
      <c r="K88">
        <f t="shared" si="10"/>
        <v>-10.312399670299966</v>
      </c>
      <c r="M88">
        <f t="shared" si="11"/>
        <v>-10.312399670299966</v>
      </c>
      <c r="N88" s="13">
        <f t="shared" si="12"/>
        <v>1.5992343099784811E-4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3.446138731728146</v>
      </c>
      <c r="H89" s="10">
        <f t="shared" si="13"/>
        <v>-10.270318673785402</v>
      </c>
      <c r="I89">
        <f t="shared" si="9"/>
        <v>-123.24382408542482</v>
      </c>
      <c r="K89">
        <f t="shared" si="10"/>
        <v>-10.257788454046249</v>
      </c>
      <c r="M89">
        <f t="shared" si="11"/>
        <v>-10.257788454046249</v>
      </c>
      <c r="N89" s="13">
        <f t="shared" si="12"/>
        <v>1.5700640671146012E-4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3.4617460716727702</v>
      </c>
      <c r="H90" s="10">
        <f t="shared" si="13"/>
        <v>-10.214054670170903</v>
      </c>
      <c r="I90">
        <f t="shared" si="9"/>
        <v>-122.56865604205083</v>
      </c>
      <c r="K90">
        <f t="shared" si="10"/>
        <v>-10.201698980226789</v>
      </c>
      <c r="M90">
        <f t="shared" si="11"/>
        <v>-10.201698980226789</v>
      </c>
      <c r="N90" s="13">
        <f t="shared" si="12"/>
        <v>1.5266307399507326E-4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3.4773534116173934</v>
      </c>
      <c r="H91" s="10">
        <f t="shared" si="13"/>
        <v>-10.156346118449033</v>
      </c>
      <c r="I91">
        <f t="shared" si="9"/>
        <v>-121.87615342138839</v>
      </c>
      <c r="K91">
        <f t="shared" si="10"/>
        <v>-10.144220512831296</v>
      </c>
      <c r="M91">
        <f t="shared" si="11"/>
        <v>-10.144220512831296</v>
      </c>
      <c r="N91" s="13">
        <f t="shared" si="12"/>
        <v>1.4703031159688461E-4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3.4929607515620167</v>
      </c>
      <c r="H92" s="10">
        <f t="shared" si="13"/>
        <v>-10.097281805324094</v>
      </c>
      <c r="I92">
        <f t="shared" si="9"/>
        <v>-121.16738166388913</v>
      </c>
      <c r="K92">
        <f t="shared" si="10"/>
        <v>-10.085438738672712</v>
      </c>
      <c r="M92">
        <f t="shared" si="11"/>
        <v>-10.085438738672712</v>
      </c>
      <c r="N92" s="13">
        <f t="shared" si="12"/>
        <v>1.4025822770907687E-4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3.5085680915066404</v>
      </c>
      <c r="H93" s="10">
        <f t="shared" si="13"/>
        <v>-10.036947051902194</v>
      </c>
      <c r="I93">
        <f t="shared" si="9"/>
        <v>-120.44336462282632</v>
      </c>
      <c r="K93">
        <f t="shared" si="10"/>
        <v>-10.02543590152103</v>
      </c>
      <c r="M93">
        <f t="shared" si="11"/>
        <v>-10.02543590152103</v>
      </c>
      <c r="N93" s="13">
        <f t="shared" si="12"/>
        <v>1.3250658309777244E-4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3.5241754314512637</v>
      </c>
      <c r="H94" s="10">
        <f t="shared" si="13"/>
        <v>-9.9754238328208285</v>
      </c>
      <c r="I94">
        <f t="shared" si="9"/>
        <v>-119.70508599384993</v>
      </c>
      <c r="K94">
        <f t="shared" si="10"/>
        <v>-9.9642909311557268</v>
      </c>
      <c r="M94">
        <f t="shared" si="11"/>
        <v>-9.9642909311557268</v>
      </c>
      <c r="N94" s="13">
        <f t="shared" si="12"/>
        <v>1.2394149948482226E-4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3.5397827713958869</v>
      </c>
      <c r="H95" s="10">
        <f t="shared" si="13"/>
        <v>-9.9127908915605261</v>
      </c>
      <c r="I95">
        <f t="shared" si="9"/>
        <v>-118.95349069872631</v>
      </c>
      <c r="K95">
        <f t="shared" si="10"/>
        <v>-9.9020795675373492</v>
      </c>
      <c r="M95">
        <f t="shared" si="11"/>
        <v>-9.9020795675373492</v>
      </c>
      <c r="N95" s="13">
        <f t="shared" si="12"/>
        <v>1.1473246232948596E-4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3.5553901113405111</v>
      </c>
      <c r="H96" s="10">
        <f t="shared" si="13"/>
        <v>-9.8491238520546514</v>
      </c>
      <c r="I96">
        <f t="shared" si="9"/>
        <v>-118.18948622465581</v>
      </c>
      <c r="K96">
        <f t="shared" si="10"/>
        <v>-9.8388744802904782</v>
      </c>
      <c r="M96">
        <f t="shared" si="11"/>
        <v>-9.8388744802904782</v>
      </c>
      <c r="N96" s="13">
        <f t="shared" si="12"/>
        <v>1.0504962156023037E-4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3.5709974512851343</v>
      </c>
      <c r="H97" s="10">
        <f t="shared" si="13"/>
        <v>-9.784495326710136</v>
      </c>
      <c r="I97">
        <f t="shared" si="9"/>
        <v>-117.41394392052163</v>
      </c>
      <c r="K97">
        <f t="shared" si="10"/>
        <v>-9.7747453836822675</v>
      </c>
      <c r="M97">
        <f t="shared" si="11"/>
        <v>-9.7747453836822675</v>
      </c>
      <c r="N97" s="13">
        <f t="shared" si="12"/>
        <v>9.5061389046680956E-5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3.5866047912297576</v>
      </c>
      <c r="H98" s="10">
        <f t="shared" si="13"/>
        <v>-9.7189750209485695</v>
      </c>
      <c r="I98">
        <f t="shared" si="9"/>
        <v>-116.62770025138283</v>
      </c>
      <c r="K98">
        <f t="shared" si="10"/>
        <v>-9.7097591472730311</v>
      </c>
      <c r="M98">
        <f t="shared" si="11"/>
        <v>-9.7097591472730311</v>
      </c>
      <c r="N98" s="13">
        <f t="shared" si="12"/>
        <v>8.4932327603480428E-5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3.6022121311743818</v>
      </c>
      <c r="H99" s="10">
        <f t="shared" si="13"/>
        <v>-9.6526298343738794</v>
      </c>
      <c r="I99">
        <f t="shared" si="9"/>
        <v>-115.83155801248655</v>
      </c>
      <c r="K99">
        <f t="shared" si="10"/>
        <v>-9.6439799024081871</v>
      </c>
      <c r="M99">
        <f t="shared" si="11"/>
        <v>-9.6439799024081871</v>
      </c>
      <c r="N99" s="13">
        <f t="shared" si="12"/>
        <v>7.4821323011105514E-5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3.617819471119005</v>
      </c>
      <c r="H100" s="10">
        <f t="shared" si="13"/>
        <v>-9.5855239586698229</v>
      </c>
      <c r="I100">
        <f t="shared" si="9"/>
        <v>-115.02628750403787</v>
      </c>
      <c r="K100">
        <f t="shared" si="10"/>
        <v>-9.577469144713719</v>
      </c>
      <c r="M100">
        <f t="shared" si="11"/>
        <v>-9.577469144713719</v>
      </c>
      <c r="N100" s="13">
        <f t="shared" si="12"/>
        <v>6.4880027867445468E-5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3.6334268110636283</v>
      </c>
      <c r="H101" s="10">
        <f t="shared" si="13"/>
        <v>-9.517718972327323</v>
      </c>
      <c r="I101">
        <f t="shared" si="9"/>
        <v>-114.21262766792788</v>
      </c>
      <c r="K101">
        <f t="shared" si="10"/>
        <v>-9.5102858327507249</v>
      </c>
      <c r="M101">
        <f t="shared" si="11"/>
        <v>-9.5102858327507249</v>
      </c>
      <c r="N101" s="13">
        <f t="shared" si="12"/>
        <v>5.5251563965188687E-5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3.649034151008252</v>
      </c>
      <c r="H102" s="10">
        <f t="shared" si="13"/>
        <v>-9.4492739322989614</v>
      </c>
      <c r="I102">
        <f t="shared" si="9"/>
        <v>-113.39128718758754</v>
      </c>
      <c r="K102">
        <f t="shared" si="10"/>
        <v>-9.4424864829782038</v>
      </c>
      <c r="M102">
        <f t="shared" si="11"/>
        <v>-9.4424864829782038</v>
      </c>
      <c r="N102" s="13">
        <f t="shared" si="12"/>
        <v>4.6069468281852642E-5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3.6646414909528753</v>
      </c>
      <c r="H103" s="10">
        <f t="shared" si="13"/>
        <v>-9.3802454626748837</v>
      </c>
      <c r="I103">
        <f t="shared" si="9"/>
        <v>-112.5629455520986</v>
      </c>
      <c r="K103">
        <f t="shared" si="10"/>
        <v>-9.3741252611671761</v>
      </c>
      <c r="M103">
        <f t="shared" si="11"/>
        <v>-9.3741252611671761</v>
      </c>
      <c r="N103" s="13">
        <f t="shared" si="12"/>
        <v>3.745686649494558E-5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3.6802488308974985</v>
      </c>
      <c r="H104" s="10">
        <f t="shared" si="13"/>
        <v>-9.3106878404717364</v>
      </c>
      <c r="I104">
        <f t="shared" si="9"/>
        <v>-111.72825408566084</v>
      </c>
      <c r="K104">
        <f t="shared" si="10"/>
        <v>-9.3052540704032296</v>
      </c>
      <c r="M104">
        <f t="shared" si="11"/>
        <v>-9.3052540704032296</v>
      </c>
      <c r="N104" s="13">
        <f t="shared" si="12"/>
        <v>2.9525857157399962E-5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3.6958561708421227</v>
      </c>
      <c r="H105" s="10">
        <f t="shared" si="13"/>
        <v>-9.240653078623545</v>
      </c>
      <c r="I105">
        <f t="shared" si="9"/>
        <v>-110.88783694348254</v>
      </c>
      <c r="K105">
        <f t="shared" si="10"/>
        <v>-9.2359226358092048</v>
      </c>
      <c r="M105">
        <f t="shared" si="11"/>
        <v>-9.2359226358092048</v>
      </c>
      <c r="N105" s="13">
        <f t="shared" si="12"/>
        <v>2.2377089219742904E-5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3.711463510786746</v>
      </c>
      <c r="H106" s="10">
        <f t="shared" si="13"/>
        <v>-9.1701910062607741</v>
      </c>
      <c r="I106">
        <f t="shared" si="9"/>
        <v>-110.0422920751293</v>
      </c>
      <c r="K106">
        <f t="shared" si="10"/>
        <v>-9.1661785861142686</v>
      </c>
      <c r="M106">
        <f t="shared" si="11"/>
        <v>-9.1661785861142686</v>
      </c>
      <c r="N106" s="13">
        <f t="shared" si="12"/>
        <v>1.6099515432083146E-5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3.7270708507313692</v>
      </c>
      <c r="H107" s="10">
        <f t="shared" si="13"/>
        <v>-9.0993493463613184</v>
      </c>
      <c r="I107">
        <f t="shared" si="9"/>
        <v>-109.19219215633582</v>
      </c>
      <c r="K107">
        <f t="shared" si="10"/>
        <v>-9.0960675321904336</v>
      </c>
      <c r="M107">
        <f t="shared" si="11"/>
        <v>-9.0960675321904336</v>
      </c>
      <c r="N107" s="13">
        <f t="shared" si="12"/>
        <v>1.0770304252220289E-5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3.7426781906759934</v>
      </c>
      <c r="H108" s="10">
        <f t="shared" si="13"/>
        <v>-9.0281737908546926</v>
      </c>
      <c r="I108">
        <f t="shared" si="9"/>
        <v>-108.3380854902563</v>
      </c>
      <c r="K108">
        <f t="shared" si="10"/>
        <v>-9.0256331426728895</v>
      </c>
      <c r="M108">
        <f t="shared" si="11"/>
        <v>-9.0256331426728895</v>
      </c>
      <c r="N108" s="13">
        <f t="shared" si="12"/>
        <v>6.4548931836994326E-6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3.7582855306206167</v>
      </c>
      <c r="H109" s="10">
        <f t="shared" si="13"/>
        <v>-8.9567080732582696</v>
      </c>
      <c r="I109">
        <f t="shared" si="9"/>
        <v>-107.48049687909923</v>
      </c>
      <c r="K109">
        <f t="shared" si="10"/>
        <v>-8.9549172167756552</v>
      </c>
      <c r="M109">
        <f t="shared" si="11"/>
        <v>-8.9549172167756552</v>
      </c>
      <c r="N109" s="13">
        <f t="shared" si="12"/>
        <v>3.2071669413218228E-6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3.7738928705652399</v>
      </c>
      <c r="H110" s="10">
        <f t="shared" si="13"/>
        <v>-8.8849940389221338</v>
      </c>
      <c r="I110">
        <f t="shared" si="9"/>
        <v>-106.61992846706561</v>
      </c>
      <c r="K110">
        <f t="shared" si="10"/>
        <v>-8.8839597544095934</v>
      </c>
      <c r="M110">
        <f t="shared" si="11"/>
        <v>-8.8839597544095934</v>
      </c>
      <c r="N110" s="13">
        <f t="shared" si="12"/>
        <v>1.0697444528809234E-6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3.7895002105098636</v>
      </c>
      <c r="H111" s="10">
        <f t="shared" si="13"/>
        <v>-8.8130717129567717</v>
      </c>
      <c r="I111">
        <f t="shared" si="9"/>
        <v>-105.75686055548127</v>
      </c>
      <c r="K111">
        <f t="shared" si="10"/>
        <v>-8.8127990237056366</v>
      </c>
      <c r="M111">
        <f t="shared" si="11"/>
        <v>-8.8127990237056366</v>
      </c>
      <c r="N111" s="13">
        <f t="shared" si="12"/>
        <v>7.4359427684624542E-8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3.8051075504544869</v>
      </c>
      <c r="H112" s="10">
        <f t="shared" si="13"/>
        <v>-8.7409793659157273</v>
      </c>
      <c r="I112">
        <f t="shared" si="9"/>
        <v>-104.89175239098873</v>
      </c>
      <c r="K112">
        <f t="shared" si="10"/>
        <v>-8.7414716260418803</v>
      </c>
      <c r="M112">
        <f t="shared" si="11"/>
        <v>-8.7414716260418803</v>
      </c>
      <c r="N112" s="13">
        <f t="shared" si="12"/>
        <v>2.4232003180016658E-4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3.8207148903991102</v>
      </c>
      <c r="H113" s="10">
        <f t="shared" si="13"/>
        <v>-8.668753577303109</v>
      </c>
      <c r="I113">
        <f t="shared" si="9"/>
        <v>-104.02504292763732</v>
      </c>
      <c r="K113">
        <f t="shared" si="10"/>
        <v>-8.6700125586692494</v>
      </c>
      <c r="M113">
        <f t="shared" si="11"/>
        <v>-8.6700125586692494</v>
      </c>
      <c r="N113" s="13">
        <f t="shared" si="12"/>
        <v>1.5850340802885782E-3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3.8363222303437343</v>
      </c>
      <c r="H114" s="10">
        <f t="shared" si="13"/>
        <v>-8.5964292969738079</v>
      </c>
      <c r="I114">
        <f t="shared" si="9"/>
        <v>-103.15715156368569</v>
      </c>
      <c r="K114">
        <f t="shared" si="10"/>
        <v>-8.5984552750267049</v>
      </c>
      <c r="M114">
        <f t="shared" si="11"/>
        <v>-8.5984552750267049</v>
      </c>
      <c r="N114" s="13">
        <f t="shared" si="12"/>
        <v>4.1045870708205602E-3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3.8519295702883576</v>
      </c>
      <c r="H115" s="10">
        <f t="shared" si="13"/>
        <v>-8.5240399044923159</v>
      </c>
      <c r="I115">
        <f t="shared" si="9"/>
        <v>-102.28847885390779</v>
      </c>
      <c r="K115">
        <f t="shared" si="10"/>
        <v>-8.5268317428334335</v>
      </c>
      <c r="M115">
        <f t="shared" si="11"/>
        <v>-8.5268317428334335</v>
      </c>
      <c r="N115" s="13">
        <f t="shared" si="12"/>
        <v>7.7943613229344124E-6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3.8675369102329809</v>
      </c>
      <c r="H116" s="10">
        <f t="shared" si="13"/>
        <v>-8.451617266513944</v>
      </c>
      <c r="I116">
        <f t="shared" si="9"/>
        <v>-101.41940719816733</v>
      </c>
      <c r="K116">
        <f t="shared" si="10"/>
        <v>-8.4551725000417619</v>
      </c>
      <c r="M116">
        <f t="shared" si="11"/>
        <v>-8.4551725000417619</v>
      </c>
      <c r="N116" s="13">
        <f t="shared" si="12"/>
        <v>1.2639685437320845E-5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3.883144250177605</v>
      </c>
      <c r="H117" s="10">
        <f t="shared" si="13"/>
        <v>-8.3791917922504719</v>
      </c>
      <c r="I117">
        <f t="shared" si="9"/>
        <v>-100.55030150700566</v>
      </c>
      <c r="K117">
        <f t="shared" si="10"/>
        <v>-8.383506708731538</v>
      </c>
      <c r="M117">
        <f t="shared" si="11"/>
        <v>-8.383506708731538</v>
      </c>
      <c r="N117" s="13">
        <f t="shared" si="12"/>
        <v>1.8618504238575665E-5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3.8987515901222283</v>
      </c>
      <c r="H118" s="10">
        <f t="shared" si="13"/>
        <v>-8.3067924870803544</v>
      </c>
      <c r="I118">
        <f t="shared" si="9"/>
        <v>-99.681509844964253</v>
      </c>
      <c r="K118">
        <f t="shared" si="10"/>
        <v>-8.3118622070232835</v>
      </c>
      <c r="M118">
        <f t="shared" si="11"/>
        <v>-8.3118622070232835</v>
      </c>
      <c r="N118" s="13">
        <f t="shared" si="12"/>
        <v>2.5702060299732437E-5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-0.75413929887002173</v>
      </c>
      <c r="G119">
        <f t="shared" si="8"/>
        <v>3.9143589300668515</v>
      </c>
      <c r="H119" s="10">
        <f t="shared" si="13"/>
        <v>-8.2344470043617672</v>
      </c>
      <c r="I119">
        <f t="shared" si="9"/>
        <v>-98.8133640523412</v>
      </c>
      <c r="K119">
        <f t="shared" si="10"/>
        <v>-8.24026555908452</v>
      </c>
      <c r="M119">
        <f t="shared" si="11"/>
        <v>-8.24026555908452</v>
      </c>
      <c r="N119" s="13">
        <f t="shared" si="12"/>
        <v>3.3855579061668008E-5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3.9299662700114752</v>
      </c>
      <c r="H120" s="10">
        <f t="shared" si="13"/>
        <v>-8.1621816955051294</v>
      </c>
      <c r="I120">
        <f t="shared" si="9"/>
        <v>-97.946180346061553</v>
      </c>
      <c r="K120">
        <f t="shared" si="10"/>
        <v>-8.1687421033007226</v>
      </c>
      <c r="M120">
        <f t="shared" si="11"/>
        <v>-8.1687421033007226</v>
      </c>
      <c r="N120" s="13">
        <f t="shared" si="12"/>
        <v>4.3038950444479932E-5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3.9455736099560985</v>
      </c>
      <c r="H121" s="10">
        <f t="shared" si="13"/>
        <v>-8.0900216583599676</v>
      </c>
      <c r="I121">
        <f t="shared" si="9"/>
        <v>-97.080259900319618</v>
      </c>
      <c r="K121">
        <f t="shared" si="10"/>
        <v>-8.0973159986795729</v>
      </c>
      <c r="M121">
        <f t="shared" si="11"/>
        <v>-8.0973159986795729</v>
      </c>
      <c r="N121" s="13">
        <f t="shared" si="12"/>
        <v>5.3207400698219506E-5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3.9611809499007218</v>
      </c>
      <c r="H122" s="10">
        <f t="shared" si="13"/>
        <v>-8.0179907839693527</v>
      </c>
      <c r="I122">
        <f t="shared" si="9"/>
        <v>-96.215889407632233</v>
      </c>
      <c r="K122">
        <f t="shared" si="10"/>
        <v>-8.0260102695544191</v>
      </c>
      <c r="M122">
        <f t="shared" si="11"/>
        <v>-8.0260102695544191</v>
      </c>
      <c r="N122" s="13">
        <f t="shared" si="12"/>
        <v>6.4312149049087407E-5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3.9767882898453459</v>
      </c>
      <c r="H123" s="10">
        <f t="shared" si="13"/>
        <v>-7.9461118017435881</v>
      </c>
      <c r="I123">
        <f t="shared" si="9"/>
        <v>-95.353341620923061</v>
      </c>
      <c r="K123">
        <f t="shared" si="10"/>
        <v>-7.95484684865046</v>
      </c>
      <c r="M123">
        <f t="shared" si="11"/>
        <v>-7.95484684865046</v>
      </c>
      <c r="N123" s="13">
        <f t="shared" si="12"/>
        <v>7.6301044465251983E-5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3.9923956297899692</v>
      </c>
      <c r="H124" s="10">
        <f t="shared" si="13"/>
        <v>-7.8744063231032122</v>
      </c>
      <c r="I124">
        <f t="shared" si="9"/>
        <v>-94.492875877238546</v>
      </c>
      <c r="K124">
        <f t="shared" si="10"/>
        <v>-7.8838466185745082</v>
      </c>
      <c r="M124">
        <f t="shared" si="11"/>
        <v>-7.8838466185745082</v>
      </c>
      <c r="N124" s="13">
        <f t="shared" si="12"/>
        <v>8.9119178585371573E-5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4.0080029697345925</v>
      </c>
      <c r="H125" s="10">
        <f t="shared" si="13"/>
        <v>-7.8028948836398992</v>
      </c>
      <c r="I125">
        <f t="shared" si="9"/>
        <v>-93.634738603678784</v>
      </c>
      <c r="K125">
        <f t="shared" si="10"/>
        <v>-7.8130294517869485</v>
      </c>
      <c r="M125">
        <f t="shared" si="11"/>
        <v>-7.8130294517869485</v>
      </c>
      <c r="N125" s="13">
        <f t="shared" si="12"/>
        <v>1.0270947152718571E-4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4.0236103096792153</v>
      </c>
      <c r="H126" s="10">
        <f t="shared" si="13"/>
        <v>-7.7315969838424152</v>
      </c>
      <c r="I126">
        <f t="shared" si="9"/>
        <v>-92.779163806108983</v>
      </c>
      <c r="K126">
        <f t="shared" si="10"/>
        <v>-7.7424142491122359</v>
      </c>
      <c r="M126">
        <f t="shared" si="11"/>
        <v>-7.7424142491122359</v>
      </c>
      <c r="N126" s="13">
        <f t="shared" si="12"/>
        <v>1.1701322791766759E-4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4.0392176496238399</v>
      </c>
      <c r="H127" s="10">
        <f t="shared" si="13"/>
        <v>-7.6605311284332673</v>
      </c>
      <c r="I127">
        <f t="shared" si="9"/>
        <v>-91.926373541199212</v>
      </c>
      <c r="K127">
        <f t="shared" si="10"/>
        <v>-7.672018976842029</v>
      </c>
      <c r="M127">
        <f t="shared" si="11"/>
        <v>-7.672018976842029</v>
      </c>
      <c r="N127" s="13">
        <f t="shared" si="12"/>
        <v>1.3197066106268904E-4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4.0548249895684627</v>
      </c>
      <c r="H128" s="10">
        <f t="shared" si="13"/>
        <v>-7.5897148643604098</v>
      </c>
      <c r="I128">
        <f t="shared" si="9"/>
        <v>-91.076578372324917</v>
      </c>
      <c r="K128">
        <f t="shared" si="10"/>
        <v>-7.6018607024830969</v>
      </c>
      <c r="M128">
        <f t="shared" si="11"/>
        <v>-7.6018607024830969</v>
      </c>
      <c r="N128" s="13">
        <f t="shared" si="12"/>
        <v>1.4752138370251937E-4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4.0704323295130873</v>
      </c>
      <c r="H129" s="10">
        <f t="shared" si="13"/>
        <v>-7.5191648174869776</v>
      </c>
      <c r="I129">
        <f t="shared" si="9"/>
        <v>-90.229977809843732</v>
      </c>
      <c r="K129">
        <f t="shared" si="10"/>
        <v>-7.5319556291999508</v>
      </c>
      <c r="M129">
        <f t="shared" si="11"/>
        <v>-7.5319556291999508</v>
      </c>
      <c r="N129" s="13">
        <f t="shared" si="12"/>
        <v>1.6360486427673083E-4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4.0860396694577101</v>
      </c>
      <c r="H130" s="10">
        <f t="shared" si="13"/>
        <v>-7.4488967280206735</v>
      </c>
      <c r="I130">
        <f t="shared" si="9"/>
        <v>-89.386760736248078</v>
      </c>
      <c r="K130">
        <f t="shared" si="10"/>
        <v>-7.4623191290004804</v>
      </c>
      <c r="M130">
        <f t="shared" si="11"/>
        <v>-7.4623191290004804</v>
      </c>
      <c r="N130" s="13">
        <f t="shared" si="12"/>
        <v>1.8016084806272281E-4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4.1016470094023338</v>
      </c>
      <c r="H131" s="10">
        <f t="shared" si="13"/>
        <v>-7.3789254847233021</v>
      </c>
      <c r="I131">
        <f t="shared" si="9"/>
        <v>-88.547105816679618</v>
      </c>
      <c r="K131">
        <f t="shared" si="10"/>
        <v>-7.3929657747107811</v>
      </c>
      <c r="M131">
        <f t="shared" si="11"/>
        <v>-7.3929657747107811</v>
      </c>
      <c r="N131" s="13">
        <f t="shared" si="12"/>
        <v>1.9712974293250224E-4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4.1172543493469576</v>
      </c>
      <c r="H132" s="10">
        <f t="shared" si="13"/>
        <v>-7.3092651579395289</v>
      </c>
      <c r="I132">
        <f t="shared" si="9"/>
        <v>-87.71118189527435</v>
      </c>
      <c r="K132">
        <f t="shared" si="10"/>
        <v>-7.3239093707837783</v>
      </c>
      <c r="M132">
        <f t="shared" si="11"/>
        <v>-7.3239093707837783</v>
      </c>
      <c r="N132" s="13">
        <f t="shared" si="12"/>
        <v>2.144529698276802E-4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4.1328616892915804</v>
      </c>
      <c r="H133" s="10">
        <f t="shared" si="13"/>
        <v>-7.2399290314829488</v>
      </c>
      <c r="I133">
        <f t="shared" si="9"/>
        <v>-86.879148377795389</v>
      </c>
      <c r="K133">
        <f t="shared" si="10"/>
        <v>-7.2551629829844906</v>
      </c>
      <c r="M133">
        <f t="shared" si="11"/>
        <v>-7.2551629829844906</v>
      </c>
      <c r="N133" s="13">
        <f t="shared" si="12"/>
        <v>2.3207327835132863E-4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4.1484690292362041</v>
      </c>
      <c r="H134" s="10">
        <f t="shared" si="13"/>
        <v>-7.1709296334162245</v>
      </c>
      <c r="I134">
        <f t="shared" si="9"/>
        <v>-86.05115560099469</v>
      </c>
      <c r="K134">
        <f t="shared" si="10"/>
        <v>-7.1867389669930644</v>
      </c>
      <c r="M134">
        <f t="shared" si="11"/>
        <v>-7.1867389669930644</v>
      </c>
      <c r="N134" s="13">
        <f t="shared" si="12"/>
        <v>2.4993502814379715E-4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4.1640763691808278</v>
      </c>
      <c r="H135" s="10">
        <f t="shared" si="13"/>
        <v>-7.1022787657610476</v>
      </c>
      <c r="I135">
        <f t="shared" si="9"/>
        <v>-85.227345189132564</v>
      </c>
      <c r="K135">
        <f t="shared" si="10"/>
        <v>-7.1186489959653709</v>
      </c>
      <c r="M135">
        <f t="shared" si="11"/>
        <v>-7.1186489959653709</v>
      </c>
      <c r="N135" s="13">
        <f t="shared" si="12"/>
        <v>2.6798443694254142E-4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4.1796837091254515</v>
      </c>
      <c r="H136" s="10">
        <f t="shared" si="13"/>
        <v>-7.0339875331725041</v>
      </c>
      <c r="I136">
        <f t="shared" si="9"/>
        <v>-84.407850398070053</v>
      </c>
      <c r="K136">
        <f t="shared" si="10"/>
        <v>-7.050904087089175</v>
      </c>
      <c r="M136">
        <f t="shared" si="11"/>
        <v>-7.050904087089175</v>
      </c>
      <c r="N136" s="13">
        <f t="shared" si="12"/>
        <v>2.8616979641563382E-4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4.1952910490700743</v>
      </c>
      <c r="H137" s="10">
        <f t="shared" si="13"/>
        <v>-6.9660663706114381</v>
      </c>
      <c r="I137">
        <f t="shared" si="9"/>
        <v>-83.592796447337264</v>
      </c>
      <c r="K137">
        <f t="shared" si="10"/>
        <v>-6.9835146271726556</v>
      </c>
      <c r="M137">
        <f t="shared" si="11"/>
        <v>-6.9835146271726556</v>
      </c>
      <c r="N137" s="13">
        <f t="shared" si="12"/>
        <v>3.0444165702606996E-4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4.210898389014698</v>
      </c>
      <c r="H138" s="10">
        <f t="shared" si="13"/>
        <v>-6.89852507004729</v>
      </c>
      <c r="I138">
        <f t="shared" si="9"/>
        <v>-82.782300840567473</v>
      </c>
      <c r="K138">
        <f t="shared" si="10"/>
        <v>-6.9164903973006124</v>
      </c>
      <c r="M138">
        <f t="shared" si="11"/>
        <v>-6.9164903973006124</v>
      </c>
      <c r="N138" s="13">
        <f t="shared" si="12"/>
        <v>3.2275298331897035E-4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4.2265057289593209</v>
      </c>
      <c r="H139" s="10">
        <f t="shared" si="13"/>
        <v>-6.8313728062230261</v>
      </c>
      <c r="I139">
        <f t="shared" si="9"/>
        <v>-81.976473674676313</v>
      </c>
      <c r="K139">
        <f t="shared" si="10"/>
        <v>-6.8498405965923101</v>
      </c>
      <c r="M139">
        <f t="shared" si="11"/>
        <v>-6.8498405965923101</v>
      </c>
      <c r="N139" s="13">
        <f t="shared" si="12"/>
        <v>3.4105928112382003E-4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4.2421130689039455</v>
      </c>
      <c r="H140" s="10">
        <f t="shared" si="13"/>
        <v>-6.7646181615126144</v>
      </c>
      <c r="I140">
        <f t="shared" si="9"/>
        <v>-81.175417938151369</v>
      </c>
      <c r="K140">
        <f t="shared" si="10"/>
        <v>-6.7835738650937127</v>
      </c>
      <c r="M140">
        <f t="shared" si="11"/>
        <v>-6.7835738650937127</v>
      </c>
      <c r="N140" s="13">
        <f t="shared" si="12"/>
        <v>3.5931869825446392E-4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4.2577204088485683</v>
      </c>
      <c r="H141" s="10">
        <f t="shared" si="13"/>
        <v>-6.6982691499007512</v>
      </c>
      <c r="I141">
        <f t="shared" si="9"/>
        <v>-80.379229798809007</v>
      </c>
      <c r="K141">
        <f t="shared" si="10"/>
        <v>-6.7176983058355901</v>
      </c>
      <c r="M141">
        <f t="shared" si="11"/>
        <v>-6.7176983058355901</v>
      </c>
      <c r="N141" s="13">
        <f t="shared" si="12"/>
        <v>3.77492100340288E-4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4.273327748793192</v>
      </c>
      <c r="H142" s="10">
        <f t="shared" si="13"/>
        <v>-6.6323332401135202</v>
      </c>
      <c r="I142">
        <f t="shared" si="9"/>
        <v>-79.587998881362239</v>
      </c>
      <c r="K142">
        <f t="shared" si="10"/>
        <v>-6.6522215060877956</v>
      </c>
      <c r="M142">
        <f t="shared" si="11"/>
        <v>-6.6522215060877956</v>
      </c>
      <c r="N142" s="13">
        <f t="shared" si="12"/>
        <v>3.9554312346352059E-4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4.2889350887378157</v>
      </c>
      <c r="H143" s="10">
        <f t="shared" si="13"/>
        <v>-6.5668173779277978</v>
      </c>
      <c r="I143">
        <f t="shared" si="9"/>
        <v>-78.801808535133574</v>
      </c>
      <c r="K143">
        <f t="shared" si="10"/>
        <v>-6.5871505578389247</v>
      </c>
      <c r="M143">
        <f t="shared" si="11"/>
        <v>-6.5871505578389247</v>
      </c>
      <c r="N143" s="13">
        <f t="shared" si="12"/>
        <v>4.1343820529825124E-4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4.3045424286824385</v>
      </c>
      <c r="H144" s="10">
        <f t="shared" si="13"/>
        <v>-6.5017280076863795</v>
      </c>
      <c r="I144">
        <f t="shared" si="9"/>
        <v>-78.020736092236547</v>
      </c>
      <c r="K144">
        <f t="shared" si="10"/>
        <v>-6.5224920775294422</v>
      </c>
      <c r="M144">
        <f t="shared" si="11"/>
        <v>-6.5224920775294422</v>
      </c>
      <c r="N144" s="13">
        <f t="shared" si="12"/>
        <v>4.3114659644758466E-4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4.3201497686270631</v>
      </c>
      <c r="H145" s="10">
        <f t="shared" si="13"/>
        <v>-6.4370710930449535</v>
      </c>
      <c r="I145">
        <f t="shared" si="9"/>
        <v>-77.244853116539446</v>
      </c>
      <c r="K145">
        <f t="shared" si="10"/>
        <v>-6.4582522250652747</v>
      </c>
      <c r="M145">
        <f t="shared" si="11"/>
        <v>-6.4582522250652747</v>
      </c>
      <c r="N145" s="13">
        <f t="shared" si="12"/>
        <v>4.4864035366227756E-4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4.3357571085716859</v>
      </c>
      <c r="H146" s="10">
        <f t="shared" si="13"/>
        <v>-6.3728521369762436</v>
      </c>
      <c r="I146">
        <f t="shared" si="9"/>
        <v>-76.474225643714931</v>
      </c>
      <c r="K146">
        <f t="shared" si="10"/>
        <v>-6.3944367221380398</v>
      </c>
      <c r="M146">
        <f t="shared" si="11"/>
        <v>-6.3944367221380398</v>
      </c>
      <c r="N146" s="13">
        <f t="shared" si="12"/>
        <v>4.6589431660683169E-4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4.3513644485163097</v>
      </c>
      <c r="H147" s="10">
        <f t="shared" si="13"/>
        <v>-6.309076201055837</v>
      </c>
      <c r="I147">
        <f t="shared" si="9"/>
        <v>-75.70891441267004</v>
      </c>
      <c r="K147">
        <f t="shared" si="10"/>
        <v>-6.3310508698768002</v>
      </c>
      <c r="M147">
        <f t="shared" si="11"/>
        <v>-6.3310508698768002</v>
      </c>
      <c r="N147" s="13">
        <f t="shared" si="12"/>
        <v>4.8288606979101295E-4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4.3669717884609334</v>
      </c>
      <c r="H148" s="10">
        <f t="shared" si="13"/>
        <v>-6.245747924053501</v>
      </c>
      <c r="I148">
        <f t="shared" ref="I148:I211" si="16">H148*$E$6</f>
        <v>-74.948975088642015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-6.2680995658556817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-6.2680995658556817</v>
      </c>
      <c r="N148" s="13">
        <f t="shared" ref="N148:N211" si="19">(M148-H148)^2*O148</f>
        <v>4.9959589125299364E-4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4.3825791284055571</v>
      </c>
      <c r="H149" s="10">
        <f t="shared" ref="H149:H212" si="20">-(-$B$4)*(1+D149+$E$5*D149^3)*EXP(-D149)</f>
        <v>-6.1828715398529743</v>
      </c>
      <c r="I149">
        <f t="shared" si="16"/>
        <v>-74.194458478235688</v>
      </c>
      <c r="K149">
        <f t="shared" si="17"/>
        <v>-6.2055873204804906</v>
      </c>
      <c r="M149">
        <f t="shared" si="18"/>
        <v>-6.2055873204804906</v>
      </c>
      <c r="N149" s="13">
        <f t="shared" si="19"/>
        <v>5.1600668951744136E-4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4.3981864683501799</v>
      </c>
      <c r="H150" s="10">
        <f t="shared" si="20"/>
        <v>-6.120450894722584</v>
      </c>
      <c r="I150">
        <f t="shared" si="16"/>
        <v>-73.445410736671008</v>
      </c>
      <c r="K150">
        <f t="shared" si="17"/>
        <v>-6.1435182727767721</v>
      </c>
      <c r="M150">
        <f t="shared" si="18"/>
        <v>-6.1435182727767721</v>
      </c>
      <c r="N150" s="13">
        <f t="shared" si="19"/>
        <v>5.3210393029483999E-4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4.4137938082948036</v>
      </c>
      <c r="H151" s="10">
        <f t="shared" si="20"/>
        <v>-6.0584894639582823</v>
      </c>
      <c r="I151">
        <f t="shared" si="16"/>
        <v>-72.701873567499391</v>
      </c>
      <c r="K151">
        <f t="shared" si="17"/>
        <v>-6.0818962056008656</v>
      </c>
      <c r="M151">
        <f t="shared" si="18"/>
        <v>-6.0818962056008656</v>
      </c>
      <c r="N151" s="13">
        <f t="shared" si="19"/>
        <v>5.4787555432264711E-4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4.4294011482394273</v>
      </c>
      <c r="H152" s="10">
        <f t="shared" si="20"/>
        <v>-5.9969903679200423</v>
      </c>
      <c r="I152">
        <f t="shared" si="16"/>
        <v>-71.963884415040511</v>
      </c>
      <c r="K152">
        <f t="shared" si="17"/>
        <v>-6.0207245602947683</v>
      </c>
      <c r="M152">
        <f t="shared" si="18"/>
        <v>-6.0207245602947683</v>
      </c>
      <c r="N152" s="13">
        <f t="shared" si="19"/>
        <v>5.6331188768050521E-4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4.4450084881840501</v>
      </c>
      <c r="H153" s="10">
        <f t="shared" si="20"/>
        <v>-5.9359563874818875</v>
      </c>
      <c r="I153">
        <f t="shared" si="16"/>
        <v>-71.23147664978265</v>
      </c>
      <c r="K153">
        <f t="shared" si="17"/>
        <v>-5.9600064508047907</v>
      </c>
      <c r="M153">
        <f t="shared" si="18"/>
        <v>-5.9600064508047907</v>
      </c>
      <c r="N153" s="13">
        <f t="shared" si="19"/>
        <v>5.784055458356571E-4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4.4606158281286739</v>
      </c>
      <c r="H154" s="10">
        <f t="shared" si="20"/>
        <v>-5.8753899789152468</v>
      </c>
      <c r="I154">
        <f t="shared" si="16"/>
        <v>-70.504679746982958</v>
      </c>
      <c r="K154">
        <f t="shared" si="17"/>
        <v>-5.8997446772832802</v>
      </c>
      <c r="M154">
        <f t="shared" si="18"/>
        <v>-5.8997446772832802</v>
      </c>
      <c r="N154" s="13">
        <f t="shared" si="19"/>
        <v>5.9315133259788824E-4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4.4762231680732976</v>
      </c>
      <c r="H155" s="10">
        <f t="shared" si="20"/>
        <v>-5.8152932882245709</v>
      </c>
      <c r="I155">
        <f t="shared" si="16"/>
        <v>-69.783519458694855</v>
      </c>
      <c r="K155">
        <f t="shared" si="17"/>
        <v>-5.8399417391920423</v>
      </c>
      <c r="M155">
        <f t="shared" si="18"/>
        <v>-5.8399417391920423</v>
      </c>
      <c r="N155" s="13">
        <f t="shared" si="19"/>
        <v>6.0754613509584026E-4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4.4918305080179213</v>
      </c>
      <c r="H156" s="10">
        <f t="shared" si="20"/>
        <v>-5.7556681649537564</v>
      </c>
      <c r="I156">
        <f t="shared" si="16"/>
        <v>-69.068017979445074</v>
      </c>
      <c r="K156">
        <f t="shared" si="17"/>
        <v>-5.7805998479252896</v>
      </c>
      <c r="M156">
        <f t="shared" si="18"/>
        <v>-5.7805998479252896</v>
      </c>
      <c r="N156" s="13">
        <f t="shared" si="19"/>
        <v>6.2158881579303562E-4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4.5074378479625441</v>
      </c>
      <c r="H157" s="10">
        <f t="shared" si="20"/>
        <v>-5.696516175481106</v>
      </c>
      <c r="I157">
        <f t="shared" si="16"/>
        <v>-68.358194105773265</v>
      </c>
      <c r="K157">
        <f t="shared" si="17"/>
        <v>-5.7217209389693959</v>
      </c>
      <c r="M157">
        <f t="shared" si="18"/>
        <v>-5.7217209389693959</v>
      </c>
      <c r="N157" s="13">
        <f t="shared" si="19"/>
        <v>6.3528010250063298E-4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4.5230451879071687</v>
      </c>
      <c r="H158" s="10">
        <f t="shared" si="20"/>
        <v>-5.6378386158202138</v>
      </c>
      <c r="I158">
        <f t="shared" si="16"/>
        <v>-67.654063389842563</v>
      </c>
      <c r="K158">
        <f t="shared" si="17"/>
        <v>-5.6633066836160788</v>
      </c>
      <c r="M158">
        <f t="shared" si="18"/>
        <v>-5.6633066836160788</v>
      </c>
      <c r="N158" s="13">
        <f t="shared" si="19"/>
        <v>6.4862247725477429E-4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4.5386525278517915</v>
      </c>
      <c r="H159" s="10">
        <f t="shared" si="20"/>
        <v>-5.5796365239434289</v>
      </c>
      <c r="I159">
        <f t="shared" si="16"/>
        <v>-66.95563828732115</v>
      </c>
      <c r="K159">
        <f t="shared" si="17"/>
        <v>-5.6053585002450088</v>
      </c>
      <c r="M159">
        <f t="shared" si="18"/>
        <v>-5.6053585002450088</v>
      </c>
      <c r="N159" s="13">
        <f t="shared" si="19"/>
        <v>6.6162006485903841E-4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4.5542598677964152</v>
      </c>
      <c r="H160" s="10">
        <f t="shared" si="20"/>
        <v>-5.5219106916441714</v>
      </c>
      <c r="I160">
        <f t="shared" si="16"/>
        <v>-66.262928299730049</v>
      </c>
      <c r="K160">
        <f t="shared" si="17"/>
        <v>-5.5478775651912438</v>
      </c>
      <c r="M160">
        <f t="shared" si="18"/>
        <v>-5.5478775651912438</v>
      </c>
      <c r="N160" s="13">
        <f t="shared" si="19"/>
        <v>6.7427852180964773E-4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4.5698672077410389</v>
      </c>
      <c r="H161" s="10">
        <f t="shared" si="20"/>
        <v>-5.4646616759537272</v>
      </c>
      <c r="I161">
        <f t="shared" si="16"/>
        <v>-65.575940111444723</v>
      </c>
      <c r="K161">
        <f t="shared" si="17"/>
        <v>-5.4908648232124166</v>
      </c>
      <c r="M161">
        <f t="shared" si="18"/>
        <v>-5.4908648232124166</v>
      </c>
      <c r="N161" s="13">
        <f t="shared" si="19"/>
        <v>6.8660492626056396E-4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4.5854745476856618</v>
      </c>
      <c r="H162" s="10">
        <f t="shared" si="20"/>
        <v>-5.4078898101277808</v>
      </c>
      <c r="I162">
        <f t="shared" si="16"/>
        <v>-64.89467772153337</v>
      </c>
      <c r="K162">
        <f t="shared" si="17"/>
        <v>-5.4343209975699631</v>
      </c>
      <c r="M162">
        <f t="shared" si="18"/>
        <v>-5.4343209975699631</v>
      </c>
      <c r="N162" s="13">
        <f t="shared" si="19"/>
        <v>6.9860766960377603E-4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4.6010818876302855</v>
      </c>
      <c r="H163" s="10">
        <f t="shared" si="20"/>
        <v>-5.3515952142173377</v>
      </c>
      <c r="I163">
        <f t="shared" si="16"/>
        <v>-64.219142570608057</v>
      </c>
      <c r="K163">
        <f t="shared" si="17"/>
        <v>-5.3782465997381763</v>
      </c>
      <c r="M163">
        <f t="shared" si="18"/>
        <v>-5.3782465997381763</v>
      </c>
      <c r="N163" s="13">
        <f t="shared" si="19"/>
        <v>7.1029635018036357E-4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4.6166892275749092</v>
      </c>
      <c r="H164" s="10">
        <f t="shared" si="20"/>
        <v>-5.2957778052383082</v>
      </c>
      <c r="I164">
        <f t="shared" si="16"/>
        <v>-63.549333662859695</v>
      </c>
      <c r="K164">
        <f t="shared" si="17"/>
        <v>-5.3226419387544857</v>
      </c>
      <c r="M164">
        <f t="shared" si="18"/>
        <v>-5.3226419387544857</v>
      </c>
      <c r="N164" s="13">
        <f t="shared" si="19"/>
        <v>7.2168166957500845E-4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4.6322965675195329</v>
      </c>
      <c r="H165" s="10">
        <f t="shared" si="20"/>
        <v>-5.2404373069535364</v>
      </c>
      <c r="I165">
        <f t="shared" si="16"/>
        <v>-62.885247683442437</v>
      </c>
      <c r="K165">
        <f t="shared" si="17"/>
        <v>-5.2675071302236791</v>
      </c>
      <c r="M165">
        <f t="shared" si="18"/>
        <v>-5.2675071302236791</v>
      </c>
      <c r="N165" s="13">
        <f t="shared" si="19"/>
        <v>7.3277533187676106E-4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4.6479039074641557</v>
      </c>
      <c r="H166" s="10">
        <f t="shared" si="20"/>
        <v>-5.1855732592805932</v>
      </c>
      <c r="I166">
        <f t="shared" si="16"/>
        <v>-62.226879111367118</v>
      </c>
      <c r="K166">
        <f t="shared" si="17"/>
        <v>-5.2128421049885105</v>
      </c>
      <c r="M166">
        <f t="shared" si="18"/>
        <v>-5.2128421049885105</v>
      </c>
      <c r="N166" s="13">
        <f t="shared" si="19"/>
        <v>7.4358994624220093E-4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4.6635112474087803</v>
      </c>
      <c r="H167" s="10">
        <f t="shared" si="20"/>
        <v>-5.1311850273382742</v>
      </c>
      <c r="I167">
        <f t="shared" si="16"/>
        <v>-61.57422032805929</v>
      </c>
      <c r="K167">
        <f t="shared" si="17"/>
        <v>-5.1586466174785803</v>
      </c>
      <c r="M167">
        <f t="shared" si="18"/>
        <v>-5.1586466174785803</v>
      </c>
      <c r="N167" s="13">
        <f t="shared" si="19"/>
        <v>7.5413893303415917E-4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4.6791185873534031</v>
      </c>
      <c r="H168" s="10">
        <f t="shared" si="20"/>
        <v>-5.0772718101442926</v>
      </c>
      <c r="I168">
        <f t="shared" si="16"/>
        <v>-60.927261721731512</v>
      </c>
      <c r="K168">
        <f t="shared" si="17"/>
        <v>-5.1049202537490155</v>
      </c>
      <c r="M168">
        <f t="shared" si="18"/>
        <v>-5.1049202537490155</v>
      </c>
      <c r="N168" s="13">
        <f t="shared" si="19"/>
        <v>7.6443643376353991E-4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4.6947259272980268</v>
      </c>
      <c r="H169" s="10">
        <f t="shared" si="20"/>
        <v>-5.0238326489762484</v>
      </c>
      <c r="I169">
        <f t="shared" si="16"/>
        <v>-60.285991787714977</v>
      </c>
      <c r="K169">
        <f t="shared" si="17"/>
        <v>-5.051662439219939</v>
      </c>
      <c r="M169">
        <f t="shared" si="18"/>
        <v>-5.051662439219939</v>
      </c>
      <c r="N169" s="13">
        <f t="shared" si="19"/>
        <v>7.7449722500781584E-4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4.7103332672426506</v>
      </c>
      <c r="H170" s="10">
        <f t="shared" si="20"/>
        <v>-4.9708664354076122</v>
      </c>
      <c r="I170">
        <f t="shared" si="16"/>
        <v>-59.65039722489135</v>
      </c>
      <c r="K170">
        <f t="shared" si="17"/>
        <v>-4.9988724461275362</v>
      </c>
      <c r="M170">
        <f t="shared" si="18"/>
        <v>-4.9988724461275362</v>
      </c>
      <c r="N170" s="13">
        <f t="shared" si="19"/>
        <v>7.8433663644449992E-4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4.7259406071872734</v>
      </c>
      <c r="H171" s="10">
        <f t="shared" si="20"/>
        <v>-4.9183719190300259</v>
      </c>
      <c r="I171">
        <f t="shared" si="16"/>
        <v>-59.020463028360311</v>
      </c>
      <c r="K171">
        <f t="shared" si="17"/>
        <v>-4.946549400696914</v>
      </c>
      <c r="M171">
        <f t="shared" si="18"/>
        <v>-4.946549400696914</v>
      </c>
      <c r="N171" s="13">
        <f t="shared" si="19"/>
        <v>7.9397047308781205E-4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4.7415479471318971</v>
      </c>
      <c r="H172" s="10">
        <f t="shared" si="20"/>
        <v>-4.8663477148728855</v>
      </c>
      <c r="I172">
        <f t="shared" si="16"/>
        <v>-58.396172578474626</v>
      </c>
      <c r="K172">
        <f t="shared" si="17"/>
        <v>-4.8946922900466943</v>
      </c>
      <c r="M172">
        <f t="shared" si="18"/>
        <v>-4.8946922900466943</v>
      </c>
      <c r="N172" s="13">
        <f t="shared" si="19"/>
        <v>8.0341494178369412E-4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4.7571552870765208</v>
      </c>
      <c r="H173" s="10">
        <f t="shared" si="20"/>
        <v>-4.814792310530823</v>
      </c>
      <c r="I173">
        <f t="shared" si="16"/>
        <v>-57.777507726369876</v>
      </c>
      <c r="K173">
        <f t="shared" si="17"/>
        <v>-4.8432999688349856</v>
      </c>
      <c r="M173">
        <f t="shared" si="18"/>
        <v>-4.8432999688349856</v>
      </c>
      <c r="N173" s="13">
        <f t="shared" si="19"/>
        <v>8.1268658198688942E-4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4.7727626270211445</v>
      </c>
      <c r="H174" s="10">
        <f t="shared" si="20"/>
        <v>-4.7637040730093476</v>
      </c>
      <c r="I174">
        <f t="shared" si="16"/>
        <v>-57.164448876112175</v>
      </c>
      <c r="K174">
        <f t="shared" si="17"/>
        <v>-4.7923711656558554</v>
      </c>
      <c r="M174">
        <f t="shared" si="18"/>
        <v>-4.7923711656558554</v>
      </c>
      <c r="N174" s="13">
        <f t="shared" si="19"/>
        <v>8.2180220080346137E-4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4.7883699669657673</v>
      </c>
      <c r="H175" s="10">
        <f t="shared" si="20"/>
        <v>-4.713081255298551</v>
      </c>
      <c r="I175">
        <f t="shared" si="16"/>
        <v>-56.556975063582613</v>
      </c>
      <c r="K175">
        <f t="shared" si="17"/>
        <v>-4.7419044891952877</v>
      </c>
      <c r="M175">
        <f t="shared" si="18"/>
        <v>-4.7419044891952877</v>
      </c>
      <c r="N175" s="13">
        <f t="shared" si="19"/>
        <v>8.307788122659908E-4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4.8039773069103919</v>
      </c>
      <c r="H176" s="10">
        <f t="shared" si="20"/>
        <v>-4.6629220026845122</v>
      </c>
      <c r="I176">
        <f t="shared" si="16"/>
        <v>-55.955064032214146</v>
      </c>
      <c r="K176">
        <f t="shared" si="17"/>
        <v>-4.6918984341551555</v>
      </c>
      <c r="M176">
        <f t="shared" si="18"/>
        <v>-4.6918984341551555</v>
      </c>
      <c r="N176" s="13">
        <f t="shared" si="19"/>
        <v>8.3963358077288898E-4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4.8195846468550148</v>
      </c>
      <c r="H177" s="10">
        <f t="shared" si="20"/>
        <v>-4.6132243588076749</v>
      </c>
      <c r="I177">
        <f t="shared" si="16"/>
        <v>-55.358692305692102</v>
      </c>
      <c r="K177">
        <f t="shared" si="17"/>
        <v>-4.6423513869535435</v>
      </c>
      <c r="M177">
        <f t="shared" si="18"/>
        <v>-4.6423513869535435</v>
      </c>
      <c r="N177" s="13">
        <f t="shared" si="19"/>
        <v>8.4838376861022448E-4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4.8351919867996385</v>
      </c>
      <c r="H178" s="10">
        <f t="shared" si="20"/>
        <v>-4.5639862714771704</v>
      </c>
      <c r="I178">
        <f t="shared" si="16"/>
        <v>-54.767835257726048</v>
      </c>
      <c r="K178">
        <f t="shared" si="17"/>
        <v>-4.5932616312092875</v>
      </c>
      <c r="M178">
        <f t="shared" si="18"/>
        <v>-4.5932616312092875</v>
      </c>
      <c r="N178" s="13">
        <f t="shared" si="19"/>
        <v>8.5704668744486609E-4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4.8507993267442622</v>
      </c>
      <c r="H179" s="10">
        <f t="shared" si="20"/>
        <v>-4.5152055982498043</v>
      </c>
      <c r="I179">
        <f t="shared" si="16"/>
        <v>-54.182467178997655</v>
      </c>
      <c r="K179">
        <f t="shared" si="17"/>
        <v>-4.5446273530185888</v>
      </c>
      <c r="M179">
        <f t="shared" si="18"/>
        <v>-4.5446273530185888</v>
      </c>
      <c r="N179" s="13">
        <f t="shared" si="19"/>
        <v>8.6563965367449363E-4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4.866406666688885</v>
      </c>
      <c r="H180" s="10">
        <f t="shared" si="20"/>
        <v>-4.4668801117820864</v>
      </c>
      <c r="I180">
        <f t="shared" si="16"/>
        <v>-53.602561341385041</v>
      </c>
      <c r="K180">
        <f t="shared" si="17"/>
        <v>-4.4964466460309822</v>
      </c>
      <c r="M180">
        <f t="shared" si="18"/>
        <v>-4.4964466460309822</v>
      </c>
      <c r="N180" s="13">
        <f t="shared" si="19"/>
        <v>8.7417994749112657E-4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4.8820140066335087</v>
      </c>
      <c r="H181" s="10">
        <f t="shared" si="20"/>
        <v>-4.4190075049634503</v>
      </c>
      <c r="I181">
        <f t="shared" si="16"/>
        <v>-53.028090059561407</v>
      </c>
      <c r="K181">
        <f t="shared" si="17"/>
        <v>-4.4487175163318726</v>
      </c>
      <c r="M181">
        <f t="shared" si="18"/>
        <v>-4.4487175163318726</v>
      </c>
      <c r="N181" s="13">
        <f t="shared" si="19"/>
        <v>8.8268477551178403E-4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4.8976213465781324</v>
      </c>
      <c r="H182" s="10">
        <f t="shared" si="20"/>
        <v>-4.3715853958384976</v>
      </c>
      <c r="I182">
        <f t="shared" si="16"/>
        <v>-52.459024750061971</v>
      </c>
      <c r="K182">
        <f t="shared" si="17"/>
        <v>-4.4014378871385844</v>
      </c>
      <c r="M182">
        <f t="shared" si="18"/>
        <v>-4.4014378871385844</v>
      </c>
      <c r="N182" s="13">
        <f t="shared" si="19"/>
        <v>8.9117123682175964E-4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4.9132286865227552</v>
      </c>
      <c r="H183" s="10">
        <f t="shared" si="20"/>
        <v>-4.3246113323258975</v>
      </c>
      <c r="I183">
        <f t="shared" si="16"/>
        <v>-51.895335987910769</v>
      </c>
      <c r="K183">
        <f t="shared" si="17"/>
        <v>-4.3546056033165002</v>
      </c>
      <c r="M183">
        <f t="shared" si="18"/>
        <v>-4.3546056033165002</v>
      </c>
      <c r="N183" s="13">
        <f t="shared" si="19"/>
        <v>8.9965629225771074E-4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4.928836026467379</v>
      </c>
      <c r="H184" s="10">
        <f t="shared" si="20"/>
        <v>-4.27808279674126</v>
      </c>
      <c r="I184">
        <f t="shared" si="16"/>
        <v>-51.336993560895124</v>
      </c>
      <c r="K184">
        <f t="shared" si="17"/>
        <v>-4.3082184357217708</v>
      </c>
      <c r="M184">
        <f t="shared" si="18"/>
        <v>-4.3082184357217708</v>
      </c>
      <c r="N184" s="13">
        <f t="shared" si="19"/>
        <v>9.0815673676367884E-4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4.9444433664120035</v>
      </c>
      <c r="H185" s="10">
        <f t="shared" si="20"/>
        <v>-4.2319972101311061</v>
      </c>
      <c r="I185">
        <f t="shared" si="16"/>
        <v>-50.783966521573277</v>
      </c>
      <c r="K185">
        <f t="shared" si="17"/>
        <v>-4.2622740853767755</v>
      </c>
      <c r="M185">
        <f t="shared" si="18"/>
        <v>-4.2622740853767755</v>
      </c>
      <c r="N185" s="13">
        <f t="shared" si="19"/>
        <v>9.1668917464183251E-4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4.9600507063566264</v>
      </c>
      <c r="H186" s="10">
        <f t="shared" si="20"/>
        <v>-4.1863519364247868</v>
      </c>
      <c r="I186">
        <f t="shared" si="16"/>
        <v>-50.236223237097441</v>
      </c>
      <c r="K186">
        <f t="shared" si="17"/>
        <v>-4.2167701874843262</v>
      </c>
      <c r="M186">
        <f t="shared" si="18"/>
        <v>-4.2167701874843262</v>
      </c>
      <c r="N186" s="13">
        <f t="shared" si="19"/>
        <v>9.2526999752117205E-4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4.9756580463012501</v>
      </c>
      <c r="H187" s="10">
        <f t="shared" si="20"/>
        <v>-4.1411442864109933</v>
      </c>
      <c r="I187">
        <f t="shared" si="16"/>
        <v>-49.69373143693192</v>
      </c>
      <c r="K187">
        <f t="shared" si="17"/>
        <v>-4.1717043152863038</v>
      </c>
      <c r="M187">
        <f t="shared" si="18"/>
        <v>-4.1717043152863038</v>
      </c>
      <c r="N187" s="13">
        <f t="shared" si="19"/>
        <v>9.3391536485981197E-4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4.9912653862458738</v>
      </c>
      <c r="H188" s="10">
        <f t="shared" si="20"/>
        <v>-4.0963715215452865</v>
      </c>
      <c r="I188">
        <f t="shared" si="16"/>
        <v>-49.156458258543438</v>
      </c>
      <c r="K188">
        <f t="shared" si="17"/>
        <v>-4.1270739837724113</v>
      </c>
      <c r="M188">
        <f t="shared" si="18"/>
        <v>-4.1270739837724113</v>
      </c>
      <c r="N188" s="13">
        <f t="shared" si="19"/>
        <v>9.4264118680802546E-4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5.0068727261904966</v>
      </c>
      <c r="H189" s="10">
        <f t="shared" si="20"/>
        <v>-4.0520308575948221</v>
      </c>
      <c r="I189">
        <f t="shared" si="16"/>
        <v>-48.624370291137865</v>
      </c>
      <c r="K189">
        <f t="shared" si="17"/>
        <v>-4.0828766532443099</v>
      </c>
      <c r="M189">
        <f t="shared" si="18"/>
        <v>-4.0828766532443099</v>
      </c>
      <c r="N189" s="13">
        <f t="shared" si="19"/>
        <v>9.5146310924996427E-4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5.0224800661351203</v>
      </c>
      <c r="H190" s="10">
        <f t="shared" si="20"/>
        <v>-4.0081194681262788</v>
      </c>
      <c r="I190">
        <f t="shared" si="16"/>
        <v>-48.09743361751535</v>
      </c>
      <c r="K190">
        <f t="shared" si="17"/>
        <v>-4.0391097327403198</v>
      </c>
      <c r="M190">
        <f t="shared" si="18"/>
        <v>-4.0391097327403198</v>
      </c>
      <c r="N190" s="13">
        <f t="shared" si="19"/>
        <v>9.6039650084828014E-4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5.038087406079744</v>
      </c>
      <c r="H191" s="10">
        <f t="shared" si="20"/>
        <v>-3.9646344878427833</v>
      </c>
      <c r="I191">
        <f t="shared" si="16"/>
        <v>-47.575613854113399</v>
      </c>
      <c r="K191">
        <f t="shared" si="17"/>
        <v>-3.9957705833257586</v>
      </c>
      <c r="M191">
        <f t="shared" si="18"/>
        <v>-3.9957705833257586</v>
      </c>
      <c r="N191" s="13">
        <f t="shared" si="19"/>
        <v>9.6945644192495838E-4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5.0536947460243677</v>
      </c>
      <c r="H192" s="10">
        <f t="shared" si="20"/>
        <v>-3.9215730157754161</v>
      </c>
      <c r="I192">
        <f t="shared" si="16"/>
        <v>-47.058876189304996</v>
      </c>
      <c r="K192">
        <f t="shared" si="17"/>
        <v>-3.9528565212536133</v>
      </c>
      <c r="M192">
        <f t="shared" si="18"/>
        <v>-3.9528565212536133</v>
      </c>
      <c r="N192" s="13">
        <f t="shared" si="19"/>
        <v>9.7865771500439723E-4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5.0693020859689906</v>
      </c>
      <c r="H193" s="10">
        <f t="shared" si="20"/>
        <v>-3.8789321183347134</v>
      </c>
      <c r="I193">
        <f t="shared" si="16"/>
        <v>-46.547185420016561</v>
      </c>
      <c r="K193">
        <f t="shared" si="17"/>
        <v>-3.9103648210002855</v>
      </c>
      <c r="M193">
        <f t="shared" si="18"/>
        <v>-3.9103648210002855</v>
      </c>
      <c r="N193" s="13">
        <f t="shared" si="19"/>
        <v>9.8801479686226189E-4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5.0849094259136152</v>
      </c>
      <c r="H194" s="10">
        <f t="shared" si="20"/>
        <v>-3.8367088322273721</v>
      </c>
      <c r="I194">
        <f t="shared" si="16"/>
        <v>-46.040505986728462</v>
      </c>
      <c r="K194">
        <f t="shared" si="17"/>
        <v>-3.8682927181808471</v>
      </c>
      <c r="M194">
        <f t="shared" si="18"/>
        <v>-3.8682927181808471</v>
      </c>
      <c r="N194" s="13">
        <f t="shared" si="19"/>
        <v>9.9754185192211186E-4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5.100516765858238</v>
      </c>
      <c r="H195" s="10">
        <f t="shared" si="20"/>
        <v>-3.7949001672432341</v>
      </c>
      <c r="I195">
        <f t="shared" si="16"/>
        <v>-45.538802006918807</v>
      </c>
      <c r="K195">
        <f t="shared" si="17"/>
        <v>-3.8266374123481572</v>
      </c>
      <c r="M195">
        <f t="shared" si="18"/>
        <v>-3.8266374123481572</v>
      </c>
      <c r="N195" s="13">
        <f t="shared" si="19"/>
        <v>1.0072527268499686E-3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5.1161241058028617</v>
      </c>
      <c r="H196" s="10">
        <f t="shared" si="20"/>
        <v>-3.753503108917382</v>
      </c>
      <c r="I196">
        <f t="shared" si="16"/>
        <v>-45.042037307008584</v>
      </c>
      <c r="K196">
        <f t="shared" si="17"/>
        <v>-3.7853960696799551</v>
      </c>
      <c r="M196">
        <f t="shared" si="18"/>
        <v>-3.7853960696799551</v>
      </c>
      <c r="N196" s="13">
        <f t="shared" si="19"/>
        <v>1.0171609462030265E-3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5.1317314457474854</v>
      </c>
      <c r="H197" s="10">
        <f t="shared" si="20"/>
        <v>-3.7125146210720938</v>
      </c>
      <c r="I197">
        <f t="shared" si="16"/>
        <v>-44.550175452865126</v>
      </c>
      <c r="K197">
        <f t="shared" si="17"/>
        <v>-3.7445658255580376</v>
      </c>
      <c r="M197">
        <f t="shared" si="18"/>
        <v>-3.7445658255580376</v>
      </c>
      <c r="N197" s="13">
        <f t="shared" si="19"/>
        <v>1.027279708999783E-3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5.1473387856921082</v>
      </c>
      <c r="H198" s="10">
        <f t="shared" si="20"/>
        <v>-3.6719316482431732</v>
      </c>
      <c r="I198">
        <f t="shared" si="16"/>
        <v>-44.063179778918077</v>
      </c>
      <c r="K198">
        <f t="shared" si="17"/>
        <v>-3.7041437870433409</v>
      </c>
      <c r="M198">
        <f t="shared" si="18"/>
        <v>-3.7041437870433409</v>
      </c>
      <c r="N198" s="13">
        <f t="shared" si="19"/>
        <v>1.0376218860812701E-3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5.1629461256367319</v>
      </c>
      <c r="H199" s="10">
        <f t="shared" si="20"/>
        <v>-3.6317511179950555</v>
      </c>
      <c r="I199">
        <f t="shared" si="16"/>
        <v>-43.581013415940667</v>
      </c>
      <c r="K199">
        <f t="shared" si="17"/>
        <v>-3.6641270352506727</v>
      </c>
      <c r="M199">
        <f t="shared" si="18"/>
        <v>-3.6641270352506727</v>
      </c>
      <c r="N199" s="13">
        <f t="shared" si="19"/>
        <v>1.0482000181425769E-3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5.1785534655813557</v>
      </c>
      <c r="H200" s="10">
        <f t="shared" si="20"/>
        <v>-3.5919699431289351</v>
      </c>
      <c r="I200">
        <f t="shared" si="16"/>
        <v>-43.10363931754722</v>
      </c>
      <c r="K200">
        <f t="shared" si="17"/>
        <v>-3.6245126276267698</v>
      </c>
      <c r="M200">
        <f t="shared" si="18"/>
        <v>-3.6245126276267698</v>
      </c>
      <c r="N200" s="13">
        <f t="shared" si="19"/>
        <v>1.0590263143256114E-3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5.1941608055259794</v>
      </c>
      <c r="H201" s="10">
        <f t="shared" si="20"/>
        <v>-3.5525850237879997</v>
      </c>
      <c r="I201">
        <f t="shared" si="16"/>
        <v>-42.631020285455996</v>
      </c>
      <c r="K201">
        <f t="shared" si="17"/>
        <v>-3.5852976001350871</v>
      </c>
      <c r="M201">
        <f t="shared" si="18"/>
        <v>-3.5852976001350871</v>
      </c>
      <c r="N201" s="13">
        <f t="shared" si="19"/>
        <v>1.0701126512640262E-3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5.2097681454706022</v>
      </c>
      <c r="H202" s="10">
        <f t="shared" si="20"/>
        <v>-3.5135932494637219</v>
      </c>
      <c r="I202">
        <f t="shared" si="16"/>
        <v>-42.163118993564666</v>
      </c>
      <c r="K202">
        <f t="shared" si="17"/>
        <v>-3.546478969350737</v>
      </c>
      <c r="M202">
        <f t="shared" si="18"/>
        <v>-3.546478969350737</v>
      </c>
      <c r="N202" s="13">
        <f t="shared" si="19"/>
        <v>1.0814705724872247E-3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5.2253754854152268</v>
      </c>
      <c r="H203" s="10">
        <f t="shared" si="20"/>
        <v>-3.4749915009070285</v>
      </c>
      <c r="I203">
        <f t="shared" si="16"/>
        <v>-41.69989801088434</v>
      </c>
      <c r="K203">
        <f t="shared" si="17"/>
        <v>-3.508053734468811</v>
      </c>
      <c r="M203">
        <f t="shared" si="18"/>
        <v>-3.508053734468811</v>
      </c>
      <c r="N203" s="13">
        <f t="shared" si="19"/>
        <v>1.0931112880938575E-3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5.2409828253598496</v>
      </c>
      <c r="H204" s="10">
        <f t="shared" si="20"/>
        <v>-3.4367766519480254</v>
      </c>
      <c r="I204">
        <f t="shared" si="16"/>
        <v>-41.241319823376301</v>
      </c>
      <c r="K204">
        <f t="shared" si="17"/>
        <v>-3.4700188792292255</v>
      </c>
      <c r="M204">
        <f t="shared" si="18"/>
        <v>-3.4700188792292255</v>
      </c>
      <c r="N204" s="13">
        <f t="shared" si="19"/>
        <v>1.1050456746149627E-3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5.2565901653044733</v>
      </c>
      <c r="H205" s="10">
        <f t="shared" si="20"/>
        <v>-3.3989455712278334</v>
      </c>
      <c r="I205">
        <f t="shared" si="16"/>
        <v>-40.787346854733997</v>
      </c>
      <c r="K205">
        <f t="shared" si="17"/>
        <v>-3.4323713737610668</v>
      </c>
      <c r="M205">
        <f t="shared" si="18"/>
        <v>-3.4323713737610668</v>
      </c>
      <c r="N205" s="13">
        <f t="shared" si="19"/>
        <v>1.1172842749907165E-3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5.272197505249097</v>
      </c>
      <c r="H206" s="10">
        <f t="shared" si="20"/>
        <v>-3.3614951238459683</v>
      </c>
      <c r="I206">
        <f t="shared" si="16"/>
        <v>-40.337941486151621</v>
      </c>
      <c r="K206">
        <f t="shared" si="17"/>
        <v>-3.39510817634944</v>
      </c>
      <c r="M206">
        <f t="shared" si="18"/>
        <v>-3.39510817634944</v>
      </c>
      <c r="N206" s="13">
        <f t="shared" si="19"/>
        <v>1.1298372986011441E-3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5.2878048451937198</v>
      </c>
      <c r="H207" s="10">
        <f t="shared" si="20"/>
        <v>-3.3244221729265688</v>
      </c>
      <c r="I207">
        <f t="shared" si="16"/>
        <v>-39.893066075118824</v>
      </c>
      <c r="K207">
        <f t="shared" si="17"/>
        <v>-3.3582262351275403</v>
      </c>
      <c r="M207">
        <f t="shared" si="18"/>
        <v>-3.3582262351275403</v>
      </c>
      <c r="N207" s="13">
        <f t="shared" si="19"/>
        <v>1.1427146212871454E-3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5.3034121851383436</v>
      </c>
      <c r="H208" s="10">
        <f t="shared" si="20"/>
        <v>-3.2877235811066643</v>
      </c>
      <c r="I208">
        <f t="shared" si="16"/>
        <v>-39.45268297327997</v>
      </c>
      <c r="K208">
        <f t="shared" si="17"/>
        <v>-3.3217224896967252</v>
      </c>
      <c r="M208">
        <f t="shared" si="18"/>
        <v>-3.3217224896967252</v>
      </c>
      <c r="N208" s="13">
        <f t="shared" si="19"/>
        <v>1.1559257853153194E-3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5.3190195250829664</v>
      </c>
      <c r="H209" s="10">
        <f t="shared" si="20"/>
        <v>-3.2513962119495803</v>
      </c>
      <c r="I209">
        <f t="shared" si="16"/>
        <v>-39.016754543394967</v>
      </c>
      <c r="K209">
        <f t="shared" si="17"/>
        <v>-3.2855938726771923</v>
      </c>
      <c r="M209">
        <f t="shared" si="18"/>
        <v>-3.2855938726771923</v>
      </c>
      <c r="N209" s="13">
        <f t="shared" si="19"/>
        <v>1.1694799992408554E-3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5.3346268650275901</v>
      </c>
      <c r="H210" s="10">
        <f t="shared" si="20"/>
        <v>-3.2154369312864337</v>
      </c>
      <c r="I210">
        <f t="shared" si="16"/>
        <v>-38.585243175437206</v>
      </c>
      <c r="K210">
        <f t="shared" si="17"/>
        <v>-3.249837311191762</v>
      </c>
      <c r="M210">
        <f t="shared" si="18"/>
        <v>-3.249837311191762</v>
      </c>
      <c r="N210" s="13">
        <f t="shared" si="19"/>
        <v>1.1833861376309147E-3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5.3502342049722138</v>
      </c>
      <c r="H211" s="10">
        <f t="shared" si="20"/>
        <v>-3.1798426084885918</v>
      </c>
      <c r="I211">
        <f t="shared" si="16"/>
        <v>-38.158111301863102</v>
      </c>
      <c r="K211">
        <f t="shared" si="17"/>
        <v>-3.2144497282852575</v>
      </c>
      <c r="M211">
        <f t="shared" si="18"/>
        <v>-3.2144497282852575</v>
      </c>
      <c r="N211" s="13">
        <f t="shared" si="19"/>
        <v>1.1976527406207746E-3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5.3658415449168375</v>
      </c>
      <c r="H212" s="10">
        <f t="shared" si="20"/>
        <v>-3.1446101176738681</v>
      </c>
      <c r="I212">
        <f t="shared" ref="I212:I275" si="23">H212*$E$6</f>
        <v>-37.735321412086421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-3.1794280442817837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-3.1794280442817837</v>
      </c>
      <c r="N212" s="13">
        <f t="shared" ref="N212:N275" si="26">(M212-H212)^2*O212</f>
        <v>1.2122880132741974E-3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5.3814488848614603</v>
      </c>
      <c r="H213" s="10">
        <f t="shared" ref="H213:H276" si="27">-(-$B$4)*(1+D213+$E$5*D213^3)*EXP(-D213)</f>
        <v>-3.109736338849117</v>
      </c>
      <c r="I213">
        <f t="shared" si="23"/>
        <v>-37.316836066189403</v>
      </c>
      <c r="K213">
        <f t="shared" si="24"/>
        <v>-3.1447691780821994</v>
      </c>
      <c r="M213">
        <f t="shared" si="25"/>
        <v>-3.1447691780821994</v>
      </c>
      <c r="N213" s="13">
        <f t="shared" si="26"/>
        <v>1.2272998247309915E-3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5.3970562248060849</v>
      </c>
      <c r="H214" s="10">
        <f t="shared" si="27"/>
        <v>-3.0752181589917882</v>
      </c>
      <c r="I214">
        <f t="shared" si="23"/>
        <v>-36.902617907901458</v>
      </c>
      <c r="K214">
        <f t="shared" si="24"/>
        <v>-3.1104700484039789</v>
      </c>
      <c r="M214">
        <f t="shared" si="25"/>
        <v>-3.1104700484039789</v>
      </c>
      <c r="N214" s="13">
        <f t="shared" si="26"/>
        <v>1.2426957071293232E-3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5.4126635647507078</v>
      </c>
      <c r="H215" s="10">
        <f t="shared" si="27"/>
        <v>-3.0410524730729445</v>
      </c>
      <c r="I215">
        <f t="shared" si="23"/>
        <v>-36.492629676875332</v>
      </c>
      <c r="K215">
        <f t="shared" si="24"/>
        <v>-3.0765275749655814</v>
      </c>
      <c r="M215">
        <f t="shared" si="25"/>
        <v>-3.0765275749655814</v>
      </c>
      <c r="N215" s="13">
        <f t="shared" si="26"/>
        <v>1.2584828542929714E-3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5.4282709046953315</v>
      </c>
      <c r="H216" s="10">
        <f t="shared" si="27"/>
        <v>-3.0072361850241074</v>
      </c>
      <c r="I216">
        <f t="shared" si="23"/>
        <v>-36.08683422028929</v>
      </c>
      <c r="K216">
        <f t="shared" si="24"/>
        <v>-3.0429386796173143</v>
      </c>
      <c r="M216">
        <f t="shared" si="25"/>
        <v>-3.0429386796173143</v>
      </c>
      <c r="N216" s="13">
        <f t="shared" si="26"/>
        <v>1.274668120177972E-3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5.4438782446399552</v>
      </c>
      <c r="H217" s="10">
        <f t="shared" si="27"/>
        <v>-2.9737662086502601</v>
      </c>
      <c r="I217">
        <f t="shared" si="23"/>
        <v>-35.685194503803118</v>
      </c>
      <c r="K217">
        <f t="shared" si="24"/>
        <v>-3.0097002874207539</v>
      </c>
      <c r="M217">
        <f t="shared" si="25"/>
        <v>-3.0097002874207539</v>
      </c>
      <c r="N217" s="13">
        <f t="shared" si="26"/>
        <v>1.2912580170840544E-3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5.4594855845845789</v>
      </c>
      <c r="H218" s="10">
        <f t="shared" si="27"/>
        <v>-2.9406394684912076</v>
      </c>
      <c r="I218">
        <f t="shared" si="23"/>
        <v>-35.287673621894491</v>
      </c>
      <c r="K218">
        <f t="shared" si="24"/>
        <v>-2.9768093276785401</v>
      </c>
      <c r="M218">
        <f t="shared" si="25"/>
        <v>-2.9768093276785401</v>
      </c>
      <c r="N218" s="13">
        <f t="shared" si="26"/>
        <v>1.3082587136314619E-3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5.4750929245292017</v>
      </c>
      <c r="H219" s="10">
        <f t="shared" si="27"/>
        <v>-2.9078529006334457</v>
      </c>
      <c r="I219">
        <f t="shared" si="23"/>
        <v>-34.89423480760135</v>
      </c>
      <c r="K219">
        <f t="shared" si="24"/>
        <v>-2.9442627349164137</v>
      </c>
      <c r="M219">
        <f t="shared" si="25"/>
        <v>-2.9442627349164137</v>
      </c>
      <c r="N219" s="13">
        <f t="shared" si="26"/>
        <v>1.3256760325131888E-3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5.4907002644738254</v>
      </c>
      <c r="H220" s="10">
        <f t="shared" si="27"/>
        <v>-2.8754034534746058</v>
      </c>
      <c r="I220">
        <f t="shared" si="23"/>
        <v>-34.50484144169527</v>
      </c>
      <c r="K220">
        <f t="shared" si="24"/>
        <v>-2.912057449819248</v>
      </c>
      <c r="M220">
        <f t="shared" si="25"/>
        <v>-2.912057449819248</v>
      </c>
      <c r="N220" s="13">
        <f t="shared" si="26"/>
        <v>1.3435154480330416E-3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5.50630760441845</v>
      </c>
      <c r="H221" s="10">
        <f t="shared" si="27"/>
        <v>-2.8432880884424505</v>
      </c>
      <c r="I221">
        <f t="shared" si="23"/>
        <v>-34.119457061309404</v>
      </c>
      <c r="K221">
        <f t="shared" si="24"/>
        <v>-2.8801904201228217</v>
      </c>
      <c r="M221">
        <f t="shared" si="25"/>
        <v>-2.8801904201228217</v>
      </c>
      <c r="N221" s="13">
        <f t="shared" si="26"/>
        <v>1.3617820834481249E-3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5.521914944363072</v>
      </c>
      <c r="H222" s="10">
        <f t="shared" si="27"/>
        <v>-2.811503780670348</v>
      </c>
      <c r="I222">
        <f t="shared" si="23"/>
        <v>-33.738045368044176</v>
      </c>
      <c r="K222">
        <f t="shared" si="24"/>
        <v>-2.8486586014629238</v>
      </c>
      <c r="M222">
        <f t="shared" si="25"/>
        <v>-2.8486586014629238</v>
      </c>
      <c r="N222" s="13">
        <f t="shared" si="26"/>
        <v>1.3804807081284241E-3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5.5375222843076966</v>
      </c>
      <c r="H223" s="10">
        <f t="shared" si="27"/>
        <v>-2.7800475196310597</v>
      </c>
      <c r="I223">
        <f t="shared" si="23"/>
        <v>-33.360570235572716</v>
      </c>
      <c r="K223">
        <f t="shared" si="24"/>
        <v>-2.8174589581833867</v>
      </c>
      <c r="M223">
        <f t="shared" si="25"/>
        <v>-2.8174589581833867</v>
      </c>
      <c r="N223" s="13">
        <f t="shared" si="26"/>
        <v>1.3996157345545375E-3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5.5531296242523203</v>
      </c>
      <c r="H224" s="10">
        <f t="shared" si="27"/>
        <v>-2.7489163097306299</v>
      </c>
      <c r="I224">
        <f t="shared" si="23"/>
        <v>-32.986995716767559</v>
      </c>
      <c r="K224">
        <f t="shared" si="24"/>
        <v>-2.7865884641046605</v>
      </c>
      <c r="M224">
        <f t="shared" si="25"/>
        <v>-2.7865884641046605</v>
      </c>
      <c r="N224" s="13">
        <f t="shared" si="26"/>
        <v>1.4191912151807927E-3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5.5687369641969431</v>
      </c>
      <c r="H225" s="10">
        <f t="shared" si="27"/>
        <v>-2.7181071708640712</v>
      </c>
      <c r="I225">
        <f t="shared" si="23"/>
        <v>-32.617286050368854</v>
      </c>
      <c r="K225">
        <f t="shared" si="24"/>
        <v>-2.7560441032542737</v>
      </c>
      <c r="M225">
        <f t="shared" si="25"/>
        <v>-2.7560441032542737</v>
      </c>
      <c r="N225" s="13">
        <f t="shared" si="26"/>
        <v>1.4392108391788009E-3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5.5843443041415668</v>
      </c>
      <c r="H226" s="10">
        <f t="shared" si="27"/>
        <v>-2.6876171389345132</v>
      </c>
      <c r="I226">
        <f t="shared" si="23"/>
        <v>-32.251405667214158</v>
      </c>
      <c r="K226">
        <f t="shared" si="24"/>
        <v>-2.725822870560715</v>
      </c>
      <c r="M226">
        <f t="shared" si="25"/>
        <v>-2.725822870560715</v>
      </c>
      <c r="N226" s="13">
        <f t="shared" si="26"/>
        <v>1.4596779290933632E-3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5.5999516440861905</v>
      </c>
      <c r="H227" s="10">
        <f t="shared" si="27"/>
        <v>-2.6574432663373848</v>
      </c>
      <c r="I227">
        <f t="shared" si="23"/>
        <v>-31.889319196048618</v>
      </c>
      <c r="K227">
        <f t="shared" si="24"/>
        <v>-2.6959217725120737</v>
      </c>
      <c r="M227">
        <f t="shared" si="25"/>
        <v>-2.6959217725120737</v>
      </c>
      <c r="N227" s="13">
        <f t="shared" si="26"/>
        <v>1.4805954374355673E-3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5.6155589840308133</v>
      </c>
      <c r="H228" s="10">
        <f t="shared" si="27"/>
        <v>-2.6275826224111687</v>
      </c>
      <c r="I228">
        <f t="shared" si="23"/>
        <v>-31.530991468934026</v>
      </c>
      <c r="K228">
        <f t="shared" si="24"/>
        <v>-2.6663378277807572</v>
      </c>
      <c r="M228">
        <f t="shared" si="25"/>
        <v>-2.6663378277807572</v>
      </c>
      <c r="N228" s="13">
        <f t="shared" si="26"/>
        <v>1.5019659432389846E-3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5.631166323975437</v>
      </c>
      <c r="H229" s="10">
        <f t="shared" si="27"/>
        <v>-2.5980322938561904</v>
      </c>
      <c r="I229">
        <f t="shared" si="23"/>
        <v>-31.176387526274283</v>
      </c>
      <c r="K229">
        <f t="shared" si="24"/>
        <v>-2.6370680678155756</v>
      </c>
      <c r="M229">
        <f t="shared" si="25"/>
        <v>-2.6370680678155756</v>
      </c>
      <c r="N229" s="13">
        <f t="shared" si="26"/>
        <v>1.523791648608214E-3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5.6467736639200616</v>
      </c>
      <c r="H230" s="10">
        <f t="shared" si="27"/>
        <v>-2.5687893851228574</v>
      </c>
      <c r="I230">
        <f t="shared" si="23"/>
        <v>-30.82547262147429</v>
      </c>
      <c r="K230">
        <f t="shared" si="24"/>
        <v>-2.6081095374024486</v>
      </c>
      <c r="M230">
        <f t="shared" si="25"/>
        <v>-2.6081095374024486</v>
      </c>
      <c r="N230" s="13">
        <f t="shared" si="26"/>
        <v>1.5460743752902396E-3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5.6623810038646836</v>
      </c>
      <c r="H231" s="10">
        <f t="shared" si="27"/>
        <v>-2.5398510187707166</v>
      </c>
      <c r="I231">
        <f t="shared" si="23"/>
        <v>-30.478212225248598</v>
      </c>
      <c r="K231">
        <f t="shared" si="24"/>
        <v>-2.5794592951948974</v>
      </c>
      <c r="M231">
        <f t="shared" si="25"/>
        <v>-2.5794592951948974</v>
      </c>
      <c r="N231" s="13">
        <f t="shared" si="26"/>
        <v>1.5688155612943121E-3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5.6779883438093082</v>
      </c>
      <c r="H232" s="10">
        <f t="shared" si="27"/>
        <v>-2.5112143357996328</v>
      </c>
      <c r="I232">
        <f t="shared" si="23"/>
        <v>-30.134572029595596</v>
      </c>
      <c r="K232">
        <f t="shared" si="24"/>
        <v>-2.5511144142154687</v>
      </c>
      <c r="M232">
        <f t="shared" si="25"/>
        <v>-2.5511144142154687</v>
      </c>
      <c r="N232" s="13">
        <f t="shared" si="26"/>
        <v>1.5920162575898515E-3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5.693595683753931</v>
      </c>
      <c r="H233" s="10">
        <f t="shared" si="27"/>
        <v>-2.4828764959543452</v>
      </c>
      <c r="I233">
        <f t="shared" si="23"/>
        <v>-29.794517951452143</v>
      </c>
      <c r="K233">
        <f t="shared" si="24"/>
        <v>-2.5230719823292658</v>
      </c>
      <c r="M233">
        <f t="shared" si="25"/>
        <v>-2.5230719823292658</v>
      </c>
      <c r="N233" s="13">
        <f t="shared" si="26"/>
        <v>1.615677124916423E-3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5.7092030236985547</v>
      </c>
      <c r="H234" s="10">
        <f t="shared" si="27"/>
        <v>-2.4548346780036301</v>
      </c>
      <c r="I234">
        <f t="shared" si="23"/>
        <v>-29.458016136043561</v>
      </c>
      <c r="K234">
        <f t="shared" si="24"/>
        <v>-2.4953291026905449</v>
      </c>
      <c r="M234">
        <f t="shared" si="25"/>
        <v>-2.4953291026905449</v>
      </c>
      <c r="N234" s="13">
        <f t="shared" si="26"/>
        <v>1.6397984307242128E-3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5.7248103636431784</v>
      </c>
      <c r="H235" s="10">
        <f t="shared" si="27"/>
        <v>-2.4270860799952096</v>
      </c>
      <c r="I235">
        <f t="shared" si="23"/>
        <v>-29.125032959942516</v>
      </c>
      <c r="K235">
        <f t="shared" si="24"/>
        <v>-2.4678828941635254</v>
      </c>
      <c r="M235">
        <f t="shared" si="25"/>
        <v>-2.4678828941635254</v>
      </c>
      <c r="N235" s="13">
        <f t="shared" si="26"/>
        <v>1.6643800462840853E-3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5.7404177035878012</v>
      </c>
      <c r="H236" s="10">
        <f t="shared" si="27"/>
        <v>-2.3996279194875565</v>
      </c>
      <c r="I236">
        <f t="shared" si="23"/>
        <v>-28.795535033850676</v>
      </c>
      <c r="K236">
        <f t="shared" si="24"/>
        <v>-2.4407304917183361</v>
      </c>
      <c r="M236">
        <f t="shared" si="25"/>
        <v>-2.4407304917183361</v>
      </c>
      <c r="N236" s="13">
        <f t="shared" si="26"/>
        <v>1.6894214439864561E-3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5.7560250435324249</v>
      </c>
      <c r="H237" s="10">
        <f t="shared" si="27"/>
        <v>-2.3724574337596409</v>
      </c>
      <c r="I237">
        <f t="shared" si="23"/>
        <v>-28.469489205115693</v>
      </c>
      <c r="K237">
        <f t="shared" si="24"/>
        <v>-2.4138690468030708</v>
      </c>
      <c r="M237">
        <f t="shared" si="25"/>
        <v>-2.4138690468030708</v>
      </c>
      <c r="N237" s="13">
        <f t="shared" si="26"/>
        <v>1.7149216948587722E-3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5.7716323834770487</v>
      </c>
      <c r="H238" s="10">
        <f t="shared" si="27"/>
        <v>-2.3455718799996883</v>
      </c>
      <c r="I238">
        <f t="shared" si="23"/>
        <v>-28.146862559996258</v>
      </c>
      <c r="K238">
        <f t="shared" si="24"/>
        <v>-2.387295727692917</v>
      </c>
      <c r="M238">
        <f t="shared" si="25"/>
        <v>-2.387295727692917</v>
      </c>
      <c r="N238" s="13">
        <f t="shared" si="26"/>
        <v>1.7408794663277441E-3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5.7872397234216724</v>
      </c>
      <c r="H239" s="10">
        <f t="shared" si="27"/>
        <v>-2.3189685354739069</v>
      </c>
      <c r="I239">
        <f t="shared" si="23"/>
        <v>-27.827622425686883</v>
      </c>
      <c r="K239">
        <f t="shared" si="24"/>
        <v>-2.3610077198172026</v>
      </c>
      <c r="M239">
        <f t="shared" si="25"/>
        <v>-2.3610077198172026</v>
      </c>
      <c r="N239" s="13">
        <f t="shared" si="26"/>
        <v>1.7672930202495963E-3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5.8028470633662952</v>
      </c>
      <c r="H240" s="10">
        <f t="shared" si="27"/>
        <v>-2.2926446976761805</v>
      </c>
      <c r="I240">
        <f t="shared" si="23"/>
        <v>-27.511736372114164</v>
      </c>
      <c r="K240">
        <f t="shared" si="24"/>
        <v>-2.3350022260652534</v>
      </c>
      <c r="M240">
        <f t="shared" si="25"/>
        <v>-2.3350022260652534</v>
      </c>
      <c r="N240" s="13">
        <f t="shared" si="26"/>
        <v>1.7941602112311183E-3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5.8184544033109198</v>
      </c>
      <c r="H241" s="10">
        <f t="shared" si="27"/>
        <v>-2.2665976844596081</v>
      </c>
      <c r="I241">
        <f t="shared" si="23"/>
        <v>-27.199172213515297</v>
      </c>
      <c r="K241">
        <f t="shared" si="24"/>
        <v>-2.3092764670718902</v>
      </c>
      <c r="M241">
        <f t="shared" si="25"/>
        <v>-2.3092764670718902</v>
      </c>
      <c r="N241" s="13">
        <f t="shared" si="26"/>
        <v>1.8214784852664315E-3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5.8340617432555426</v>
      </c>
      <c r="H242" s="10">
        <f t="shared" si="27"/>
        <v>-2.2408248341508012</v>
      </c>
      <c r="I242">
        <f t="shared" si="23"/>
        <v>-26.889898009809613</v>
      </c>
      <c r="K242">
        <f t="shared" si="24"/>
        <v>-2.2838276814833636</v>
      </c>
      <c r="M242">
        <f t="shared" si="25"/>
        <v>-2.2838276814833636</v>
      </c>
      <c r="N242" s="13">
        <f t="shared" si="26"/>
        <v>1.8492448787076623E-3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5.8496690832001663</v>
      </c>
      <c r="H243" s="10">
        <f t="shared" si="27"/>
        <v>-2.2153235056477674</v>
      </c>
      <c r="I243">
        <f t="shared" si="23"/>
        <v>-26.58388206777321</v>
      </c>
      <c r="K243">
        <f t="shared" si="24"/>
        <v>-2.2586531262044862</v>
      </c>
      <c r="M243">
        <f t="shared" si="25"/>
        <v>-2.2586531262044862</v>
      </c>
      <c r="N243" s="13">
        <f t="shared" si="26"/>
        <v>1.8774560175892328E-3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5.86527642314479</v>
      </c>
      <c r="H244" s="10">
        <f t="shared" si="27"/>
        <v>-2.1900910785022067</v>
      </c>
      <c r="I244">
        <f t="shared" si="23"/>
        <v>-26.281092942026483</v>
      </c>
      <c r="K244">
        <f t="shared" si="24"/>
        <v>-2.2337500766277492</v>
      </c>
      <c r="M244">
        <f t="shared" si="25"/>
        <v>-2.2337500766277492</v>
      </c>
      <c r="N244" s="13">
        <f t="shared" si="26"/>
        <v>1.9061081173261159E-3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5.8808837630894129</v>
      </c>
      <c r="H245" s="10">
        <f t="shared" si="27"/>
        <v>-2.165124952986996</v>
      </c>
      <c r="I245">
        <f t="shared" si="23"/>
        <v>-25.981499435843951</v>
      </c>
      <c r="K245">
        <f t="shared" si="24"/>
        <v>-2.2091158268450939</v>
      </c>
      <c r="M245">
        <f t="shared" si="25"/>
        <v>-2.2091158268450939</v>
      </c>
      <c r="N245" s="13">
        <f t="shared" si="26"/>
        <v>1.9351969827990773E-3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5.8964911030340366</v>
      </c>
      <c r="H246" s="10">
        <f t="shared" si="27"/>
        <v>-2.1404225501496086</v>
      </c>
      <c r="I246">
        <f t="shared" si="23"/>
        <v>-25.685070601795303</v>
      </c>
      <c r="K246">
        <f t="shared" si="24"/>
        <v>-2.1847476898430638</v>
      </c>
      <c r="M246">
        <f t="shared" si="25"/>
        <v>-2.1847476898430638</v>
      </c>
      <c r="N246" s="13">
        <f t="shared" si="26"/>
        <v>1.9647180088443175E-3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5.9120984429786603</v>
      </c>
      <c r="H247" s="10">
        <f t="shared" si="27"/>
        <v>-2.1159813118521962</v>
      </c>
      <c r="I247">
        <f t="shared" si="23"/>
        <v>-25.391775742226354</v>
      </c>
      <c r="K247">
        <f t="shared" si="24"/>
        <v>-2.160642997682011</v>
      </c>
      <c r="M247">
        <f t="shared" si="25"/>
        <v>-2.160642997682011</v>
      </c>
      <c r="N247" s="13">
        <f t="shared" si="26"/>
        <v>1.9946661811610783E-3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5.927705782923284</v>
      </c>
      <c r="H248" s="10">
        <f t="shared" si="27"/>
        <v>-2.091798700799016</v>
      </c>
      <c r="I248">
        <f t="shared" si="23"/>
        <v>-25.101584409588192</v>
      </c>
      <c r="K248">
        <f t="shared" si="24"/>
        <v>-2.136799101659971</v>
      </c>
      <c r="M248">
        <f t="shared" si="25"/>
        <v>-2.136799101659971</v>
      </c>
      <c r="N248" s="13">
        <f t="shared" si="26"/>
        <v>2.0250360776466417E-3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5.9433131228679068</v>
      </c>
      <c r="H249" s="10">
        <f t="shared" si="27"/>
        <v>-2.067872200551875</v>
      </c>
      <c r="I249">
        <f t="shared" si="23"/>
        <v>-24.8144664066225</v>
      </c>
      <c r="K249">
        <f t="shared" si="24"/>
        <v>-2.1132133724618551</v>
      </c>
      <c r="M249">
        <f t="shared" si="25"/>
        <v>-2.1132133724618551</v>
      </c>
      <c r="N249" s="13">
        <f t="shared" si="26"/>
        <v>2.0558218701703687E-3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5.9589204628125314</v>
      </c>
      <c r="H250" s="10">
        <f t="shared" si="27"/>
        <v>-2.0441993155342111</v>
      </c>
      <c r="I250">
        <f t="shared" si="23"/>
        <v>-24.530391786410533</v>
      </c>
      <c r="K250">
        <f t="shared" si="24"/>
        <v>-2.0898832002945604</v>
      </c>
      <c r="M250">
        <f t="shared" si="25"/>
        <v>-2.0898832002945604</v>
      </c>
      <c r="N250" s="13">
        <f t="shared" si="26"/>
        <v>2.0870173267968795E-3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5.9745278027571542</v>
      </c>
      <c r="H251" s="10">
        <f t="shared" si="27"/>
        <v>-2.0207775710244373</v>
      </c>
      <c r="I251">
        <f t="shared" si="23"/>
        <v>-24.249330852293248</v>
      </c>
      <c r="K251">
        <f t="shared" si="24"/>
        <v>-2.0668059950085662</v>
      </c>
      <c r="M251">
        <f t="shared" si="25"/>
        <v>-2.0668059950085662</v>
      </c>
      <c r="N251" s="13">
        <f t="shared" si="26"/>
        <v>2.1186158144627302E-3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5.9901351427017779</v>
      </c>
      <c r="H252" s="10">
        <f t="shared" si="27"/>
        <v>-1.9976045131391194</v>
      </c>
      <c r="I252">
        <f t="shared" si="23"/>
        <v>-23.971254157669431</v>
      </c>
      <c r="K252">
        <f t="shared" si="24"/>
        <v>-2.0439791862065615</v>
      </c>
      <c r="M252">
        <f t="shared" si="25"/>
        <v>-2.0439791862065615</v>
      </c>
      <c r="N252" s="13">
        <f t="shared" si="26"/>
        <v>2.1506103021121433E-3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6.0057424826464016</v>
      </c>
      <c r="H253" s="10">
        <f t="shared" si="27"/>
        <v>-1.9746777088065581</v>
      </c>
      <c r="I253">
        <f t="shared" si="23"/>
        <v>-23.696132505678698</v>
      </c>
      <c r="K253">
        <f t="shared" si="24"/>
        <v>-2.0214002233396897</v>
      </c>
      <c r="M253">
        <f t="shared" si="25"/>
        <v>-2.0214002233396897</v>
      </c>
      <c r="N253" s="13">
        <f t="shared" si="26"/>
        <v>2.1829933642986922E-3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6.0213498225910245</v>
      </c>
      <c r="H254" s="10">
        <f t="shared" si="27"/>
        <v>-1.9519947457312978</v>
      </c>
      <c r="I254">
        <f t="shared" si="23"/>
        <v>-23.423936948775573</v>
      </c>
      <c r="K254">
        <f t="shared" si="24"/>
        <v>-1.9990665757918675</v>
      </c>
      <c r="M254">
        <f t="shared" si="25"/>
        <v>-1.9990665757918675</v>
      </c>
      <c r="N254" s="13">
        <f t="shared" si="26"/>
        <v>2.215757185251153E-3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6.0369571625356482</v>
      </c>
      <c r="H255" s="10">
        <f t="shared" si="27"/>
        <v>-1.9295532323500895</v>
      </c>
      <c r="I255">
        <f t="shared" si="23"/>
        <v>-23.154638788201073</v>
      </c>
      <c r="K255">
        <f t="shared" si="24"/>
        <v>-1.9769757329527204</v>
      </c>
      <c r="M255">
        <f t="shared" si="25"/>
        <v>-1.9769757329527204</v>
      </c>
      <c r="N255" s="13">
        <f t="shared" si="26"/>
        <v>2.2488935634065355E-3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6.0525645024802719</v>
      </c>
      <c r="H256" s="10">
        <f t="shared" si="27"/>
        <v>-1.9073507977797883</v>
      </c>
      <c r="I256">
        <f t="shared" si="23"/>
        <v>-22.888209573357461</v>
      </c>
      <c r="K256">
        <f t="shared" si="24"/>
        <v>-1.9551252042796103</v>
      </c>
      <c r="M256">
        <f t="shared" si="25"/>
        <v>-1.9551252042796103</v>
      </c>
      <c r="N256" s="13">
        <f t="shared" si="26"/>
        <v>2.2823939164102352E-3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6.0681718424248947</v>
      </c>
      <c r="H257" s="10">
        <f t="shared" si="27"/>
        <v>-1.8853850917576691</v>
      </c>
      <c r="I257">
        <f t="shared" si="23"/>
        <v>-22.624621101092028</v>
      </c>
      <c r="K257">
        <f t="shared" si="24"/>
        <v>-1.9335125193492027</v>
      </c>
      <c r="M257">
        <f t="shared" si="25"/>
        <v>-1.9335125193492027</v>
      </c>
      <c r="N257" s="13">
        <f t="shared" si="26"/>
        <v>2.3162492865783043E-3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6.0837791823695184</v>
      </c>
      <c r="H258" s="10">
        <f t="shared" si="27"/>
        <v>-1.8636537845745931</v>
      </c>
      <c r="I258">
        <f t="shared" si="23"/>
        <v>-22.363845414895117</v>
      </c>
      <c r="K258">
        <f t="shared" si="24"/>
        <v>-1.9121352278990316</v>
      </c>
      <c r="M258">
        <f t="shared" si="25"/>
        <v>-1.9121352278990316</v>
      </c>
      <c r="N258" s="13">
        <f t="shared" si="26"/>
        <v>2.3504503468207414E-3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6.099386522314143</v>
      </c>
      <c r="H259" s="10">
        <f t="shared" si="27"/>
        <v>-1.8421545670014765</v>
      </c>
      <c r="I259">
        <f t="shared" si="23"/>
        <v>-22.105854804017717</v>
      </c>
      <c r="K259">
        <f t="shared" si="24"/>
        <v>-1.8909908998595069</v>
      </c>
      <c r="M259">
        <f t="shared" si="25"/>
        <v>-1.8909908998595069</v>
      </c>
      <c r="N259" s="13">
        <f t="shared" si="26"/>
        <v>2.3849874070203348E-3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6.114993862258765</v>
      </c>
      <c r="H260" s="10">
        <f t="shared" si="27"/>
        <v>-1.8208851502094572</v>
      </c>
      <c r="I260">
        <f t="shared" si="23"/>
        <v>-21.850621802513487</v>
      </c>
      <c r="K260">
        <f t="shared" si="24"/>
        <v>-1.8700771253767592</v>
      </c>
      <c r="M260">
        <f t="shared" si="25"/>
        <v>-1.8700771253767592</v>
      </c>
      <c r="N260" s="13">
        <f t="shared" si="26"/>
        <v>2.419850420860457E-3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6.1306012022033896</v>
      </c>
      <c r="H261" s="10">
        <f t="shared" si="27"/>
        <v>-1.799843265684167</v>
      </c>
      <c r="I261">
        <f t="shared" si="23"/>
        <v>-21.598119188210003</v>
      </c>
      <c r="K261">
        <f t="shared" si="24"/>
        <v>-1.849391514826717</v>
      </c>
      <c r="M261">
        <f t="shared" si="25"/>
        <v>-1.849391514826717</v>
      </c>
      <c r="N261" s="13">
        <f t="shared" si="26"/>
        <v>2.4550289930922141E-3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6.1462085421480133</v>
      </c>
      <c r="H262" s="10">
        <f t="shared" si="27"/>
        <v>-1.7790266651344744</v>
      </c>
      <c r="I262">
        <f t="shared" si="23"/>
        <v>-21.348319981613692</v>
      </c>
      <c r="K262">
        <f t="shared" si="24"/>
        <v>-1.8289316988208526</v>
      </c>
      <c r="M262">
        <f t="shared" si="25"/>
        <v>-1.8289316988208526</v>
      </c>
      <c r="N262" s="13">
        <f t="shared" si="26"/>
        <v>2.4905123872385449E-3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6.1618158820926361</v>
      </c>
      <c r="H263" s="10">
        <f t="shared" si="27"/>
        <v>-1.7584331203960732</v>
      </c>
      <c r="I263">
        <f t="shared" si="23"/>
        <v>-21.101197444752877</v>
      </c>
      <c r="K263">
        <f t="shared" si="24"/>
        <v>-1.8086953282038947</v>
      </c>
      <c r="M263">
        <f t="shared" si="25"/>
        <v>-1.8086953282038947</v>
      </c>
      <c r="N263" s="13">
        <f t="shared" si="26"/>
        <v>2.5262895337166249E-3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6.1774232220372598</v>
      </c>
      <c r="H264" s="10">
        <f t="shared" si="27"/>
        <v>-1.7380604233302428</v>
      </c>
      <c r="I264">
        <f t="shared" si="23"/>
        <v>-20.856725079962914</v>
      </c>
      <c r="K264">
        <f t="shared" si="24"/>
        <v>-1.788680074043923</v>
      </c>
      <c r="M264">
        <f t="shared" si="25"/>
        <v>-1.788680074043923</v>
      </c>
      <c r="N264" s="13">
        <f t="shared" si="26"/>
        <v>2.5623490383749887E-3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6.1930305619818835</v>
      </c>
      <c r="H265" s="10">
        <f t="shared" si="27"/>
        <v>-1.7179063857181305</v>
      </c>
      <c r="I265">
        <f t="shared" si="23"/>
        <v>-20.614876628617566</v>
      </c>
      <c r="K265">
        <f t="shared" si="24"/>
        <v>-1.7688836276151754</v>
      </c>
      <c r="M265">
        <f t="shared" si="25"/>
        <v>-1.7688836276151754</v>
      </c>
      <c r="N265" s="13">
        <f t="shared" si="26"/>
        <v>2.598679191429829E-3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6.2086379019265072</v>
      </c>
      <c r="H266" s="10">
        <f t="shared" si="27"/>
        <v>-1.6979688391508518</v>
      </c>
      <c r="I266">
        <f t="shared" si="23"/>
        <v>-20.375626069810224</v>
      </c>
      <c r="K266">
        <f t="shared" si="24"/>
        <v>-1.7493037003738854</v>
      </c>
      <c r="M266">
        <f t="shared" si="25"/>
        <v>-1.7493037003738854</v>
      </c>
      <c r="N266" s="13">
        <f t="shared" si="26"/>
        <v>2.6352679767881132E-3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6.22424524187113</v>
      </c>
      <c r="H267" s="10">
        <f t="shared" si="27"/>
        <v>-1.67824563491572</v>
      </c>
      <c r="I267">
        <f t="shared" si="23"/>
        <v>-20.138947618988638</v>
      </c>
      <c r="K267">
        <f t="shared" si="24"/>
        <v>-1.7299380239274846</v>
      </c>
      <c r="M267">
        <f t="shared" si="25"/>
        <v>-1.7299380239274846</v>
      </c>
      <c r="N267" s="13">
        <f t="shared" si="26"/>
        <v>2.6721030817436066E-3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6.2398525818157546</v>
      </c>
      <c r="H268" s="10">
        <f t="shared" si="27"/>
        <v>-1.658734643878885</v>
      </c>
      <c r="I268">
        <f t="shared" si="23"/>
        <v>-19.904815726546619</v>
      </c>
      <c r="K268">
        <f t="shared" si="24"/>
        <v>-1.71078434999748</v>
      </c>
      <c r="M268">
        <f t="shared" si="25"/>
        <v>-1.71078434999748</v>
      </c>
      <c r="N268" s="13">
        <f t="shared" si="26"/>
        <v>2.7091719070320994E-3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6.2554599217603775</v>
      </c>
      <c r="H269" s="10">
        <f t="shared" si="27"/>
        <v>-1.6394337563646602</v>
      </c>
      <c r="I269">
        <f t="shared" si="23"/>
        <v>-19.673205076375922</v>
      </c>
      <c r="K269">
        <f t="shared" si="24"/>
        <v>-1.6918404503763016</v>
      </c>
      <c r="M269">
        <f t="shared" si="25"/>
        <v>-1.6918404503763016</v>
      </c>
      <c r="N269" s="13">
        <f t="shared" si="26"/>
        <v>2.7464615772298151E-3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6.2710672617050012</v>
      </c>
      <c r="H270" s="10">
        <f t="shared" si="27"/>
        <v>-1.6203408820317919</v>
      </c>
      <c r="I270">
        <f t="shared" si="23"/>
        <v>-19.444090584381502</v>
      </c>
      <c r="K270">
        <f t="shared" si="24"/>
        <v>-1.6731041168783869</v>
      </c>
      <c r="M270">
        <f t="shared" si="25"/>
        <v>-1.6731041168783869</v>
      </c>
      <c r="N270" s="13">
        <f t="shared" si="26"/>
        <v>2.783958951476932E-3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6.2866746016496249</v>
      </c>
      <c r="H271" s="10">
        <f t="shared" si="27"/>
        <v>-1.6014539497469218</v>
      </c>
      <c r="I271">
        <f t="shared" si="23"/>
        <v>-19.21744739696306</v>
      </c>
      <c r="K271">
        <f t="shared" si="24"/>
        <v>-1.6545731612858203</v>
      </c>
      <c r="M271">
        <f t="shared" si="25"/>
        <v>-1.6545731612858203</v>
      </c>
      <c r="N271" s="13">
        <f t="shared" si="26"/>
        <v>2.8216506345142512E-3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6.3022819415942477</v>
      </c>
      <c r="H272" s="10">
        <f t="shared" si="27"/>
        <v>-1.5827709074554841</v>
      </c>
      <c r="I272">
        <f t="shared" si="23"/>
        <v>-18.993250889465809</v>
      </c>
      <c r="K272">
        <f t="shared" si="24"/>
        <v>-1.636245415288754</v>
      </c>
      <c r="M272">
        <f t="shared" si="25"/>
        <v>-1.636245415288754</v>
      </c>
      <c r="N272" s="13">
        <f t="shared" si="26"/>
        <v>2.8595229880104441E-3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6.3178892815388714</v>
      </c>
      <c r="H273" s="10">
        <f t="shared" si="27"/>
        <v>-1.5642897220502499</v>
      </c>
      <c r="I273">
        <f t="shared" si="23"/>
        <v>-18.771476664603</v>
      </c>
      <c r="K273">
        <f t="shared" si="24"/>
        <v>-1.6181187304208751</v>
      </c>
      <c r="M273">
        <f t="shared" si="25"/>
        <v>-1.6181187304208751</v>
      </c>
      <c r="N273" s="13">
        <f t="shared" si="26"/>
        <v>2.8975621421648387E-3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6.3334966214834942</v>
      </c>
      <c r="H274" s="10">
        <f t="shared" si="27"/>
        <v>-1.5460083792377475</v>
      </c>
      <c r="I274">
        <f t="shared" si="23"/>
        <v>-18.55210055085297</v>
      </c>
      <c r="K274">
        <f t="shared" si="24"/>
        <v>-1.6001909779901891</v>
      </c>
      <c r="M274">
        <f t="shared" si="25"/>
        <v>-1.6001909779901891</v>
      </c>
      <c r="N274" s="13">
        <f t="shared" si="26"/>
        <v>2.9357540075680838E-3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6.3491039614281179</v>
      </c>
      <c r="H275" s="10">
        <f t="shared" si="27"/>
        <v>-1.5279248834027506</v>
      </c>
      <c r="I275">
        <f t="shared" si="23"/>
        <v>-18.335098600833007</v>
      </c>
      <c r="K275">
        <f t="shared" si="24"/>
        <v>-1.5824600490053142</v>
      </c>
      <c r="M275">
        <f t="shared" si="25"/>
        <v>-1.5824600490053142</v>
      </c>
      <c r="N275" s="13">
        <f t="shared" si="26"/>
        <v>2.9740842872990427E-3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6.3647113013727417</v>
      </c>
      <c r="H276" s="10">
        <f t="shared" si="27"/>
        <v>-1.510037257471041</v>
      </c>
      <c r="I276">
        <f t="shared" ref="I276:I339" si="30">H276*$E$6</f>
        <v>-18.120447089652494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-1.5649238540975603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-1.5649238540975603</v>
      </c>
      <c r="N276" s="13">
        <f t="shared" ref="N276:N339" si="33">(M276-H276)^2*O276</f>
        <v>3.0125384892422387E-3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6.3803186413173663</v>
      </c>
      <c r="H277" s="10">
        <f t="shared" ref="H277:H340" si="34">-(-$B$4)*(1+D277+$E$5*D277^3)*EXP(-D277)</f>
        <v>-1.4923435427706109</v>
      </c>
      <c r="I277">
        <f t="shared" si="30"/>
        <v>-17.908122513247331</v>
      </c>
      <c r="K277">
        <f t="shared" si="31"/>
        <v>-1.5475803234389729</v>
      </c>
      <c r="M277">
        <f t="shared" si="32"/>
        <v>-1.5475803234389729</v>
      </c>
      <c r="N277" s="13">
        <f t="shared" si="33"/>
        <v>3.0511019386047318E-3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6.3959259812619971</v>
      </c>
      <c r="H278" s="10">
        <f t="shared" si="34"/>
        <v>-1.4748417988914977</v>
      </c>
      <c r="I278">
        <f t="shared" si="30"/>
        <v>-17.698101586697973</v>
      </c>
      <c r="K278">
        <f t="shared" si="31"/>
        <v>-1.5304274066565715</v>
      </c>
      <c r="M278">
        <f t="shared" si="32"/>
        <v>-1.5304274066565715</v>
      </c>
      <c r="N278" s="13">
        <f t="shared" si="33"/>
        <v>3.0897597906126349E-3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6.4115333212066128</v>
      </c>
      <c r="H279" s="10">
        <f t="shared" si="34"/>
        <v>-1.4575301035444519</v>
      </c>
      <c r="I279">
        <f t="shared" si="30"/>
        <v>-17.490361242533425</v>
      </c>
      <c r="K279">
        <f t="shared" si="31"/>
        <v>-1.5134630727430269</v>
      </c>
      <c r="M279">
        <f t="shared" si="32"/>
        <v>-1.5134630727430269</v>
      </c>
      <c r="N279" s="13">
        <f t="shared" si="33"/>
        <v>3.1284970433687448E-3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6.4271406611512347</v>
      </c>
      <c r="H280" s="10">
        <f t="shared" si="34"/>
        <v>-1.4404065524184277</v>
      </c>
      <c r="I280">
        <f t="shared" si="30"/>
        <v>-17.284878629021133</v>
      </c>
      <c r="K280">
        <f t="shared" si="31"/>
        <v>-1.4966853099638142</v>
      </c>
      <c r="M280">
        <f t="shared" si="32"/>
        <v>-1.4966853099638142</v>
      </c>
      <c r="N280" s="13">
        <f t="shared" si="33"/>
        <v>3.1672985508523948E-3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6.4427480010958593</v>
      </c>
      <c r="H281" s="10">
        <f t="shared" si="34"/>
        <v>-1.4234692590373546</v>
      </c>
      <c r="I281">
        <f t="shared" si="30"/>
        <v>-17.081631108448256</v>
      </c>
      <c r="K281">
        <f t="shared" si="31"/>
        <v>-1.4800921257613013</v>
      </c>
      <c r="M281">
        <f t="shared" si="32"/>
        <v>-1.4800921257613013</v>
      </c>
      <c r="N281" s="13">
        <f t="shared" si="33"/>
        <v>3.20614903603784E-3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6.458355341040491</v>
      </c>
      <c r="H282" s="10">
        <f t="shared" si="34"/>
        <v>-1.4067163546160051</v>
      </c>
      <c r="I282">
        <f t="shared" si="30"/>
        <v>-16.88059625539206</v>
      </c>
      <c r="K282">
        <f t="shared" si="31"/>
        <v>-1.4636815466556756</v>
      </c>
      <c r="M282">
        <f t="shared" si="32"/>
        <v>-1.4636815466556756</v>
      </c>
      <c r="N282" s="13">
        <f t="shared" si="33"/>
        <v>3.245033104116544E-3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6.4739626809851067</v>
      </c>
      <c r="H283" s="10">
        <f t="shared" si="34"/>
        <v>-1.3901459879153413</v>
      </c>
      <c r="I283">
        <f t="shared" si="30"/>
        <v>-16.681751854984096</v>
      </c>
      <c r="K283">
        <f t="shared" si="31"/>
        <v>-1.4474516181431003</v>
      </c>
      <c r="M283">
        <f t="shared" si="32"/>
        <v>-1.4474516181431003</v>
      </c>
      <c r="N283" s="13">
        <f t="shared" si="33"/>
        <v>3.2839352558006493E-3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6.4895700209297296</v>
      </c>
      <c r="H284" s="10">
        <f t="shared" si="34"/>
        <v>-1.3737563250972402</v>
      </c>
      <c r="I284">
        <f t="shared" si="30"/>
        <v>-16.485075901166883</v>
      </c>
      <c r="K284">
        <f t="shared" si="31"/>
        <v>-1.4314004045910329</v>
      </c>
      <c r="M284">
        <f t="shared" si="32"/>
        <v>-1.4314004045910329</v>
      </c>
      <c r="N284" s="13">
        <f t="shared" si="33"/>
        <v>3.3228399006866908E-3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6.5051773608743533</v>
      </c>
      <c r="H285" s="10">
        <f t="shared" si="34"/>
        <v>-1.3575455495789945</v>
      </c>
      <c r="I285">
        <f t="shared" si="30"/>
        <v>-16.290546594947934</v>
      </c>
      <c r="K285">
        <f t="shared" si="31"/>
        <v>-1.4155259891311818</v>
      </c>
      <c r="M285">
        <f t="shared" si="32"/>
        <v>-1.4155259891311818</v>
      </c>
      <c r="N285" s="13">
        <f t="shared" si="33"/>
        <v>3.361731370664838E-3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6.5207847008189841</v>
      </c>
      <c r="H286" s="10">
        <f t="shared" si="34"/>
        <v>-1.3415118618874375</v>
      </c>
      <c r="I286">
        <f t="shared" si="30"/>
        <v>-16.09814234264925</v>
      </c>
      <c r="K286">
        <f t="shared" si="31"/>
        <v>-1.3998264735499495</v>
      </c>
      <c r="M286">
        <f t="shared" si="32"/>
        <v>-1.3998264735499495</v>
      </c>
      <c r="N286" s="13">
        <f t="shared" si="33"/>
        <v>3.4005939333495746E-3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6.5363920407635998</v>
      </c>
      <c r="H287" s="10">
        <f t="shared" si="34"/>
        <v>-1.3256534795129897</v>
      </c>
      <c r="I287">
        <f t="shared" si="30"/>
        <v>-15.907841754155877</v>
      </c>
      <c r="K287">
        <f t="shared" si="31"/>
        <v>-1.3842999781767282</v>
      </c>
      <c r="M287">
        <f t="shared" si="32"/>
        <v>-1.3842999781767282</v>
      </c>
      <c r="N287" s="13">
        <f t="shared" si="33"/>
        <v>3.4394118055158817E-3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6.5519993807082244</v>
      </c>
      <c r="H288" s="10">
        <f t="shared" si="34"/>
        <v>-1.309968636763547</v>
      </c>
      <c r="I288">
        <f t="shared" si="30"/>
        <v>-15.719623641162563</v>
      </c>
      <c r="K288">
        <f t="shared" si="31"/>
        <v>-1.3689446417699838</v>
      </c>
      <c r="M288">
        <f t="shared" si="32"/>
        <v>-1.3689446417699838</v>
      </c>
      <c r="N288" s="13">
        <f t="shared" si="33"/>
        <v>3.4781691665192512E-3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6.5676067206528481</v>
      </c>
      <c r="H289" s="10">
        <f t="shared" si="34"/>
        <v>-1.2944555846185495</v>
      </c>
      <c r="I289">
        <f t="shared" si="30"/>
        <v>-15.533467015422595</v>
      </c>
      <c r="K289">
        <f t="shared" si="31"/>
        <v>-1.3537586214015465</v>
      </c>
      <c r="M289">
        <f t="shared" si="32"/>
        <v>-1.3537586214015465</v>
      </c>
      <c r="N289" s="13">
        <f t="shared" si="33"/>
        <v>3.5168501716854924E-3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6.5832140605974789</v>
      </c>
      <c r="H290" s="10">
        <f t="shared" si="34"/>
        <v>-1.2791125905830711</v>
      </c>
      <c r="I290">
        <f t="shared" si="30"/>
        <v>-15.349351086996855</v>
      </c>
      <c r="K290">
        <f t="shared" si="31"/>
        <v>-1.338740092338949</v>
      </c>
      <c r="M290">
        <f t="shared" si="32"/>
        <v>-1.338740092338949</v>
      </c>
      <c r="N290" s="13">
        <f t="shared" si="33"/>
        <v>3.5554389656472138E-3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6.5988214005420947</v>
      </c>
      <c r="H291" s="10">
        <f t="shared" si="34"/>
        <v>-1.2639379385422089</v>
      </c>
      <c r="I291">
        <f t="shared" si="30"/>
        <v>-15.167255262506508</v>
      </c>
      <c r="K291">
        <f t="shared" si="31"/>
        <v>-1.323887247926161</v>
      </c>
      <c r="M291">
        <f t="shared" si="32"/>
        <v>-1.323887247926161</v>
      </c>
      <c r="N291" s="13">
        <f t="shared" si="33"/>
        <v>3.5939196956128005E-3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6.6144287404867175</v>
      </c>
      <c r="H292" s="10">
        <f t="shared" si="34"/>
        <v>-1.2489299286156581</v>
      </c>
      <c r="I292">
        <f t="shared" si="30"/>
        <v>-14.987159143387897</v>
      </c>
      <c r="K292">
        <f t="shared" si="31"/>
        <v>-1.3091982994626321</v>
      </c>
      <c r="M292">
        <f t="shared" si="32"/>
        <v>-1.3091982994626321</v>
      </c>
      <c r="N292" s="13">
        <f t="shared" si="33"/>
        <v>3.6322765245483863E-3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6.6300360804313412</v>
      </c>
      <c r="H293" s="10">
        <f t="shared" si="34"/>
        <v>-1.2340868770127973</v>
      </c>
      <c r="I293">
        <f t="shared" si="30"/>
        <v>-14.809042524153568</v>
      </c>
      <c r="K293">
        <f t="shared" si="31"/>
        <v>-1.2946714760810258</v>
      </c>
      <c r="M293">
        <f t="shared" si="32"/>
        <v>-1.2946714760810258</v>
      </c>
      <c r="N293" s="13">
        <f t="shared" si="33"/>
        <v>3.6704936442579997E-3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6.6456434203759738</v>
      </c>
      <c r="H294" s="10">
        <f t="shared" si="34"/>
        <v>-1.2194071158881081</v>
      </c>
      <c r="I294">
        <f t="shared" si="30"/>
        <v>-14.632885390657297</v>
      </c>
      <c r="K294">
        <f t="shared" si="31"/>
        <v>-1.2803050246234928</v>
      </c>
      <c r="M294">
        <f t="shared" si="32"/>
        <v>-1.2803050246234928</v>
      </c>
      <c r="N294" s="13">
        <f t="shared" si="33"/>
        <v>3.7085552883432439E-3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6.6612507603205895</v>
      </c>
      <c r="H295" s="10">
        <f t="shared" si="34"/>
        <v>-1.2048889931971785</v>
      </c>
      <c r="I295">
        <f t="shared" si="30"/>
        <v>-14.458667918366142</v>
      </c>
      <c r="K295">
        <f t="shared" si="31"/>
        <v>-1.2660972095167924</v>
      </c>
      <c r="M295">
        <f t="shared" si="32"/>
        <v>-1.2660972095167924</v>
      </c>
      <c r="N295" s="13">
        <f t="shared" si="33"/>
        <v>3.7464457450286526E-3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6.6768581002652132</v>
      </c>
      <c r="H296" s="10">
        <f t="shared" si="34"/>
        <v>-1.19053087255317</v>
      </c>
      <c r="I296">
        <f t="shared" si="30"/>
        <v>-14.28637047063804</v>
      </c>
      <c r="K296">
        <f t="shared" si="31"/>
        <v>-1.252046312646159</v>
      </c>
      <c r="M296">
        <f t="shared" si="32"/>
        <v>-1.252046312646159</v>
      </c>
      <c r="N296" s="13">
        <f t="shared" si="33"/>
        <v>3.7841493698341096E-3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6.6924654402098342</v>
      </c>
      <c r="H297" s="10">
        <f t="shared" si="34"/>
        <v>-1.1763311330840505</v>
      </c>
      <c r="I297">
        <f t="shared" si="30"/>
        <v>-14.115973597008605</v>
      </c>
      <c r="K297">
        <f t="shared" si="31"/>
        <v>-1.2381506332282928</v>
      </c>
      <c r="M297">
        <f t="shared" si="32"/>
        <v>-1.2381506332282928</v>
      </c>
      <c r="N297" s="13">
        <f t="shared" si="33"/>
        <v>3.8216505980839754E-3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6.7080727801544668</v>
      </c>
      <c r="H298" s="10">
        <f t="shared" si="34"/>
        <v>-1.1622881692903884</v>
      </c>
      <c r="I298">
        <f t="shared" si="30"/>
        <v>-13.947458031484661</v>
      </c>
      <c r="K298">
        <f t="shared" si="31"/>
        <v>-1.2244084876832713</v>
      </c>
      <c r="M298">
        <f t="shared" si="32"/>
        <v>-1.2244084876832713</v>
      </c>
      <c r="N298" s="13">
        <f t="shared" si="33"/>
        <v>3.8589339572331458E-3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6.7236801200990826</v>
      </c>
      <c r="H299" s="10">
        <f t="shared" si="34"/>
        <v>-1.1484003909039717</v>
      </c>
      <c r="I299">
        <f t="shared" si="30"/>
        <v>-13.78080469084766</v>
      </c>
      <c r="K299">
        <f t="shared" si="31"/>
        <v>-1.2108182095057327</v>
      </c>
      <c r="M299">
        <f t="shared" si="32"/>
        <v>-1.2108182095057327</v>
      </c>
      <c r="N299" s="13">
        <f t="shared" si="33"/>
        <v>3.8959840790023402E-3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6.7392874600437063</v>
      </c>
      <c r="H300" s="10">
        <f t="shared" si="34"/>
        <v>-1.1346662227470812</v>
      </c>
      <c r="I300">
        <f t="shared" si="30"/>
        <v>-13.615994672964973</v>
      </c>
      <c r="K300">
        <f t="shared" si="31"/>
        <v>-1.1973781491351496</v>
      </c>
      <c r="M300">
        <f t="shared" si="32"/>
        <v>-1.1973781491351496</v>
      </c>
      <c r="N300" s="13">
        <f t="shared" si="33"/>
        <v>3.9327857113025146E-3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6.7548947999883389</v>
      </c>
      <c r="H301" s="10">
        <f t="shared" si="34"/>
        <v>-1.1210841045927229</v>
      </c>
      <c r="I301">
        <f t="shared" si="30"/>
        <v>-13.453009255112676</v>
      </c>
      <c r="K301">
        <f t="shared" si="31"/>
        <v>-1.1840866738255835</v>
      </c>
      <c r="M301">
        <f t="shared" si="32"/>
        <v>-1.1840866738255835</v>
      </c>
      <c r="N301" s="13">
        <f t="shared" si="33"/>
        <v>3.9693237299413967E-3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6.7705021399329608</v>
      </c>
      <c r="H302" s="10">
        <f t="shared" si="34"/>
        <v>-1.1076524910256453</v>
      </c>
      <c r="I302">
        <f t="shared" si="30"/>
        <v>-13.291829892307744</v>
      </c>
      <c r="K302">
        <f t="shared" si="31"/>
        <v>-1.1709421675147633</v>
      </c>
      <c r="M302">
        <f t="shared" si="32"/>
        <v>-1.1709421675147633</v>
      </c>
      <c r="N302" s="13">
        <f t="shared" si="33"/>
        <v>4.0055831500972142E-3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6.7861094798775836</v>
      </c>
      <c r="H303" s="10">
        <f t="shared" si="34"/>
        <v>-1.0943698513042261</v>
      </c>
      <c r="I303">
        <f t="shared" si="30"/>
        <v>-13.132438215650714</v>
      </c>
      <c r="K303">
        <f t="shared" si="31"/>
        <v>-1.157943030692612</v>
      </c>
      <c r="M303">
        <f t="shared" si="32"/>
        <v>-1.157943030692612</v>
      </c>
      <c r="N303" s="13">
        <f t="shared" si="33"/>
        <v>4.0415491375478813E-3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6.8017168198221993</v>
      </c>
      <c r="H304" s="10">
        <f t="shared" si="34"/>
        <v>-1.0812346692233608</v>
      </c>
      <c r="I304">
        <f t="shared" si="30"/>
        <v>-12.97481603068033</v>
      </c>
      <c r="K304">
        <f t="shared" si="31"/>
        <v>-1.1450876802694063</v>
      </c>
      <c r="M304">
        <f t="shared" si="32"/>
        <v>-1.1450876802694063</v>
      </c>
      <c r="N304" s="13">
        <f t="shared" si="33"/>
        <v>4.0772070196464175E-3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6.8173241597668319</v>
      </c>
      <c r="H305" s="10">
        <f t="shared" si="34"/>
        <v>-1.068245442978232</v>
      </c>
      <c r="I305">
        <f t="shared" si="30"/>
        <v>-12.818945315738784</v>
      </c>
      <c r="K305">
        <f t="shared" si="31"/>
        <v>-1.1323745494434794</v>
      </c>
      <c r="M305">
        <f t="shared" si="32"/>
        <v>-1.1323745494434794</v>
      </c>
      <c r="N305" s="13">
        <f t="shared" si="33"/>
        <v>4.1125422960310342E-3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6.8329314997114556</v>
      </c>
      <c r="H306" s="10">
        <f t="shared" si="34"/>
        <v>-1.0554006850291791</v>
      </c>
      <c r="I306">
        <f t="shared" si="30"/>
        <v>-12.66480822035015</v>
      </c>
      <c r="K306">
        <f t="shared" si="31"/>
        <v>-1.1198020875687271</v>
      </c>
      <c r="M306">
        <f t="shared" si="32"/>
        <v>-1.1198020875687271</v>
      </c>
      <c r="N306" s="13">
        <f t="shared" si="33"/>
        <v>4.1475406490609082E-3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6.8485388396560785</v>
      </c>
      <c r="H307" s="10">
        <f t="shared" si="34"/>
        <v>-1.042698921967447</v>
      </c>
      <c r="I307">
        <f t="shared" si="30"/>
        <v>-12.512387063609363</v>
      </c>
      <c r="K307">
        <f t="shared" si="31"/>
        <v>-1.1073687600217328</v>
      </c>
      <c r="M307">
        <f t="shared" si="32"/>
        <v>-1.1073687600217328</v>
      </c>
      <c r="N307" s="13">
        <f t="shared" si="33"/>
        <v>4.1821879539675564E-3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6.8641461796006951</v>
      </c>
      <c r="H308" s="10">
        <f t="shared" si="34"/>
        <v>-1.0301386943820821</v>
      </c>
      <c r="I308">
        <f t="shared" si="30"/>
        <v>-12.361664332584985</v>
      </c>
      <c r="K308">
        <f t="shared" si="31"/>
        <v>-1.0950730480688164</v>
      </c>
      <c r="M308">
        <f t="shared" si="32"/>
        <v>-1.0950730480688164</v>
      </c>
      <c r="N308" s="13">
        <f t="shared" si="33"/>
        <v>4.2164702887139164E-3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6.879753519545325</v>
      </c>
      <c r="H309" s="10">
        <f t="shared" si="34"/>
        <v>-1.0177185567278118</v>
      </c>
      <c r="I309">
        <f t="shared" si="30"/>
        <v>-12.212622680733741</v>
      </c>
      <c r="K309">
        <f t="shared" si="31"/>
        <v>-1.0829134487328975</v>
      </c>
      <c r="M309">
        <f t="shared" si="32"/>
        <v>-1.0829134487328975</v>
      </c>
      <c r="N309" s="13">
        <f t="shared" si="33"/>
        <v>4.2503739435547968E-3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6.8953608594899487</v>
      </c>
      <c r="H310" s="10">
        <f t="shared" si="34"/>
        <v>-1.0054370771940955</v>
      </c>
      <c r="I310">
        <f t="shared" si="30"/>
        <v>-12.065244926329147</v>
      </c>
      <c r="K310">
        <f t="shared" si="31"/>
        <v>-1.0708884746603662</v>
      </c>
      <c r="M310">
        <f t="shared" si="32"/>
        <v>-1.0708884746603662</v>
      </c>
      <c r="N310" s="13">
        <f t="shared" si="33"/>
        <v>4.2838854302877484E-3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6.9109681994345724</v>
      </c>
      <c r="H311" s="10">
        <f t="shared" si="34"/>
        <v>-0.99329283757515985</v>
      </c>
      <c r="I311">
        <f t="shared" si="30"/>
        <v>-11.919514050901919</v>
      </c>
      <c r="K311">
        <f t="shared" si="31"/>
        <v>-1.058996653987851</v>
      </c>
      <c r="M311">
        <f t="shared" si="32"/>
        <v>-1.058996653987851</v>
      </c>
      <c r="N311" s="13">
        <f t="shared" si="33"/>
        <v>4.3169914911926274E-3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6.9265755393791881</v>
      </c>
      <c r="H312" s="10">
        <f t="shared" si="34"/>
        <v>-0.98128443314123159</v>
      </c>
      <c r="I312">
        <f t="shared" si="30"/>
        <v>-11.775413197694778</v>
      </c>
      <c r="K312">
        <f t="shared" si="31"/>
        <v>-1.0472365302091007</v>
      </c>
      <c r="M312">
        <f t="shared" si="32"/>
        <v>-1.0472365302091007</v>
      </c>
      <c r="N312" s="13">
        <f t="shared" si="33"/>
        <v>4.3496791076496266E-3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6.9421828793238189</v>
      </c>
      <c r="H313" s="10">
        <f t="shared" si="34"/>
        <v>-0.96941047251083379</v>
      </c>
      <c r="I313">
        <f t="shared" si="30"/>
        <v>-11.632925670130005</v>
      </c>
      <c r="K313">
        <f t="shared" si="31"/>
        <v>-1.0356066620418933</v>
      </c>
      <c r="M313">
        <f t="shared" si="32"/>
        <v>-1.0356066620418933</v>
      </c>
      <c r="N313" s="13">
        <f t="shared" si="33"/>
        <v>4.3819355084319571E-3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6.9577902192684435</v>
      </c>
      <c r="H314" s="10">
        <f t="shared" si="34"/>
        <v>-0.95766957752430137</v>
      </c>
      <c r="I314">
        <f t="shared" si="30"/>
        <v>-11.492034930291616</v>
      </c>
      <c r="K314">
        <f t="shared" si="31"/>
        <v>-1.0241056232951746</v>
      </c>
      <c r="M314">
        <f t="shared" si="32"/>
        <v>-1.0241056232951746</v>
      </c>
      <c r="N314" s="13">
        <f t="shared" si="33"/>
        <v>4.413748177669566E-3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6.9733975592130655</v>
      </c>
      <c r="H315" s="10">
        <f t="shared" si="34"/>
        <v>-0.94606038311833685</v>
      </c>
      <c r="I315">
        <f t="shared" si="30"/>
        <v>-11.352724597420043</v>
      </c>
      <c r="K315">
        <f t="shared" si="31"/>
        <v>-1.0127320027362654</v>
      </c>
      <c r="M315">
        <f t="shared" si="32"/>
        <v>-1.0127320027362654</v>
      </c>
      <c r="N315" s="13">
        <f t="shared" si="33"/>
        <v>4.4451048624777559E-3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6.9890048991576812</v>
      </c>
      <c r="H316" s="10">
        <f t="shared" si="34"/>
        <v>-0.9345815372018027</v>
      </c>
      <c r="I316">
        <f t="shared" si="30"/>
        <v>-11.214978446421632</v>
      </c>
      <c r="K316">
        <f t="shared" si="31"/>
        <v>-1.0014844039583755</v>
      </c>
      <c r="M316">
        <f t="shared" si="32"/>
        <v>-1.0014844039583755</v>
      </c>
      <c r="N316" s="13">
        <f t="shared" si="33"/>
        <v>4.4759935802477276E-3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7.0046122391023138</v>
      </c>
      <c r="H317" s="10">
        <f t="shared" si="34"/>
        <v>-0.92323170053261638</v>
      </c>
      <c r="I317">
        <f t="shared" si="30"/>
        <v>-11.078780406391397</v>
      </c>
      <c r="K317">
        <f t="shared" si="31"/>
        <v>-0.99036144524832781</v>
      </c>
      <c r="M317">
        <f t="shared" si="32"/>
        <v>-0.99036144524832781</v>
      </c>
      <c r="N317" s="13">
        <f t="shared" si="33"/>
        <v>4.5064026255965863E-3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7.0202195790469375</v>
      </c>
      <c r="H318" s="10">
        <f t="shared" si="34"/>
        <v>-0.91200954659589306</v>
      </c>
      <c r="I318">
        <f t="shared" si="30"/>
        <v>-10.944114559150716</v>
      </c>
      <c r="K318">
        <f t="shared" si="31"/>
        <v>-0.97936175945466852</v>
      </c>
      <c r="M318">
        <f t="shared" si="32"/>
        <v>-0.97936175945466852</v>
      </c>
      <c r="N318" s="13">
        <f t="shared" si="33"/>
        <v>4.5363205769737985E-3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7.0358269189915603</v>
      </c>
      <c r="H319" s="10">
        <f t="shared" si="34"/>
        <v>-0.90091376148315527</v>
      </c>
      <c r="I319">
        <f t="shared" si="30"/>
        <v>-10.810965137797863</v>
      </c>
      <c r="K319">
        <f t="shared" si="31"/>
        <v>-0.96848399385600725</v>
      </c>
      <c r="M319">
        <f t="shared" si="32"/>
        <v>-0.96848399385600725</v>
      </c>
      <c r="N319" s="13">
        <f t="shared" si="33"/>
        <v>4.5657363029212132E-3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7.051434258936176</v>
      </c>
      <c r="H320" s="10">
        <f t="shared" si="34"/>
        <v>-0.8899430437727972</v>
      </c>
      <c r="I320">
        <f t="shared" si="30"/>
        <v>-10.679316525273567</v>
      </c>
      <c r="K320">
        <f t="shared" si="31"/>
        <v>-0.95772681002982329</v>
      </c>
      <c r="M320">
        <f t="shared" si="32"/>
        <v>-0.95772681002982329</v>
      </c>
      <c r="N320" s="13">
        <f t="shared" si="33"/>
        <v>4.5946389679871486E-3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7.0670415988808069</v>
      </c>
      <c r="H321" s="10">
        <f t="shared" si="34"/>
        <v>-0.87909610441166552</v>
      </c>
      <c r="I321">
        <f t="shared" si="30"/>
        <v>-10.549153252939986</v>
      </c>
      <c r="K321">
        <f t="shared" si="31"/>
        <v>-0.94708888372162148</v>
      </c>
      <c r="M321">
        <f t="shared" si="32"/>
        <v>-0.94708888372162148</v>
      </c>
      <c r="N321" s="13">
        <f t="shared" si="33"/>
        <v>4.6230180382923741E-3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7.0826489388254306</v>
      </c>
      <c r="H322" s="10">
        <f t="shared" si="34"/>
        <v>-0.86837166659789944</v>
      </c>
      <c r="I322">
        <f t="shared" si="30"/>
        <v>-10.420459999174794</v>
      </c>
      <c r="K322">
        <f t="shared" si="31"/>
        <v>-0.93656890471460685</v>
      </c>
      <c r="M322">
        <f t="shared" si="32"/>
        <v>-0.93656890471460685</v>
      </c>
      <c r="N322" s="13">
        <f t="shared" si="33"/>
        <v>4.6508632867468909E-3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7.0982562787700552</v>
      </c>
      <c r="H323" s="10">
        <f t="shared" si="34"/>
        <v>-0.85776846566483955</v>
      </c>
      <c r="I323">
        <f t="shared" si="30"/>
        <v>-10.293221587978074</v>
      </c>
      <c r="K323">
        <f t="shared" si="31"/>
        <v>-0.92616557669973454</v>
      </c>
      <c r="M323">
        <f t="shared" si="32"/>
        <v>-0.92616557669973454</v>
      </c>
      <c r="N323" s="13">
        <f t="shared" si="33"/>
        <v>4.6781647979197531E-3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7.1138636187146709</v>
      </c>
      <c r="H324" s="10">
        <f t="shared" si="34"/>
        <v>-0.84728524896619473</v>
      </c>
      <c r="I324">
        <f t="shared" si="30"/>
        <v>-10.167422987594337</v>
      </c>
      <c r="K324">
        <f t="shared" si="31"/>
        <v>-0.91587761714633786</v>
      </c>
      <c r="M324">
        <f t="shared" si="32"/>
        <v>-0.91587761714633786</v>
      </c>
      <c r="N324" s="13">
        <f t="shared" si="33"/>
        <v>4.704912972560313E-3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7.1294709586593017</v>
      </c>
      <c r="H325" s="10">
        <f t="shared" si="34"/>
        <v>-0.83692077576232038</v>
      </c>
      <c r="I325">
        <f t="shared" si="30"/>
        <v>-10.043049309147845</v>
      </c>
      <c r="K325">
        <f t="shared" si="31"/>
        <v>-0.90570375717322682</v>
      </c>
      <c r="M325">
        <f t="shared" si="32"/>
        <v>-0.90570375717322682</v>
      </c>
      <c r="N325" s="13">
        <f t="shared" si="33"/>
        <v>4.7310985317731008E-3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7.1450782986039254</v>
      </c>
      <c r="H326" s="10">
        <f t="shared" si="34"/>
        <v>-0.82667381710774746</v>
      </c>
      <c r="I326">
        <f t="shared" si="30"/>
        <v>-9.9200858052929703</v>
      </c>
      <c r="K326">
        <f t="shared" si="31"/>
        <v>-0.89564274142042022</v>
      </c>
      <c r="M326">
        <f t="shared" si="32"/>
        <v>-0.89564274142042022</v>
      </c>
      <c r="N326" s="13">
        <f t="shared" si="33"/>
        <v>4.7567125208471846E-3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7.1606856385485482</v>
      </c>
      <c r="H327" s="10">
        <f t="shared" si="34"/>
        <v>-0.81654315573977254</v>
      </c>
      <c r="I327">
        <f t="shared" si="30"/>
        <v>-9.7985178688772709</v>
      </c>
      <c r="K327">
        <f t="shared" si="31"/>
        <v>-0.88569332792135835</v>
      </c>
      <c r="M327">
        <f t="shared" si="32"/>
        <v>-0.88569332792135835</v>
      </c>
      <c r="N327" s="13">
        <f t="shared" si="33"/>
        <v>4.7817463127429643E-3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7.1762929784931719</v>
      </c>
      <c r="H328" s="10">
        <f t="shared" si="34"/>
        <v>-0.80652758596828333</v>
      </c>
      <c r="I328">
        <f t="shared" si="30"/>
        <v>-9.6783310316194004</v>
      </c>
      <c r="K328">
        <f t="shared" si="31"/>
        <v>-0.87585428797578735</v>
      </c>
      <c r="M328">
        <f t="shared" si="32"/>
        <v>-0.87585428797578735</v>
      </c>
      <c r="N328" s="13">
        <f t="shared" si="33"/>
        <v>4.8061916112372609E-3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7.1919003184377956</v>
      </c>
      <c r="H329" s="10">
        <f t="shared" si="34"/>
        <v>-0.79662591356671364</v>
      </c>
      <c r="I329">
        <f t="shared" si="30"/>
        <v>-9.5595109628005641</v>
      </c>
      <c r="K329">
        <f t="shared" si="31"/>
        <v>-0.86612440602324536</v>
      </c>
      <c r="M329">
        <f t="shared" si="32"/>
        <v>-0.86612440602324536</v>
      </c>
      <c r="N329" s="13">
        <f t="shared" si="33"/>
        <v>4.8300404537305972E-3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7.2075076583824202</v>
      </c>
      <c r="H330" s="10">
        <f t="shared" si="34"/>
        <v>-0.78683695566414436</v>
      </c>
      <c r="I330">
        <f t="shared" si="30"/>
        <v>-9.4420434679697323</v>
      </c>
      <c r="K330">
        <f t="shared" si="31"/>
        <v>-0.85650247951719016</v>
      </c>
      <c r="M330">
        <f t="shared" si="32"/>
        <v>-0.85650247951719016</v>
      </c>
      <c r="N330" s="13">
        <f t="shared" si="33"/>
        <v>4.8532852137192946E-3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7.2231149983270422</v>
      </c>
      <c r="H331" s="10">
        <f t="shared" si="34"/>
        <v>-0.77715954063855286</v>
      </c>
      <c r="I331">
        <f t="shared" si="30"/>
        <v>-9.3259144876626348</v>
      </c>
      <c r="K331">
        <f t="shared" si="31"/>
        <v>-0.84698731879979683</v>
      </c>
      <c r="M331">
        <f t="shared" si="32"/>
        <v>-0.84698731879979683</v>
      </c>
      <c r="N331" s="13">
        <f t="shared" si="33"/>
        <v>4.8759186029358999E-3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7.238722338271665</v>
      </c>
      <c r="H332" s="10">
        <f t="shared" si="34"/>
        <v>-0.76759250801119239</v>
      </c>
      <c r="I332">
        <f t="shared" si="30"/>
        <v>-9.2111100961343091</v>
      </c>
      <c r="K332">
        <f t="shared" si="31"/>
        <v>-0.83757774697743181</v>
      </c>
      <c r="M332">
        <f t="shared" si="32"/>
        <v>-0.83757774697743181</v>
      </c>
      <c r="N332" s="13">
        <f t="shared" si="33"/>
        <v>4.8979336731616377E-3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7.2543296782162887</v>
      </c>
      <c r="H333" s="10">
        <f t="shared" si="34"/>
        <v>-0.75813470834210051</v>
      </c>
      <c r="I333">
        <f t="shared" si="30"/>
        <v>-9.0976165001052056</v>
      </c>
      <c r="K333">
        <f t="shared" si="31"/>
        <v>-0.82827259979683199</v>
      </c>
      <c r="M333">
        <f t="shared" si="32"/>
        <v>-0.82827259979683199</v>
      </c>
      <c r="N333" s="13">
        <f t="shared" si="33"/>
        <v>4.9193238177156953E-3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7.2699370181609133</v>
      </c>
      <c r="H334" s="10">
        <f t="shared" si="34"/>
        <v>-0.74878500312672647</v>
      </c>
      <c r="I334">
        <f t="shared" si="30"/>
        <v>-8.9854200375207185</v>
      </c>
      <c r="K334">
        <f t="shared" si="31"/>
        <v>-0.819070725521999</v>
      </c>
      <c r="M334">
        <f t="shared" si="32"/>
        <v>-0.819070725521999</v>
      </c>
      <c r="N334" s="13">
        <f t="shared" si="33"/>
        <v>4.9400827726253146E-3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7.285544358105537</v>
      </c>
      <c r="H335" s="10">
        <f t="shared" si="34"/>
        <v>-0.73954226469366524</v>
      </c>
      <c r="I335">
        <f t="shared" si="30"/>
        <v>-8.8745071763239824</v>
      </c>
      <c r="K335">
        <f t="shared" si="31"/>
        <v>-0.80997098481182039</v>
      </c>
      <c r="M335">
        <f t="shared" si="32"/>
        <v>-0.80997098481182039</v>
      </c>
      <c r="N335" s="13">
        <f t="shared" si="33"/>
        <v>4.9602046174814325E-3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7.3011516980501598</v>
      </c>
      <c r="H336" s="10">
        <f t="shared" si="34"/>
        <v>-0.73040537610349676</v>
      </c>
      <c r="I336">
        <f t="shared" si="30"/>
        <v>-8.7648645132419603</v>
      </c>
      <c r="K336">
        <f t="shared" si="31"/>
        <v>-0.80097225059844035</v>
      </c>
      <c r="M336">
        <f t="shared" si="32"/>
        <v>-0.80097225059844035</v>
      </c>
      <c r="N336" s="13">
        <f t="shared" si="33"/>
        <v>4.9796837759851194E-3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7.3167590379947836</v>
      </c>
      <c r="H337" s="10">
        <f t="shared" si="34"/>
        <v>-0.72137323104871143</v>
      </c>
      <c r="I337">
        <f t="shared" si="30"/>
        <v>-8.6564787725845367</v>
      </c>
      <c r="K337">
        <f t="shared" si="31"/>
        <v>-0.79207340796638515</v>
      </c>
      <c r="M337">
        <f t="shared" si="32"/>
        <v>-0.79207340796638515</v>
      </c>
      <c r="N337" s="13">
        <f t="shared" si="33"/>
        <v>4.9985150161903635E-3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7.3323663779394064</v>
      </c>
      <c r="H338" s="10">
        <f t="shared" si="34"/>
        <v>-0.71244473375472195</v>
      </c>
      <c r="I338">
        <f t="shared" si="30"/>
        <v>-8.5493368050566634</v>
      </c>
      <c r="K338">
        <f t="shared" si="31"/>
        <v>-0.7832733540324669</v>
      </c>
      <c r="M338">
        <f t="shared" si="32"/>
        <v>-0.7832733540324669</v>
      </c>
      <c r="N338" s="13">
        <f t="shared" si="33"/>
        <v>5.0166934504489828E-3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7.3479737178840301</v>
      </c>
      <c r="H339" s="10">
        <f t="shared" si="34"/>
        <v>-0.7036187988819409</v>
      </c>
      <c r="I339">
        <f t="shared" si="30"/>
        <v>-8.4434255865832917</v>
      </c>
      <c r="K339">
        <f t="shared" si="31"/>
        <v>-0.774570997826459</v>
      </c>
      <c r="M339">
        <f t="shared" si="32"/>
        <v>-0.774570997826459</v>
      </c>
      <c r="N339" s="13">
        <f t="shared" si="33"/>
        <v>5.0342145350624748E-3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7.3635810578286538</v>
      </c>
      <c r="H340" s="10">
        <f t="shared" si="34"/>
        <v>-0.69489435142892586</v>
      </c>
      <c r="I340">
        <f t="shared" ref="I340:I403" si="37">H340*$E$6</f>
        <v>-8.3387322171471112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-0.7659652601725766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-0.7659652601725766</v>
      </c>
      <c r="N340" s="13">
        <f t="shared" ref="N340:N403" si="40">(M340-H340)^2*O340</f>
        <v>5.0510740696483314E-3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7.3791883977732784</v>
      </c>
      <c r="H341" s="10">
        <f t="shared" ref="H341:H404" si="41">-(-$B$4)*(1+D341+$E$5*D341^3)*EXP(-D341)</f>
        <v>-0.68627032663656584</v>
      </c>
      <c r="I341">
        <f t="shared" si="37"/>
        <v>-8.2352439196387905</v>
      </c>
      <c r="K341">
        <f t="shared" si="38"/>
        <v>-0.75745507357175301</v>
      </c>
      <c r="M341">
        <f t="shared" si="39"/>
        <v>-0.75745507357175301</v>
      </c>
      <c r="N341" s="13">
        <f t="shared" si="40"/>
        <v>5.0672681962266397E-3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7.3947957377179003</v>
      </c>
      <c r="H342" s="10">
        <f t="shared" si="41"/>
        <v>-0.67774566989331708</v>
      </c>
      <c r="I342">
        <f t="shared" si="37"/>
        <v>-8.132948038719805</v>
      </c>
      <c r="K342">
        <f t="shared" si="38"/>
        <v>-0.74903938208473131</v>
      </c>
      <c r="M342">
        <f t="shared" si="39"/>
        <v>-0.74903938208473131</v>
      </c>
      <c r="N342" s="13">
        <f t="shared" si="40"/>
        <v>5.0827933980322057E-3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7.4104030776625249</v>
      </c>
      <c r="H343" s="10">
        <f t="shared" si="41"/>
        <v>-0.66931933664145649</v>
      </c>
      <c r="I343">
        <f t="shared" si="37"/>
        <v>-8.0318320396974769</v>
      </c>
      <c r="K343">
        <f t="shared" si="38"/>
        <v>-0.74071714121597498</v>
      </c>
      <c r="M343">
        <f t="shared" si="39"/>
        <v>-0.74071714121597498</v>
      </c>
      <c r="N343" s="13">
        <f t="shared" si="40"/>
        <v>5.0976464980611348E-3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7.4260104176071469</v>
      </c>
      <c r="H344" s="10">
        <f t="shared" si="41"/>
        <v>-0.66099029228436101</v>
      </c>
      <c r="I344">
        <f t="shared" si="37"/>
        <v>-7.9318835074123317</v>
      </c>
      <c r="K344">
        <f t="shared" si="38"/>
        <v>-0.73248731779841392</v>
      </c>
      <c r="M344">
        <f t="shared" si="39"/>
        <v>-0.73248731779841392</v>
      </c>
      <c r="N344" s="13">
        <f t="shared" si="40"/>
        <v>5.1118246573571315E-3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7.4416177575517715</v>
      </c>
      <c r="H345" s="10">
        <f t="shared" si="41"/>
        <v>-0.65275751209478539</v>
      </c>
      <c r="I345">
        <f t="shared" si="37"/>
        <v>-7.8330901451374242</v>
      </c>
      <c r="K345">
        <f t="shared" si="38"/>
        <v>-0.72434888987901647</v>
      </c>
      <c r="M345">
        <f t="shared" si="39"/>
        <v>-0.72434888987901647</v>
      </c>
      <c r="N345" s="13">
        <f t="shared" si="40"/>
        <v>5.1253253730444955E-3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7.4572250974963952</v>
      </c>
      <c r="H346" s="10">
        <f t="shared" si="41"/>
        <v>-0.6446199811241381</v>
      </c>
      <c r="I346">
        <f t="shared" si="37"/>
        <v>-7.7354397734896576</v>
      </c>
      <c r="K346">
        <f t="shared" si="38"/>
        <v>-0.71630084660521454</v>
      </c>
      <c r="M346">
        <f t="shared" si="39"/>
        <v>-0.71630084660521454</v>
      </c>
      <c r="N346" s="13">
        <f t="shared" si="40"/>
        <v>5.1381464761161757E-3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7.4728324374410189</v>
      </c>
      <c r="H347" s="10">
        <f t="shared" si="41"/>
        <v>-0.63657669411273599</v>
      </c>
      <c r="I347">
        <f t="shared" si="37"/>
        <v>-7.6389203293528318</v>
      </c>
      <c r="K347">
        <f t="shared" si="38"/>
        <v>-0.70834218811216954</v>
      </c>
      <c r="M347">
        <f t="shared" si="39"/>
        <v>-0.70834218811216954</v>
      </c>
      <c r="N347" s="13">
        <f t="shared" si="40"/>
        <v>5.1502861289827329E-3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7.4884397773856417</v>
      </c>
      <c r="H348" s="10">
        <f t="shared" si="41"/>
        <v>-0.62862665540103335</v>
      </c>
      <c r="I348">
        <f t="shared" si="37"/>
        <v>-7.5435198648124002</v>
      </c>
      <c r="K348">
        <f t="shared" si="38"/>
        <v>-0.7004719254108982</v>
      </c>
      <c r="M348">
        <f t="shared" si="39"/>
        <v>-0.7004719254108982</v>
      </c>
      <c r="N348" s="13">
        <f t="shared" si="40"/>
        <v>5.1617428227903857E-3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7.5040471173302654</v>
      </c>
      <c r="H349" s="10">
        <f t="shared" si="41"/>
        <v>-0.62076887884180376</v>
      </c>
      <c r="I349">
        <f t="shared" si="37"/>
        <v>-7.4492265461016451</v>
      </c>
      <c r="K349">
        <f t="shared" si="38"/>
        <v>-0.69268908027724641</v>
      </c>
      <c r="M349">
        <f t="shared" si="39"/>
        <v>-0.69268908027724641</v>
      </c>
      <c r="N349" s="13">
        <f t="shared" si="40"/>
        <v>5.1725153745146458E-3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7.5196544572748882</v>
      </c>
      <c r="H350" s="10">
        <f t="shared" si="41"/>
        <v>-0.61300238771327453</v>
      </c>
      <c r="I350">
        <f t="shared" si="37"/>
        <v>-7.3560286525592939</v>
      </c>
      <c r="K350">
        <f t="shared" si="38"/>
        <v>-0.68499268514174294</v>
      </c>
      <c r="M350">
        <f t="shared" si="39"/>
        <v>-0.68499268514174294</v>
      </c>
      <c r="N350" s="13">
        <f t="shared" si="40"/>
        <v>5.182602923839345E-3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7.5352617972195119</v>
      </c>
      <c r="H351" s="10">
        <f t="shared" si="41"/>
        <v>-0.60532621463318881</v>
      </c>
      <c r="I351">
        <f t="shared" si="37"/>
        <v>-7.2639145755982657</v>
      </c>
      <c r="K351">
        <f t="shared" si="38"/>
        <v>-0.67738178298029994</v>
      </c>
      <c r="M351">
        <f t="shared" si="39"/>
        <v>-0.67738178298029994</v>
      </c>
      <c r="N351" s="13">
        <f t="shared" si="40"/>
        <v>5.1920049298252039E-3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7.5508691371641365</v>
      </c>
      <c r="H352" s="10">
        <f t="shared" si="41"/>
        <v>-0.597739401473798</v>
      </c>
      <c r="I352">
        <f t="shared" si="37"/>
        <v>-7.1728728176855761</v>
      </c>
      <c r="K352">
        <f t="shared" si="38"/>
        <v>-0.66985542720579916</v>
      </c>
      <c r="M352">
        <f t="shared" si="39"/>
        <v>-0.66985542720579916</v>
      </c>
      <c r="N352" s="13">
        <f t="shared" si="40"/>
        <v>5.2007211673786528E-3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7.5664764771087603</v>
      </c>
      <c r="H353" s="10">
        <f t="shared" si="41"/>
        <v>-0.59024099927775708</v>
      </c>
      <c r="I353">
        <f t="shared" si="37"/>
        <v>-7.082891991333085</v>
      </c>
      <c r="K353">
        <f t="shared" si="38"/>
        <v>-0.66241268156054123</v>
      </c>
      <c r="M353">
        <f t="shared" si="39"/>
        <v>-0.66241268156054123</v>
      </c>
      <c r="N353" s="13">
        <f t="shared" si="40"/>
        <v>5.2087517235271386E-3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7.582083817053384</v>
      </c>
      <c r="H354" s="10">
        <f t="shared" si="41"/>
        <v>-0.582830068174924</v>
      </c>
      <c r="I354">
        <f t="shared" si="37"/>
        <v>-6.9939608180990884</v>
      </c>
      <c r="K354">
        <f t="shared" si="38"/>
        <v>-0.65505262000957099</v>
      </c>
      <c r="M354">
        <f t="shared" si="39"/>
        <v>-0.65505262000957099</v>
      </c>
      <c r="N354" s="13">
        <f t="shared" si="40"/>
        <v>5.2160969935082704E-3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7.5976911569980068</v>
      </c>
      <c r="H355" s="10">
        <f t="shared" si="41"/>
        <v>-0.57550567730004154</v>
      </c>
      <c r="I355">
        <f t="shared" si="37"/>
        <v>-6.9060681276004985</v>
      </c>
      <c r="K355">
        <f t="shared" si="38"/>
        <v>-0.64777432663488044</v>
      </c>
      <c r="M355">
        <f t="shared" si="39"/>
        <v>-0.64777432663488044</v>
      </c>
      <c r="N355" s="13">
        <f t="shared" si="40"/>
        <v>5.2227576766819108E-3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7.6132984969426296</v>
      </c>
      <c r="H356" s="10">
        <f t="shared" si="41"/>
        <v>-0.5682669047112977</v>
      </c>
      <c r="I356">
        <f t="shared" si="37"/>
        <v>-6.819202856535572</v>
      </c>
      <c r="K356">
        <f t="shared" si="38"/>
        <v>-0.64057689553048813</v>
      </c>
      <c r="M356">
        <f t="shared" si="39"/>
        <v>-0.64057689553048813</v>
      </c>
      <c r="N356" s="13">
        <f t="shared" si="40"/>
        <v>5.2287347722714045E-3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7.6289058368872533</v>
      </c>
      <c r="H357" s="10">
        <f t="shared" si="41"/>
        <v>-0.56111283730974415</v>
      </c>
      <c r="I357">
        <f t="shared" si="37"/>
        <v>-6.7333540477169294</v>
      </c>
      <c r="K357">
        <f t="shared" si="38"/>
        <v>-0.63345943069839572</v>
      </c>
      <c r="M357">
        <f t="shared" si="39"/>
        <v>-0.63345943069839572</v>
      </c>
      <c r="N357" s="13">
        <f t="shared" si="40"/>
        <v>5.2340295749428827E-3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7.644513176831877</v>
      </c>
      <c r="H358" s="10">
        <f t="shared" si="41"/>
        <v>-0.55404257075956853</v>
      </c>
      <c r="I358">
        <f t="shared" si="37"/>
        <v>-6.6485108491148228</v>
      </c>
      <c r="K358">
        <f t="shared" si="38"/>
        <v>-0.62642104594542947</v>
      </c>
      <c r="M358">
        <f t="shared" si="39"/>
        <v>-0.62642104594542947</v>
      </c>
      <c r="N358" s="13">
        <f t="shared" si="40"/>
        <v>5.2386436702302874E-3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7.6601205167765016</v>
      </c>
      <c r="H359" s="10">
        <f t="shared" si="41"/>
        <v>-0.54705520940920638</v>
      </c>
      <c r="I359">
        <f t="shared" si="37"/>
        <v>-6.564662512910477</v>
      </c>
      <c r="K359">
        <f t="shared" si="38"/>
        <v>-0.61946086478095275</v>
      </c>
      <c r="M359">
        <f t="shared" si="39"/>
        <v>-0.61946086478095275</v>
      </c>
      <c r="N359" s="13">
        <f t="shared" si="40"/>
        <v>5.2425789298121035E-3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7.6757278567211253</v>
      </c>
      <c r="H360" s="10">
        <f t="shared" si="41"/>
        <v>-0.54014986621327488</v>
      </c>
      <c r="I360">
        <f t="shared" si="37"/>
        <v>-6.4817983945592985</v>
      </c>
      <c r="K360">
        <f t="shared" si="38"/>
        <v>-0.6125780203154626</v>
      </c>
      <c r="M360">
        <f t="shared" si="39"/>
        <v>-0.6125780203154626</v>
      </c>
      <c r="N360" s="13">
        <f t="shared" si="40"/>
        <v>5.2458375066502527E-3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7.6913351966657464</v>
      </c>
      <c r="H361" s="10">
        <f t="shared" si="41"/>
        <v>-0.53332566265532955</v>
      </c>
      <c r="I361">
        <f t="shared" si="37"/>
        <v>-6.3999079518639546</v>
      </c>
      <c r="K361">
        <f t="shared" si="38"/>
        <v>-0.60577165516006615</v>
      </c>
      <c r="M361">
        <f t="shared" si="39"/>
        <v>-0.60577165516006615</v>
      </c>
      <c r="N361" s="13">
        <f t="shared" si="40"/>
        <v>5.2484218299963517E-3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7.7069425366103701</v>
      </c>
      <c r="H362" s="10">
        <f t="shared" si="41"/>
        <v>-0.52658172867141728</v>
      </c>
      <c r="I362">
        <f t="shared" si="37"/>
        <v>-6.3189807440570078</v>
      </c>
      <c r="K362">
        <f t="shared" si="38"/>
        <v>-0.59904092132682563</v>
      </c>
      <c r="M362">
        <f t="shared" si="39"/>
        <v>-0.59904092132682563</v>
      </c>
      <c r="N362" s="13">
        <f t="shared" si="40"/>
        <v>5.2503346002735823E-3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7.7225498765549947</v>
      </c>
      <c r="H363" s="10">
        <f t="shared" si="41"/>
        <v>-0.51991720257442853</v>
      </c>
      <c r="I363">
        <f t="shared" si="37"/>
        <v>-6.2390064308931423</v>
      </c>
      <c r="K363">
        <f t="shared" si="38"/>
        <v>-0.59238498012999774</v>
      </c>
      <c r="M363">
        <f t="shared" si="39"/>
        <v>-0.59238498012999774</v>
      </c>
      <c r="N363" s="13">
        <f t="shared" si="40"/>
        <v>5.2515787838434613E-3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7.7381572164996184</v>
      </c>
      <c r="H364" s="10">
        <f t="shared" si="41"/>
        <v>-0.51333123097922384</v>
      </c>
      <c r="I364">
        <f t="shared" si="37"/>
        <v>-6.1599747717506865</v>
      </c>
      <c r="K364">
        <f t="shared" si="38"/>
        <v>-0.58580300208813041</v>
      </c>
      <c r="M364">
        <f t="shared" si="39"/>
        <v>-0.58580300208813041</v>
      </c>
      <c r="N364" s="13">
        <f t="shared" si="40"/>
        <v>5.2521576076617451E-3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7.7537645564442421</v>
      </c>
      <c r="H365" s="10">
        <f t="shared" si="41"/>
        <v>-0.50682296872853583</v>
      </c>
      <c r="I365">
        <f t="shared" si="37"/>
        <v>-6.0818756247424304</v>
      </c>
      <c r="K365">
        <f t="shared" si="38"/>
        <v>-0.57929416682704271</v>
      </c>
      <c r="M365">
        <f t="shared" si="39"/>
        <v>-0.57929416682704271</v>
      </c>
      <c r="N365" s="13">
        <f t="shared" si="40"/>
        <v>5.2520745538330279E-3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7.7693718963888667</v>
      </c>
      <c r="H366" s="10">
        <f t="shared" si="41"/>
        <v>-0.50039157881962437</v>
      </c>
      <c r="I366">
        <f t="shared" si="37"/>
        <v>-6.0046989458354929</v>
      </c>
      <c r="K366">
        <f t="shared" si="38"/>
        <v>-0.57285766298367558</v>
      </c>
      <c r="M366">
        <f t="shared" si="39"/>
        <v>-0.57285766298367558</v>
      </c>
      <c r="N366" s="13">
        <f t="shared" si="40"/>
        <v>5.2513333540713525E-3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7.7849792363334887</v>
      </c>
      <c r="H367" s="10">
        <f t="shared" si="41"/>
        <v>-0.4940362323316837</v>
      </c>
      <c r="I367">
        <f t="shared" si="37"/>
        <v>-5.9284347879802048</v>
      </c>
      <c r="K367">
        <f t="shared" si="38"/>
        <v>-0.56649268811081077</v>
      </c>
      <c r="M367">
        <f t="shared" si="39"/>
        <v>-0.56649268811081077</v>
      </c>
      <c r="N367" s="13">
        <f t="shared" si="40"/>
        <v>5.2499379840725965E-3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7.8005865762781115</v>
      </c>
      <c r="H368" s="10">
        <f t="shared" si="41"/>
        <v>-0.48775610835398181</v>
      </c>
      <c r="I368">
        <f t="shared" si="37"/>
        <v>-5.8530733002477815</v>
      </c>
      <c r="K368">
        <f t="shared" si="38"/>
        <v>-0.56019844858265633</v>
      </c>
      <c r="M368">
        <f t="shared" si="39"/>
        <v>-0.56019844858265633</v>
      </c>
      <c r="N368" s="13">
        <f t="shared" si="40"/>
        <v>5.2478926578070342E-3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7.8161939162227352</v>
      </c>
      <c r="H369" s="10">
        <f t="shared" si="41"/>
        <v>-0.48155039391472843</v>
      </c>
      <c r="I369">
        <f t="shared" si="37"/>
        <v>-5.7786047269767415</v>
      </c>
      <c r="K369">
        <f t="shared" si="38"/>
        <v>-0.55397415950129936</v>
      </c>
      <c r="M369">
        <f t="shared" si="39"/>
        <v>-0.55397415950129936</v>
      </c>
      <c r="N369" s="13">
        <f t="shared" si="40"/>
        <v>5.2452018217385762E-3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7.8318012561673598</v>
      </c>
      <c r="H370" s="10">
        <f t="shared" si="41"/>
        <v>-0.47541828391065483</v>
      </c>
      <c r="I370">
        <f t="shared" si="37"/>
        <v>-5.7050194069278577</v>
      </c>
      <c r="K370">
        <f t="shared" si="38"/>
        <v>-0.54781904460401931</v>
      </c>
      <c r="M370">
        <f t="shared" si="39"/>
        <v>-0.54781904460401931</v>
      </c>
      <c r="N370" s="13">
        <f t="shared" si="40"/>
        <v>5.2418701489778318E-3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7.8474085961119835</v>
      </c>
      <c r="H371" s="10">
        <f t="shared" si="41"/>
        <v>-0.46935898103730117</v>
      </c>
      <c r="I371">
        <f t="shared" si="37"/>
        <v>-5.6323077724476143</v>
      </c>
      <c r="K371">
        <f t="shared" si="38"/>
        <v>-0.54173233617145911</v>
      </c>
      <c r="M371">
        <f t="shared" si="39"/>
        <v>-0.54173233617145911</v>
      </c>
      <c r="N371" s="13">
        <f t="shared" si="40"/>
        <v>5.2379025333749449E-3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7.8630159360566072</v>
      </c>
      <c r="H372" s="10">
        <f t="shared" si="41"/>
        <v>-0.46337169571999309</v>
      </c>
      <c r="I372">
        <f t="shared" si="37"/>
        <v>-5.5604603486399169</v>
      </c>
      <c r="K372">
        <f t="shared" si="38"/>
        <v>-0.53571327493665177</v>
      </c>
      <c r="M372">
        <f t="shared" si="39"/>
        <v>-0.53571327493665177</v>
      </c>
      <c r="N372" s="13">
        <f t="shared" si="40"/>
        <v>5.2333040835601035E-3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7.87862327600123</v>
      </c>
      <c r="H373" s="10">
        <f t="shared" si="41"/>
        <v>-0.45745564604550737</v>
      </c>
      <c r="I373">
        <f t="shared" si="37"/>
        <v>-5.4894677525460889</v>
      </c>
      <c r="K373">
        <f t="shared" si="38"/>
        <v>-0.52976110999490134</v>
      </c>
      <c r="M373">
        <f t="shared" si="39"/>
        <v>-0.52976110999490134</v>
      </c>
      <c r="N373" s="13">
        <f t="shared" si="40"/>
        <v>5.2280801169371106E-3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7.8942306159458528</v>
      </c>
      <c r="H374" s="10">
        <f t="shared" si="41"/>
        <v>-0.45161005769440415</v>
      </c>
      <c r="I374">
        <f t="shared" si="37"/>
        <v>-5.4193206923328496</v>
      </c>
      <c r="K374">
        <f t="shared" si="38"/>
        <v>-0.52387509871450766</v>
      </c>
      <c r="M374">
        <f t="shared" si="39"/>
        <v>-0.52387509871450766</v>
      </c>
      <c r="N374" s="13">
        <f t="shared" si="40"/>
        <v>5.2222361536372417E-3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7.9098379558904766</v>
      </c>
      <c r="H375" s="10">
        <f t="shared" si="41"/>
        <v>-0.44583416387402913</v>
      </c>
      <c r="I375">
        <f t="shared" si="37"/>
        <v>-5.3500099664883498</v>
      </c>
      <c r="K375">
        <f t="shared" si="38"/>
        <v>-0.51805450664834007</v>
      </c>
      <c r="M375">
        <f t="shared" si="39"/>
        <v>-0.51805450664834007</v>
      </c>
      <c r="N375" s="13">
        <f t="shared" si="40"/>
        <v>5.2157779104389668E-3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7.9254452958351003</v>
      </c>
      <c r="H376" s="10">
        <f t="shared" si="41"/>
        <v>-0.44012720525216242</v>
      </c>
      <c r="I376">
        <f t="shared" si="37"/>
        <v>-5.2815264630259495</v>
      </c>
      <c r="K376">
        <f t="shared" si="38"/>
        <v>-0.51229860744625133</v>
      </c>
      <c r="M376">
        <f t="shared" si="39"/>
        <v>-0.51229860744625133</v>
      </c>
      <c r="N376" s="13">
        <f t="shared" si="40"/>
        <v>5.208711294660941E-3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7.9410526357797249</v>
      </c>
      <c r="H377" s="10">
        <f t="shared" si="41"/>
        <v>-0.43448842989131697</v>
      </c>
      <c r="I377">
        <f t="shared" si="37"/>
        <v>-5.2138611586958037</v>
      </c>
      <c r="K377">
        <f t="shared" si="38"/>
        <v>-0.50660668276832521</v>
      </c>
      <c r="M377">
        <f t="shared" si="39"/>
        <v>-0.50660668276832521</v>
      </c>
      <c r="N377" s="13">
        <f t="shared" si="40"/>
        <v>5.2010423980321067E-3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7.9566599757243486</v>
      </c>
      <c r="H378" s="10">
        <f t="shared" si="41"/>
        <v>-0.42891709318366605</v>
      </c>
      <c r="I378">
        <f t="shared" si="37"/>
        <v>-5.1470051182039924</v>
      </c>
      <c r="K378">
        <f t="shared" si="38"/>
        <v>-0.50097802219895882</v>
      </c>
      <c r="M378">
        <f t="shared" si="39"/>
        <v>-0.50097802219895882</v>
      </c>
      <c r="N378" s="13">
        <f t="shared" si="40"/>
        <v>5.1927774905470622E-3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7.9722673156689714</v>
      </c>
      <c r="H379" s="10">
        <f t="shared" si="41"/>
        <v>-0.42341245778659892</v>
      </c>
      <c r="I379">
        <f t="shared" si="37"/>
        <v>-5.0809494934391868</v>
      </c>
      <c r="K379">
        <f t="shared" si="38"/>
        <v>-0.49541192316177257</v>
      </c>
      <c r="M379">
        <f t="shared" si="39"/>
        <v>-0.49541192316177257</v>
      </c>
      <c r="N379" s="13">
        <f t="shared" si="40"/>
        <v>5.1839230143108303E-3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7.9878746556135933</v>
      </c>
      <c r="H380" s="10">
        <f t="shared" si="41"/>
        <v>-0.41797379355888797</v>
      </c>
      <c r="I380">
        <f t="shared" si="37"/>
        <v>-5.0156855227066561</v>
      </c>
      <c r="K380">
        <f t="shared" si="38"/>
        <v>-0.4899076908353423</v>
      </c>
      <c r="M380">
        <f t="shared" si="39"/>
        <v>-0.4899076908353423</v>
      </c>
      <c r="N380" s="13">
        <f t="shared" si="40"/>
        <v>5.1744855773794831E-3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8.0034819955582179</v>
      </c>
      <c r="H381" s="10">
        <f t="shared" si="41"/>
        <v>-0.41260037749746686</v>
      </c>
      <c r="I381">
        <f t="shared" si="37"/>
        <v>-4.9512045299696021</v>
      </c>
      <c r="K381">
        <f t="shared" si="38"/>
        <v>-0.48446463806975198</v>
      </c>
      <c r="M381">
        <f t="shared" si="39"/>
        <v>-0.48446463806975198</v>
      </c>
      <c r="N381" s="13">
        <f t="shared" si="40"/>
        <v>5.1644719476012938E-3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8.0190893355028408</v>
      </c>
      <c r="H382" s="10">
        <f t="shared" si="41"/>
        <v>-0.40729149367480033</v>
      </c>
      <c r="I382">
        <f t="shared" si="37"/>
        <v>-4.8874979240976035</v>
      </c>
      <c r="K382">
        <f t="shared" si="38"/>
        <v>-0.47908208530396168</v>
      </c>
      <c r="M382">
        <f t="shared" si="39"/>
        <v>-0.47908208530396168</v>
      </c>
      <c r="N382" s="13">
        <f t="shared" si="40"/>
        <v>5.1538890464650116E-3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8.0346966754474654</v>
      </c>
      <c r="H383" s="10">
        <f t="shared" si="41"/>
        <v>-0.40204643317684563</v>
      </c>
      <c r="I383">
        <f t="shared" si="37"/>
        <v>-4.8245571981221476</v>
      </c>
      <c r="K383">
        <f t="shared" si="38"/>
        <v>-0.47375936048397926</v>
      </c>
      <c r="M383">
        <f t="shared" si="39"/>
        <v>-0.47375936048397926</v>
      </c>
      <c r="N383" s="13">
        <f t="shared" si="40"/>
        <v>5.1427439429582332E-3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8.0503040153920882</v>
      </c>
      <c r="H384" s="10">
        <f t="shared" si="41"/>
        <v>-0.39686449404159346</v>
      </c>
      <c r="I384">
        <f t="shared" si="37"/>
        <v>-4.7623739284991213</v>
      </c>
      <c r="K384">
        <f t="shared" si="38"/>
        <v>-0.4684957989818464</v>
      </c>
      <c r="M384">
        <f t="shared" si="39"/>
        <v>-0.4684957989818464</v>
      </c>
      <c r="N384" s="13">
        <f t="shared" si="40"/>
        <v>5.1310438474435052E-3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8.0659113553367128</v>
      </c>
      <c r="H385" s="10">
        <f t="shared" si="41"/>
        <v>-0.39174498119817791</v>
      </c>
      <c r="I385">
        <f t="shared" si="37"/>
        <v>-4.7009397743781349</v>
      </c>
      <c r="K385">
        <f t="shared" si="38"/>
        <v>-0.46329074351541166</v>
      </c>
      <c r="M385">
        <f t="shared" si="39"/>
        <v>-0.46329074351541166</v>
      </c>
      <c r="N385" s="13">
        <f t="shared" si="40"/>
        <v>5.1187961055541055E-3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8.0815186952813356</v>
      </c>
      <c r="H386" s="10">
        <f t="shared" si="41"/>
        <v>-0.38668720640655097</v>
      </c>
      <c r="I386">
        <f t="shared" si="37"/>
        <v>-4.6402464768786116</v>
      </c>
      <c r="K386">
        <f t="shared" si="38"/>
        <v>-0.45814354406890934</v>
      </c>
      <c r="M386">
        <f t="shared" si="39"/>
        <v>-0.45814354406890934</v>
      </c>
      <c r="N386" s="13">
        <f t="shared" si="40"/>
        <v>5.1060081921169755E-3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8.0971260352259584</v>
      </c>
      <c r="H387" s="10">
        <f t="shared" si="41"/>
        <v>-0.38169048819770984</v>
      </c>
      <c r="I387">
        <f t="shared" si="37"/>
        <v>-4.5802858583725179</v>
      </c>
      <c r="K387">
        <f t="shared" si="38"/>
        <v>-0.45305355781432111</v>
      </c>
      <c r="M387">
        <f t="shared" si="39"/>
        <v>-0.45305355781432111</v>
      </c>
      <c r="N387" s="13">
        <f t="shared" si="40"/>
        <v>5.092687705105306E-3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8.112733375170583</v>
      </c>
      <c r="H388" s="10">
        <f t="shared" si="41"/>
        <v>-0.37675415181447242</v>
      </c>
      <c r="I388">
        <f t="shared" si="37"/>
        <v>-4.5210498217736692</v>
      </c>
      <c r="K388">
        <f t="shared" si="38"/>
        <v>-0.44802014903352211</v>
      </c>
      <c r="M388">
        <f t="shared" si="39"/>
        <v>-0.44802014903352211</v>
      </c>
      <c r="N388" s="13">
        <f t="shared" si="40"/>
        <v>5.0788423596255985E-3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8.1283407151152058</v>
      </c>
      <c r="H389" s="10">
        <f t="shared" si="41"/>
        <v>-0.37187752915278904</v>
      </c>
      <c r="I389">
        <f t="shared" si="37"/>
        <v>-4.4625303498334681</v>
      </c>
      <c r="K389">
        <f t="shared" si="38"/>
        <v>-0.44304268904120964</v>
      </c>
      <c r="M389">
        <f t="shared" si="39"/>
        <v>-0.44304268904120964</v>
      </c>
      <c r="N389" s="13">
        <f t="shared" si="40"/>
        <v>5.0644799819444669E-3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8.1439480550598287</v>
      </c>
      <c r="H390" s="10">
        <f t="shared" si="41"/>
        <v>-0.36705995870358699</v>
      </c>
      <c r="I390">
        <f t="shared" si="37"/>
        <v>-4.4047195044430438</v>
      </c>
      <c r="K390">
        <f t="shared" si="38"/>
        <v>-0.43812055610859907</v>
      </c>
      <c r="M390">
        <f t="shared" si="39"/>
        <v>-0.43812055610859907</v>
      </c>
      <c r="N390" s="13">
        <f t="shared" si="40"/>
        <v>5.0496085035572095E-3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8.1595553950044533</v>
      </c>
      <c r="H391" s="10">
        <f t="shared" si="41"/>
        <v>-0.36230078549513522</v>
      </c>
      <c r="I391">
        <f t="shared" si="37"/>
        <v>-4.3476094259416227</v>
      </c>
      <c r="K391">
        <f t="shared" si="38"/>
        <v>-0.4332531353878939</v>
      </c>
      <c r="M391">
        <f t="shared" si="39"/>
        <v>-0.4332531353878939</v>
      </c>
      <c r="N391" s="13">
        <f t="shared" si="40"/>
        <v>5.0342359553044516E-3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8.1751627349490761</v>
      </c>
      <c r="H392" s="10">
        <f t="shared" si="41"/>
        <v>-0.3575993610359281</v>
      </c>
      <c r="I392">
        <f t="shared" si="37"/>
        <v>-4.2911923324311374</v>
      </c>
      <c r="K392">
        <f t="shared" si="38"/>
        <v>-0.42843981883751409</v>
      </c>
      <c r="M392">
        <f t="shared" si="39"/>
        <v>-0.42843981883751409</v>
      </c>
      <c r="N392" s="13">
        <f t="shared" si="40"/>
        <v>5.0183704615382853E-3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8.1907700748936989</v>
      </c>
      <c r="H393" s="10">
        <f t="shared" si="41"/>
        <v>-0.35295504325807348</v>
      </c>
      <c r="I393">
        <f t="shared" si="37"/>
        <v>-4.2354605190968817</v>
      </c>
      <c r="K393">
        <f t="shared" si="38"/>
        <v>-0.42368000514808174</v>
      </c>
      <c r="M393">
        <f t="shared" si="39"/>
        <v>-0.42368000514808174</v>
      </c>
      <c r="N393" s="13">
        <f t="shared" si="40"/>
        <v>5.0020202343431215E-3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8.2063774148383235</v>
      </c>
      <c r="H394" s="10">
        <f t="shared" si="41"/>
        <v>-0.34836719646118525</v>
      </c>
      <c r="I394">
        <f t="shared" si="37"/>
        <v>-4.1804063575342232</v>
      </c>
      <c r="K394">
        <f t="shared" si="38"/>
        <v>-0.41897309966915924</v>
      </c>
      <c r="M394">
        <f t="shared" si="39"/>
        <v>-0.41897309966915924</v>
      </c>
      <c r="N394" s="13">
        <f t="shared" si="40"/>
        <v>4.9851935678137931E-3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8.2219847547829481</v>
      </c>
      <c r="H395" s="10">
        <f t="shared" si="41"/>
        <v>-0.34383519125676615</v>
      </c>
      <c r="I395">
        <f t="shared" si="37"/>
        <v>-4.126022295081194</v>
      </c>
      <c r="K395">
        <f t="shared" si="38"/>
        <v>-0.41431851433673489</v>
      </c>
      <c r="M395">
        <f t="shared" si="39"/>
        <v>-0.41431851433673489</v>
      </c>
      <c r="N395" s="13">
        <f t="shared" si="40"/>
        <v>4.9678988323952544E-3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8.2375920947275709</v>
      </c>
      <c r="H396" s="10">
        <f t="shared" si="41"/>
        <v>-0.33935840451308164</v>
      </c>
      <c r="I396">
        <f t="shared" si="37"/>
        <v>-4.0723008541569801</v>
      </c>
      <c r="K396">
        <f t="shared" si="38"/>
        <v>-0.40971566760144335</v>
      </c>
      <c r="M396">
        <f t="shared" si="39"/>
        <v>-0.40971566760144335</v>
      </c>
      <c r="N396" s="13">
        <f t="shared" si="40"/>
        <v>4.9501444692849452E-3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8.2531994346721937</v>
      </c>
      <c r="H397" s="10">
        <f t="shared" si="41"/>
        <v>-0.33493621930050954</v>
      </c>
      <c r="I397">
        <f t="shared" si="37"/>
        <v>-4.019234631606114</v>
      </c>
      <c r="K397">
        <f t="shared" si="38"/>
        <v>-0.4051639843575241</v>
      </c>
      <c r="M397">
        <f t="shared" si="39"/>
        <v>-0.4051639843575241</v>
      </c>
      <c r="N397" s="13">
        <f t="shared" si="40"/>
        <v>4.9319389849032348E-3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8.2688067746168166</v>
      </c>
      <c r="H398" s="10">
        <f t="shared" si="41"/>
        <v>-0.33056802483736741</v>
      </c>
      <c r="I398">
        <f t="shared" si="37"/>
        <v>-3.9668162980484087</v>
      </c>
      <c r="K398">
        <f t="shared" si="38"/>
        <v>-0.40066289587250981</v>
      </c>
      <c r="M398">
        <f t="shared" si="39"/>
        <v>-0.40066289587250981</v>
      </c>
      <c r="N398" s="13">
        <f t="shared" si="40"/>
        <v>4.9132909454332437E-3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8.2844141145614412</v>
      </c>
      <c r="H399" s="10">
        <f t="shared" si="41"/>
        <v>-0.32625321643620359</v>
      </c>
      <c r="I399">
        <f t="shared" si="37"/>
        <v>-3.9150385972344433</v>
      </c>
      <c r="K399">
        <f t="shared" si="38"/>
        <v>-0.39621183971763346</v>
      </c>
      <c r="M399">
        <f t="shared" si="39"/>
        <v>-0.39621183971763346</v>
      </c>
      <c r="N399" s="13">
        <f t="shared" si="40"/>
        <v>4.8942089714330223E-3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8.300021454506064</v>
      </c>
      <c r="H400" s="10">
        <f t="shared" si="41"/>
        <v>-0.32199119545055144</v>
      </c>
      <c r="I400">
        <f t="shared" si="37"/>
        <v>-3.8638943454066172</v>
      </c>
      <c r="K400">
        <f t="shared" si="38"/>
        <v>-0.39181025969895711</v>
      </c>
      <c r="M400">
        <f t="shared" si="39"/>
        <v>-0.39181025969895711</v>
      </c>
      <c r="N400" s="13">
        <f t="shared" si="40"/>
        <v>4.8747017325229992E-3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8.3156287944506886</v>
      </c>
      <c r="H401" s="10">
        <f t="shared" si="41"/>
        <v>-0.3177813692221359</v>
      </c>
      <c r="I401">
        <f t="shared" si="37"/>
        <v>-3.813376430665631</v>
      </c>
      <c r="K401">
        <f t="shared" si="38"/>
        <v>-0.38745760578920718</v>
      </c>
      <c r="M401">
        <f t="shared" si="39"/>
        <v>-0.38745760578920718</v>
      </c>
      <c r="N401" s="13">
        <f t="shared" si="40"/>
        <v>4.8547779421504811E-3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8.3312361343953114</v>
      </c>
      <c r="H402" s="10">
        <f t="shared" si="41"/>
        <v>-0.31362315102853128</v>
      </c>
      <c r="I402">
        <f t="shared" si="37"/>
        <v>-3.7634778123423756</v>
      </c>
      <c r="K402">
        <f t="shared" si="38"/>
        <v>-0.38315333406032215</v>
      </c>
      <c r="M402">
        <f t="shared" si="39"/>
        <v>-0.38315333406032215</v>
      </c>
      <c r="N402" s="13">
        <f t="shared" si="40"/>
        <v>4.8344463524343387E-3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8.346843474339936</v>
      </c>
      <c r="H403" s="10">
        <f t="shared" si="41"/>
        <v>-0.30951596003125764</v>
      </c>
      <c r="I403">
        <f t="shared" si="37"/>
        <v>-3.7141915203750919</v>
      </c>
      <c r="K403">
        <f t="shared" si="38"/>
        <v>-0.37889690661669129</v>
      </c>
      <c r="M403">
        <f t="shared" si="39"/>
        <v>-0.37889690661669129</v>
      </c>
      <c r="N403" s="13">
        <f t="shared" si="40"/>
        <v>4.8137157490907969E-3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8.3624508142845571</v>
      </c>
      <c r="H404" s="10">
        <f t="shared" si="41"/>
        <v>-0.30545922122431768</v>
      </c>
      <c r="I404">
        <f t="shared" ref="I404:I467" si="44">H404*$E$6</f>
        <v>-3.6655106546918121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-0.37468779152909598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-0.37468779152909598</v>
      </c>
      <c r="N404" s="13">
        <f t="shared" ref="N404:N467" si="47">(M404-H404)^2*O404</f>
        <v>4.7925949464436325E-3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8.3780581542291817</v>
      </c>
      <c r="H405" s="10">
        <f t="shared" ref="H405:H469" si="48">-(-$B$4)*(1+D405+$E$5*D405^3)*EXP(-D405)</f>
        <v>-0.30145236538316156</v>
      </c>
      <c r="I405">
        <f t="shared" si="44"/>
        <v>-3.6174283845979387</v>
      </c>
      <c r="K405">
        <f t="shared" si="45"/>
        <v>-0.37052546276933118</v>
      </c>
      <c r="M405">
        <f t="shared" si="46"/>
        <v>-0.37052546276933118</v>
      </c>
      <c r="N405" s="13">
        <f t="shared" si="47"/>
        <v>4.7710927825192727E-3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8.3936654941738063</v>
      </c>
      <c r="H406" s="10">
        <f t="shared" si="48"/>
        <v>-0.29749482901407903</v>
      </c>
      <c r="I406">
        <f t="shared" si="44"/>
        <v>-3.5699379481689482</v>
      </c>
      <c r="K406">
        <f t="shared" si="45"/>
        <v>-0.36640940014551887</v>
      </c>
      <c r="M406">
        <f t="shared" si="46"/>
        <v>-0.36640940014551887</v>
      </c>
      <c r="N406" s="13">
        <f t="shared" si="47"/>
        <v>4.749218114230281E-3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8.4092728341184291</v>
      </c>
      <c r="H407" s="10">
        <f t="shared" si="48"/>
        <v>-0.29358605430400958</v>
      </c>
      <c r="I407">
        <f t="shared" si="44"/>
        <v>-3.5230326516481147</v>
      </c>
      <c r="K407">
        <f t="shared" si="45"/>
        <v>-0.36233908923808772</v>
      </c>
      <c r="M407">
        <f t="shared" si="46"/>
        <v>-0.36233908923808772</v>
      </c>
      <c r="N407" s="13">
        <f t="shared" si="47"/>
        <v>4.726979812646569E-3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8.4248801740630519</v>
      </c>
      <c r="H408" s="10">
        <f t="shared" si="48"/>
        <v>-0.28972548907076867</v>
      </c>
      <c r="I408">
        <f t="shared" si="44"/>
        <v>-3.4767058688492241</v>
      </c>
      <c r="K408">
        <f t="shared" si="45"/>
        <v>-0.35831402133642948</v>
      </c>
      <c r="M408">
        <f t="shared" si="46"/>
        <v>-0.35831402133642948</v>
      </c>
      <c r="N408" s="13">
        <f t="shared" si="47"/>
        <v>4.7043867583575934E-3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8.4404875140076747</v>
      </c>
      <c r="H409" s="10">
        <f t="shared" si="48"/>
        <v>-0.28591258671368291</v>
      </c>
      <c r="I409">
        <f t="shared" si="44"/>
        <v>-3.430951040564195</v>
      </c>
      <c r="K409">
        <f t="shared" si="45"/>
        <v>-0.35433369337622056</v>
      </c>
      <c r="M409">
        <f t="shared" si="46"/>
        <v>-0.35433369337622056</v>
      </c>
      <c r="N409" s="13">
        <f t="shared" si="47"/>
        <v>4.6814478369263529E-3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8.4560948539522993</v>
      </c>
      <c r="H410" s="10">
        <f t="shared" si="48"/>
        <v>-0.28214680616462801</v>
      </c>
      <c r="I410">
        <f t="shared" si="44"/>
        <v>-3.3857616739755363</v>
      </c>
      <c r="K410">
        <f t="shared" si="45"/>
        <v>-0.35039760787739838</v>
      </c>
      <c r="M410">
        <f t="shared" si="46"/>
        <v>-0.35039760787739838</v>
      </c>
      <c r="N410" s="13">
        <f t="shared" si="47"/>
        <v>4.6581719344358993E-3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8.4717021938969221</v>
      </c>
      <c r="H411" s="10">
        <f t="shared" si="48"/>
        <v>-0.27842761183946835</v>
      </c>
      <c r="I411">
        <f t="shared" si="44"/>
        <v>-3.3411313420736199</v>
      </c>
      <c r="K411">
        <f t="shared" si="45"/>
        <v>-0.3465052728827967</v>
      </c>
      <c r="M411">
        <f t="shared" si="46"/>
        <v>-0.3465052728827967</v>
      </c>
      <c r="N411" s="13">
        <f t="shared" si="47"/>
        <v>4.6345679331303066E-3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8.4873095338415467</v>
      </c>
      <c r="H412" s="10">
        <f t="shared" si="48"/>
        <v>-0.27475447358988786</v>
      </c>
      <c r="I412">
        <f t="shared" si="44"/>
        <v>-3.2970536830786541</v>
      </c>
      <c r="K412">
        <f t="shared" si="45"/>
        <v>-0.34265620189742185</v>
      </c>
      <c r="M412">
        <f t="shared" si="46"/>
        <v>-0.34265620189742185</v>
      </c>
      <c r="N412" s="13">
        <f t="shared" si="47"/>
        <v>4.6106447071501628E-3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8.5029168737861696</v>
      </c>
      <c r="H413" s="10">
        <f t="shared" si="48"/>
        <v>-0.27112686665561403</v>
      </c>
      <c r="I413">
        <f t="shared" si="44"/>
        <v>-3.2535223998673684</v>
      </c>
      <c r="K413">
        <f t="shared" si="45"/>
        <v>-0.33884991382837876</v>
      </c>
      <c r="M413">
        <f t="shared" si="46"/>
        <v>-0.33884991382837876</v>
      </c>
      <c r="N413" s="13">
        <f t="shared" si="47"/>
        <v>4.5864111183645164E-3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8.5185242137307942</v>
      </c>
      <c r="H414" s="10">
        <f t="shared" si="48"/>
        <v>-0.2675442716170226</v>
      </c>
      <c r="I414">
        <f t="shared" si="44"/>
        <v>-3.210531259404271</v>
      </c>
      <c r="K414">
        <f t="shared" si="45"/>
        <v>-0.3350859329254221</v>
      </c>
      <c r="M414">
        <f t="shared" si="46"/>
        <v>-0.3350859329254221</v>
      </c>
      <c r="N414" s="13">
        <f t="shared" si="47"/>
        <v>4.5618760122985505E-3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8.534131553675417</v>
      </c>
      <c r="H415" s="10">
        <f t="shared" si="48"/>
        <v>-0.26400617434812679</v>
      </c>
      <c r="I415">
        <f t="shared" si="44"/>
        <v>-3.1680740921775215</v>
      </c>
      <c r="K415">
        <f t="shared" si="45"/>
        <v>-0.33136378872214933</v>
      </c>
      <c r="M415">
        <f t="shared" si="46"/>
        <v>-0.33136378872214933</v>
      </c>
      <c r="N415" s="13">
        <f t="shared" si="47"/>
        <v>4.5370482141595288E-3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8.5497388936200398</v>
      </c>
      <c r="H416" s="10">
        <f t="shared" si="48"/>
        <v>-0.26051206596993842</v>
      </c>
      <c r="I416">
        <f t="shared" si="44"/>
        <v>-3.1261447916392608</v>
      </c>
      <c r="K416">
        <f t="shared" si="45"/>
        <v>-0.32768301597780924</v>
      </c>
      <c r="M416">
        <f t="shared" si="46"/>
        <v>-0.32768301597780924</v>
      </c>
      <c r="N416" s="13">
        <f t="shared" si="47"/>
        <v>4.5119365249598814E-3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8.5653462335646644</v>
      </c>
      <c r="H417" s="10">
        <f t="shared" si="48"/>
        <v>-0.25706144280420418</v>
      </c>
      <c r="I417">
        <f t="shared" si="44"/>
        <v>-3.0847373136504501</v>
      </c>
      <c r="K417">
        <f t="shared" si="45"/>
        <v>-0.32404315461973171</v>
      </c>
      <c r="M417">
        <f t="shared" si="46"/>
        <v>-0.32404315461973171</v>
      </c>
      <c r="N417" s="13">
        <f t="shared" si="47"/>
        <v>4.4865497177383811E-3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8.5809535735092872</v>
      </c>
      <c r="H418" s="10">
        <f t="shared" si="48"/>
        <v>-0.25365380632750584</v>
      </c>
      <c r="I418">
        <f t="shared" si="44"/>
        <v>-3.0438456759300703</v>
      </c>
      <c r="K418">
        <f t="shared" si="45"/>
        <v>-0.32044374968637418</v>
      </c>
      <c r="M418">
        <f t="shared" si="46"/>
        <v>-0.32044374968637418</v>
      </c>
      <c r="N418" s="13">
        <f t="shared" si="47"/>
        <v>4.4608965338808412E-3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8.59656091345391</v>
      </c>
      <c r="H419" s="10">
        <f t="shared" si="48"/>
        <v>-0.25028866312572651</v>
      </c>
      <c r="I419">
        <f t="shared" si="44"/>
        <v>-3.0034639575087181</v>
      </c>
      <c r="K419">
        <f t="shared" si="45"/>
        <v>-0.31688435127096765</v>
      </c>
      <c r="M419">
        <f t="shared" si="46"/>
        <v>-0.31688435127096765</v>
      </c>
      <c r="N419" s="13">
        <f t="shared" si="47"/>
        <v>4.4349856795382111E-3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8.6121682533985346</v>
      </c>
      <c r="H420" s="10">
        <f t="shared" si="48"/>
        <v>-0.24696552484887305</v>
      </c>
      <c r="I420">
        <f t="shared" si="44"/>
        <v>-2.9635862981864767</v>
      </c>
      <c r="K420">
        <f t="shared" si="45"/>
        <v>-0.31336451446577251</v>
      </c>
      <c r="M420">
        <f t="shared" si="46"/>
        <v>-0.31336451446577251</v>
      </c>
      <c r="N420" s="13">
        <f t="shared" si="47"/>
        <v>4.4088258221451236E-3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8.6277755933431575</v>
      </c>
      <c r="H421" s="10">
        <f t="shared" si="48"/>
        <v>-0.24368390816625635</v>
      </c>
      <c r="I421">
        <f t="shared" si="44"/>
        <v>-2.9242068979950764</v>
      </c>
      <c r="K421">
        <f t="shared" si="45"/>
        <v>-0.30988379930692456</v>
      </c>
      <c r="M421">
        <f t="shared" si="46"/>
        <v>-0.30988379930692456</v>
      </c>
      <c r="N421" s="13">
        <f t="shared" si="47"/>
        <v>4.3824255870363212E-3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8.6433829332877803</v>
      </c>
      <c r="H422" s="10">
        <f t="shared" si="48"/>
        <v>-0.24044333472202037</v>
      </c>
      <c r="I422">
        <f t="shared" si="44"/>
        <v>-2.8853200166642443</v>
      </c>
      <c r="K422">
        <f t="shared" si="45"/>
        <v>-0.30644177071987211</v>
      </c>
      <c r="M422">
        <f t="shared" si="46"/>
        <v>-0.30644177071987211</v>
      </c>
      <c r="N422" s="13">
        <f t="shared" si="47"/>
        <v>4.355793554162532E-3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8.6589902732324049</v>
      </c>
      <c r="H423" s="10">
        <f t="shared" si="48"/>
        <v>-0.23724333109102039</v>
      </c>
      <c r="I423">
        <f t="shared" si="44"/>
        <v>-2.8469199730922448</v>
      </c>
      <c r="K423">
        <f t="shared" si="45"/>
        <v>-0.30303799846539997</v>
      </c>
      <c r="M423">
        <f t="shared" si="46"/>
        <v>-0.30303799846539997</v>
      </c>
      <c r="N423" s="13">
        <f t="shared" si="47"/>
        <v>4.3289382549052489E-3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8.6745976131770295</v>
      </c>
      <c r="H424" s="10">
        <f t="shared" si="48"/>
        <v>-0.23408342873504362</v>
      </c>
      <c r="I424">
        <f t="shared" si="44"/>
        <v>-2.8090011448205234</v>
      </c>
      <c r="K424">
        <f t="shared" si="45"/>
        <v>-0.29967205708623262</v>
      </c>
      <c r="M424">
        <f t="shared" si="46"/>
        <v>-0.29967205708623262</v>
      </c>
      <c r="N424" s="13">
        <f t="shared" si="47"/>
        <v>4.3018681689903941E-3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8.6902049531216523</v>
      </c>
      <c r="H425" s="10">
        <f t="shared" si="48"/>
        <v>-0.23096316395937116</v>
      </c>
      <c r="I425">
        <f t="shared" si="44"/>
        <v>-2.7715579675124538</v>
      </c>
      <c r="K425">
        <f t="shared" si="45"/>
        <v>-0.2963435258542067</v>
      </c>
      <c r="M425">
        <f t="shared" si="46"/>
        <v>-0.2963435258542067</v>
      </c>
      <c r="N425" s="13">
        <f t="shared" si="47"/>
        <v>4.2745917214996624E-3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8.7058122930662751</v>
      </c>
      <c r="H426" s="10">
        <f t="shared" si="48"/>
        <v>-0.2278820778696751</v>
      </c>
      <c r="I426">
        <f t="shared" si="44"/>
        <v>-2.7345849344361013</v>
      </c>
      <c r="K426">
        <f t="shared" si="45"/>
        <v>-0.29305198871801541</v>
      </c>
      <c r="M426">
        <f t="shared" si="46"/>
        <v>-0.29305198871801541</v>
      </c>
      <c r="N426" s="13">
        <f t="shared" si="47"/>
        <v>4.2471172799806245E-3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8.721419633010898</v>
      </c>
      <c r="H427" s="10">
        <f t="shared" si="48"/>
        <v>-0.22483971632925004</v>
      </c>
      <c r="I427">
        <f t="shared" si="44"/>
        <v>-2.6980765959510005</v>
      </c>
      <c r="K427">
        <f t="shared" si="45"/>
        <v>-0.28979703425151565</v>
      </c>
      <c r="M427">
        <f t="shared" si="46"/>
        <v>-0.28979703425151565</v>
      </c>
      <c r="N427" s="13">
        <f t="shared" si="47"/>
        <v>4.2194531516542896E-3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8.7370269729555226</v>
      </c>
      <c r="H428" s="10">
        <f t="shared" si="48"/>
        <v>-0.22183562991657338</v>
      </c>
      <c r="I428">
        <f t="shared" si="44"/>
        <v>-2.6620275589988807</v>
      </c>
      <c r="K428">
        <f t="shared" si="45"/>
        <v>-0.28657825560258904</v>
      </c>
      <c r="M428">
        <f t="shared" si="46"/>
        <v>-0.28657825560258904</v>
      </c>
      <c r="N428" s="13">
        <f t="shared" si="47"/>
        <v>4.1916075807195349E-3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8.7526343129001454</v>
      </c>
      <c r="H429" s="10">
        <f t="shared" si="48"/>
        <v>-0.21886937388319291</v>
      </c>
      <c r="I429">
        <f t="shared" si="44"/>
        <v>-2.6264324865983149</v>
      </c>
      <c r="K429">
        <f t="shared" si="45"/>
        <v>-0.28339525044255831</v>
      </c>
      <c r="M429">
        <f t="shared" si="46"/>
        <v>-0.28339525044255831</v>
      </c>
      <c r="N429" s="13">
        <f t="shared" si="47"/>
        <v>4.163588745754461E-3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8.76824165284477</v>
      </c>
      <c r="H430" s="10">
        <f t="shared" si="48"/>
        <v>-0.21594050811193644</v>
      </c>
      <c r="I430">
        <f t="shared" si="44"/>
        <v>-2.5912860973432372</v>
      </c>
      <c r="K430">
        <f t="shared" si="45"/>
        <v>-0.28024762091614591</v>
      </c>
      <c r="M430">
        <f t="shared" si="46"/>
        <v>-0.28024762091614591</v>
      </c>
      <c r="N430" s="13">
        <f t="shared" si="47"/>
        <v>4.1354047572133221E-3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8.7838489927893946</v>
      </c>
      <c r="H431" s="10">
        <f t="shared" si="48"/>
        <v>-0.21304859707544305</v>
      </c>
      <c r="I431">
        <f t="shared" si="44"/>
        <v>-2.5565831649053168</v>
      </c>
      <c r="K431">
        <f t="shared" si="45"/>
        <v>-0.27713497359197914</v>
      </c>
      <c r="M431">
        <f t="shared" si="46"/>
        <v>-0.27713497359197914</v>
      </c>
      <c r="N431" s="13">
        <f t="shared" si="47"/>
        <v>4.1070636550192283E-3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8.7994563327340156</v>
      </c>
      <c r="H432" s="10">
        <f t="shared" si="48"/>
        <v>-0.21019320979500983</v>
      </c>
      <c r="I432">
        <f t="shared" si="44"/>
        <v>-2.5223185175401177</v>
      </c>
      <c r="K432">
        <f t="shared" si="45"/>
        <v>-0.27405691941362392</v>
      </c>
      <c r="M432">
        <f t="shared" si="46"/>
        <v>-0.27405691941362392</v>
      </c>
      <c r="N432" s="13">
        <f t="shared" si="47"/>
        <v>4.0785734062506627E-3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8.8150636726786384</v>
      </c>
      <c r="H433" s="10">
        <f t="shared" si="48"/>
        <v>-0.20737391979975348</v>
      </c>
      <c r="I433">
        <f t="shared" si="44"/>
        <v>-2.4884870375970416</v>
      </c>
      <c r="K433">
        <f t="shared" si="45"/>
        <v>-0.27101307365115351</v>
      </c>
      <c r="M433">
        <f t="shared" si="46"/>
        <v>-0.27101307365115351</v>
      </c>
      <c r="N433" s="13">
        <f t="shared" si="47"/>
        <v>4.0499419029221646E-3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8.830671012623263</v>
      </c>
      <c r="H434" s="10">
        <f t="shared" si="48"/>
        <v>-0.20459030508608322</v>
      </c>
      <c r="I434">
        <f t="shared" si="44"/>
        <v>-2.4550836610329987</v>
      </c>
      <c r="K434">
        <f t="shared" si="45"/>
        <v>-0.26800305585324069</v>
      </c>
      <c r="M434">
        <f t="shared" si="46"/>
        <v>-0.26800305585324069</v>
      </c>
      <c r="N434" s="13">
        <f t="shared" si="47"/>
        <v>4.0211769598576296E-3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8.8462783525678876</v>
      </c>
      <c r="H435" s="10">
        <f t="shared" si="48"/>
        <v>-0.20184194807748077</v>
      </c>
      <c r="I435">
        <f t="shared" si="44"/>
        <v>-2.4221033769297691</v>
      </c>
      <c r="K435">
        <f t="shared" si="45"/>
        <v>-0.26502648979977206</v>
      </c>
      <c r="M435">
        <f t="shared" si="46"/>
        <v>-0.26502648979977206</v>
      </c>
      <c r="N435" s="13">
        <f t="shared" si="47"/>
        <v>3.9922863126559691E-3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8.8618856925125105</v>
      </c>
      <c r="H436" s="10">
        <f t="shared" si="48"/>
        <v>-0.19912843558458726</v>
      </c>
      <c r="I436">
        <f t="shared" si="44"/>
        <v>-2.3895412270150471</v>
      </c>
      <c r="K436">
        <f t="shared" si="45"/>
        <v>-0.26208300345497143</v>
      </c>
      <c r="M436">
        <f t="shared" si="46"/>
        <v>-0.26208300345497143</v>
      </c>
      <c r="N436" s="13">
        <f t="shared" si="47"/>
        <v>3.9632776157468071E-3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8.8774930324571351</v>
      </c>
      <c r="H437" s="10">
        <f t="shared" si="48"/>
        <v>-0.19644935876559097</v>
      </c>
      <c r="I437">
        <f t="shared" si="44"/>
        <v>-2.3573923051870915</v>
      </c>
      <c r="K437">
        <f t="shared" si="45"/>
        <v>-0.25917222892103714</v>
      </c>
      <c r="M437">
        <f t="shared" si="46"/>
        <v>-0.25917222892103714</v>
      </c>
      <c r="N437" s="13">
        <f t="shared" si="47"/>
        <v>3.9341584405369594E-3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8.8931003724017561</v>
      </c>
      <c r="H438" s="10">
        <f t="shared" si="48"/>
        <v>-0.19380431308691712</v>
      </c>
      <c r="I438">
        <f t="shared" si="44"/>
        <v>-2.3256517570430053</v>
      </c>
      <c r="K438">
        <f t="shared" si="45"/>
        <v>-0.2562938023922845</v>
      </c>
      <c r="M438">
        <f t="shared" si="46"/>
        <v>-0.2562938023922845</v>
      </c>
      <c r="N438" s="13">
        <f t="shared" si="47"/>
        <v>3.9049362736456243E-3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8.9087077123463807</v>
      </c>
      <c r="H439" s="10">
        <f t="shared" si="48"/>
        <v>-0.19119289828421288</v>
      </c>
      <c r="I439">
        <f t="shared" si="44"/>
        <v>-2.2943147794105547</v>
      </c>
      <c r="K439">
        <f t="shared" si="45"/>
        <v>-0.25344736410978091</v>
      </c>
      <c r="M439">
        <f t="shared" si="46"/>
        <v>-0.25344736410978091</v>
      </c>
      <c r="N439" s="13">
        <f t="shared" si="47"/>
        <v>3.8756185152268191E-3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8.9243150522910035</v>
      </c>
      <c r="H440" s="10">
        <f t="shared" si="48"/>
        <v>-0.18861471832362925</v>
      </c>
      <c r="I440">
        <f t="shared" si="44"/>
        <v>-2.2633766198835508</v>
      </c>
      <c r="K440">
        <f t="shared" si="45"/>
        <v>-0.25063255831648318</v>
      </c>
      <c r="M440">
        <f t="shared" si="46"/>
        <v>-0.25063255831648318</v>
      </c>
      <c r="N440" s="13">
        <f t="shared" si="47"/>
        <v>3.8462124773792324E-3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8.9399223922356281</v>
      </c>
      <c r="H441" s="10">
        <f t="shared" si="48"/>
        <v>-0.18606938136339304</v>
      </c>
      <c r="I441">
        <f t="shared" si="44"/>
        <v>-2.2328325763607166</v>
      </c>
      <c r="K441">
        <f t="shared" si="45"/>
        <v>-0.24784903321285842</v>
      </c>
      <c r="M441">
        <f t="shared" si="46"/>
        <v>-0.24784903321285842</v>
      </c>
      <c r="N441" s="13">
        <f t="shared" si="47"/>
        <v>3.8167253826411509E-3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8.9555297321802527</v>
      </c>
      <c r="H442" s="10">
        <f t="shared" si="48"/>
        <v>-0.18355649971567095</v>
      </c>
      <c r="I442">
        <f t="shared" si="44"/>
        <v>-2.2026779965880516</v>
      </c>
      <c r="K442">
        <f t="shared" si="45"/>
        <v>-0.2450964409129914</v>
      </c>
      <c r="M442">
        <f t="shared" si="46"/>
        <v>-0.2450964409129914</v>
      </c>
      <c r="N442" s="13">
        <f t="shared" si="47"/>
        <v>3.7871643625696592E-3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8.9711370721248755</v>
      </c>
      <c r="H443" s="10">
        <f t="shared" si="48"/>
        <v>-0.18107568980871888</v>
      </c>
      <c r="I443">
        <f t="shared" si="44"/>
        <v>-2.1729082777046265</v>
      </c>
      <c r="K443">
        <f t="shared" si="45"/>
        <v>-0.24237443740117046</v>
      </c>
      <c r="M443">
        <f t="shared" si="46"/>
        <v>-0.24237443740117046</v>
      </c>
      <c r="N443" s="13">
        <f t="shared" si="47"/>
        <v>3.7575364564030878E-3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8.9867444120694984</v>
      </c>
      <c r="H444" s="10">
        <f t="shared" si="48"/>
        <v>-0.17862657214931849</v>
      </c>
      <c r="I444">
        <f t="shared" si="44"/>
        <v>-2.1435188657918216</v>
      </c>
      <c r="K444">
        <f t="shared" si="45"/>
        <v>-0.23968268248894603</v>
      </c>
      <c r="M444">
        <f t="shared" si="46"/>
        <v>-0.23968268248894603</v>
      </c>
      <c r="N444" s="13">
        <f t="shared" si="47"/>
        <v>3.7278486098047737E-3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9.0023517520141212</v>
      </c>
      <c r="H445" s="10">
        <f t="shared" si="48"/>
        <v>-0.17620877128549409</v>
      </c>
      <c r="I445">
        <f t="shared" si="44"/>
        <v>-2.1145052554259292</v>
      </c>
      <c r="K445">
        <f t="shared" si="45"/>
        <v>-0.23702083977266303</v>
      </c>
      <c r="M445">
        <f t="shared" si="46"/>
        <v>-0.23702083977266303</v>
      </c>
      <c r="N445" s="13">
        <f t="shared" si="47"/>
        <v>3.6981076736881256E-3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9.0179590919587458</v>
      </c>
      <c r="H446" s="10">
        <f t="shared" si="48"/>
        <v>-0.17382191576951275</v>
      </c>
      <c r="I446">
        <f t="shared" si="44"/>
        <v>-2.0858629892341529</v>
      </c>
      <c r="K446">
        <f t="shared" si="45"/>
        <v>-0.23438857659145154</v>
      </c>
      <c r="M446">
        <f t="shared" si="46"/>
        <v>-0.23438857659145154</v>
      </c>
      <c r="N446" s="13">
        <f t="shared" si="47"/>
        <v>3.6683204031197751E-3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9.0335664319033686</v>
      </c>
      <c r="H447" s="10">
        <f t="shared" si="48"/>
        <v>-0.17146563812116009</v>
      </c>
      <c r="I447">
        <f t="shared" si="44"/>
        <v>-2.0575876574539209</v>
      </c>
      <c r="K447">
        <f t="shared" si="45"/>
        <v>-0.23178556398568417</v>
      </c>
      <c r="M447">
        <f t="shared" si="46"/>
        <v>-0.23178556398568417</v>
      </c>
      <c r="N447" s="13">
        <f t="shared" si="47"/>
        <v>3.6384934563016818E-3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9.0491737718479932</v>
      </c>
      <c r="H448" s="10">
        <f t="shared" si="48"/>
        <v>-0.1691395747912946</v>
      </c>
      <c r="I448">
        <f t="shared" si="44"/>
        <v>-2.0296748974955352</v>
      </c>
      <c r="K448">
        <f t="shared" si="45"/>
        <v>-0.22921147665588101</v>
      </c>
      <c r="M448">
        <f t="shared" si="46"/>
        <v>-0.22921147665588101</v>
      </c>
      <c r="N448" s="13">
        <f t="shared" si="47"/>
        <v>3.6086333936285004E-3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9.0647811117926178</v>
      </c>
      <c r="H449" s="10">
        <f t="shared" si="48"/>
        <v>-0.16684336612567388</v>
      </c>
      <c r="I449">
        <f t="shared" si="44"/>
        <v>-2.0021203935080867</v>
      </c>
      <c r="K449">
        <f t="shared" si="45"/>
        <v>-0.22666599292207257</v>
      </c>
      <c r="M449">
        <f t="shared" si="46"/>
        <v>-0.22666599292207257</v>
      </c>
      <c r="N449" s="13">
        <f t="shared" si="47"/>
        <v>3.5787466768211983E-3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9.0803884517372406</v>
      </c>
      <c r="H450" s="10">
        <f t="shared" si="48"/>
        <v>-0.16457665632905497</v>
      </c>
      <c r="I450">
        <f t="shared" si="44"/>
        <v>-1.9749198759486597</v>
      </c>
      <c r="K450">
        <f t="shared" si="45"/>
        <v>-0.22414879468360194</v>
      </c>
      <c r="M450">
        <f t="shared" si="46"/>
        <v>-0.22414879468360194</v>
      </c>
      <c r="N450" s="13">
        <f t="shared" si="47"/>
        <v>3.5488396681332864E-3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9.0959957916818617</v>
      </c>
      <c r="H451" s="10">
        <f t="shared" si="48"/>
        <v>-0.16233909342956221</v>
      </c>
      <c r="I451">
        <f t="shared" si="44"/>
        <v>-1.9480691211547465</v>
      </c>
      <c r="K451">
        <f t="shared" si="45"/>
        <v>-0.2216595673793707</v>
      </c>
      <c r="M451">
        <f t="shared" si="46"/>
        <v>-0.2216595673793707</v>
      </c>
      <c r="N451" s="13">
        <f t="shared" si="47"/>
        <v>3.5189186296299083E-3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9.1116031316264863</v>
      </c>
      <c r="H452" s="10">
        <f t="shared" si="48"/>
        <v>-0.16013032924332574</v>
      </c>
      <c r="I452">
        <f t="shared" si="44"/>
        <v>-1.9215639509199089</v>
      </c>
      <c r="K452">
        <f t="shared" si="45"/>
        <v>-0.2191979999485206</v>
      </c>
      <c r="M452">
        <f t="shared" si="46"/>
        <v>-0.2191979999485206</v>
      </c>
      <c r="N452" s="13">
        <f t="shared" si="47"/>
        <v>3.4889897225373356E-3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9.1272104715711109</v>
      </c>
      <c r="H453" s="10">
        <f t="shared" si="48"/>
        <v>-0.15795001933938341</v>
      </c>
      <c r="I453">
        <f t="shared" si="44"/>
        <v>-1.8954002320726009</v>
      </c>
      <c r="K453">
        <f t="shared" si="45"/>
        <v>-0.21676378479154998</v>
      </c>
      <c r="M453">
        <f t="shared" si="46"/>
        <v>-0.21676378479154998</v>
      </c>
      <c r="N453" s="13">
        <f t="shared" si="47"/>
        <v>3.4590590066624623E-3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9.1428178115157337</v>
      </c>
      <c r="H454" s="10">
        <f t="shared" si="48"/>
        <v>-0.15579782300484901</v>
      </c>
      <c r="I454">
        <f t="shared" si="44"/>
        <v>-1.8695738760581881</v>
      </c>
      <c r="K454">
        <f t="shared" si="45"/>
        <v>-0.21435661773185227</v>
      </c>
      <c r="M454">
        <f t="shared" si="46"/>
        <v>-0.21435661773185227</v>
      </c>
      <c r="N454" s="13">
        <f t="shared" si="47"/>
        <v>3.429132439879305E-3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9.1584251514603583</v>
      </c>
      <c r="H455" s="10">
        <f t="shared" si="48"/>
        <v>-0.15367340321034076</v>
      </c>
      <c r="I455">
        <f t="shared" si="44"/>
        <v>-1.8440808385240892</v>
      </c>
      <c r="K455">
        <f t="shared" si="45"/>
        <v>-0.21197619797767958</v>
      </c>
      <c r="M455">
        <f t="shared" si="46"/>
        <v>-0.21197619797767958</v>
      </c>
      <c r="N455" s="13">
        <f t="shared" si="47"/>
        <v>3.3992158776824312E-3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9.1740324914049811</v>
      </c>
      <c r="H456" s="10">
        <f t="shared" si="48"/>
        <v>-0.15157642657567194</v>
      </c>
      <c r="I456">
        <f t="shared" si="44"/>
        <v>-1.8189171189080633</v>
      </c>
      <c r="K456">
        <f t="shared" si="45"/>
        <v>-0.20962222808452802</v>
      </c>
      <c r="M456">
        <f t="shared" si="46"/>
        <v>-0.20962222808452802</v>
      </c>
      <c r="N456" s="13">
        <f t="shared" si="47"/>
        <v>3.3693150728055185E-3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9.1896398313496039</v>
      </c>
      <c r="H457" s="10">
        <f t="shared" si="48"/>
        <v>-0.14950656333579851</v>
      </c>
      <c r="I457">
        <f t="shared" si="44"/>
        <v>-1.7940787600295822</v>
      </c>
      <c r="K457">
        <f t="shared" si="45"/>
        <v>-0.20729441391792999</v>
      </c>
      <c r="M457">
        <f t="shared" si="46"/>
        <v>-0.20729441391792999</v>
      </c>
      <c r="N457" s="13">
        <f t="shared" si="47"/>
        <v>3.3394356749027539E-3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9.2052471712942268</v>
      </c>
      <c r="H458" s="10">
        <f t="shared" si="48"/>
        <v>-0.14746348730702458</v>
      </c>
      <c r="I458">
        <f t="shared" si="44"/>
        <v>-1.7695618476842949</v>
      </c>
      <c r="K458">
        <f t="shared" si="45"/>
        <v>-0.20499246461666321</v>
      </c>
      <c r="M458">
        <f t="shared" si="46"/>
        <v>-0.20499246461666321</v>
      </c>
      <c r="N458" s="13">
        <f t="shared" si="47"/>
        <v>3.3095832302929163E-3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9.2208545112388514</v>
      </c>
      <c r="H459" s="10">
        <f t="shared" si="48"/>
        <v>-0.14544687585346269</v>
      </c>
      <c r="I459">
        <f t="shared" si="44"/>
        <v>-1.7453625102415522</v>
      </c>
      <c r="K459">
        <f t="shared" si="45"/>
        <v>-0.20271609255635939</v>
      </c>
      <c r="M459">
        <f t="shared" si="46"/>
        <v>-0.20271609255635939</v>
      </c>
      <c r="N459" s="13">
        <f t="shared" si="47"/>
        <v>3.279763181763342E-3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9.236461851183476</v>
      </c>
      <c r="H460" s="10">
        <f t="shared" si="48"/>
        <v>-0.14345640985374666</v>
      </c>
      <c r="I460">
        <f t="shared" si="44"/>
        <v>-1.7214769182449601</v>
      </c>
      <c r="K460">
        <f t="shared" si="45"/>
        <v>-0.20046501331351896</v>
      </c>
      <c r="M460">
        <f t="shared" si="46"/>
        <v>-0.20046501331351896</v>
      </c>
      <c r="N460" s="13">
        <f t="shared" si="47"/>
        <v>3.2499808684335616E-3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9.2520691911280988</v>
      </c>
      <c r="H461" s="10">
        <f t="shared" si="48"/>
        <v>-0.14149177366799764</v>
      </c>
      <c r="I461">
        <f t="shared" si="44"/>
        <v>-1.6979012840159717</v>
      </c>
      <c r="K461">
        <f t="shared" si="45"/>
        <v>-0.19823894562991698</v>
      </c>
      <c r="M461">
        <f t="shared" si="46"/>
        <v>-0.19823894562991698</v>
      </c>
      <c r="N461" s="13">
        <f t="shared" si="47"/>
        <v>3.2202415256756441E-3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9.2676765310727216</v>
      </c>
      <c r="H462" s="10">
        <f t="shared" si="48"/>
        <v>-0.13955265510503814</v>
      </c>
      <c r="I462">
        <f t="shared" si="44"/>
        <v>-1.6746318612604578</v>
      </c>
      <c r="K462">
        <f t="shared" si="45"/>
        <v>-0.19603761137740608</v>
      </c>
      <c r="M462">
        <f t="shared" si="46"/>
        <v>-0.19603761137740608</v>
      </c>
      <c r="N462" s="13">
        <f t="shared" si="47"/>
        <v>3.1905502850913181E-3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9.2832838710173444</v>
      </c>
      <c r="H463" s="10">
        <f t="shared" si="48"/>
        <v>-0.13763874538985638</v>
      </c>
      <c r="I463">
        <f t="shared" si="44"/>
        <v>-1.6516649446782765</v>
      </c>
      <c r="K463">
        <f t="shared" si="45"/>
        <v>-0.19386073552310548</v>
      </c>
      <c r="M463">
        <f t="shared" si="46"/>
        <v>-0.19386073552310548</v>
      </c>
      <c r="N463" s="13">
        <f t="shared" si="47"/>
        <v>3.16091217454316E-3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9.298891210961969</v>
      </c>
      <c r="H464" s="10">
        <f t="shared" si="48"/>
        <v>-0.13574973913131563</v>
      </c>
      <c r="I464">
        <f t="shared" si="44"/>
        <v>-1.6289968695757877</v>
      </c>
      <c r="K464">
        <f t="shared" si="45"/>
        <v>-0.19170804609497499</v>
      </c>
      <c r="M464">
        <f t="shared" si="46"/>
        <v>-0.19170804609497499</v>
      </c>
      <c r="N464" s="13">
        <f t="shared" si="47"/>
        <v>3.1313321182391278E-3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9.3144985509065918</v>
      </c>
      <c r="H465" s="10">
        <f t="shared" si="48"/>
        <v>-0.13388533429011035</v>
      </c>
      <c r="I465">
        <f t="shared" si="44"/>
        <v>-1.6066240114813242</v>
      </c>
      <c r="K465">
        <f t="shared" si="45"/>
        <v>-0.18957927414776868</v>
      </c>
      <c r="M465">
        <f t="shared" si="46"/>
        <v>-0.18957927414776868</v>
      </c>
      <c r="N465" s="13">
        <f t="shared" si="47"/>
        <v>3.1018149368684635E-3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9.3301058908512164</v>
      </c>
      <c r="H466" s="10">
        <f t="shared" si="48"/>
        <v>-0.1320452321469644</v>
      </c>
      <c r="I466">
        <f t="shared" si="44"/>
        <v>-1.5845427857635728</v>
      </c>
      <c r="K466">
        <f t="shared" si="45"/>
        <v>-0.18747415372936463</v>
      </c>
      <c r="M466">
        <f t="shared" si="46"/>
        <v>-0.18747415372936463</v>
      </c>
      <c r="N466" s="13">
        <f t="shared" si="47"/>
        <v>3.0723653477878741E-3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9.3457132307958393</v>
      </c>
      <c r="H467" s="10">
        <f t="shared" si="48"/>
        <v>-0.13022913727107283</v>
      </c>
      <c r="I467">
        <f t="shared" si="44"/>
        <v>-1.5627496472528739</v>
      </c>
      <c r="K467">
        <f t="shared" si="45"/>
        <v>-0.18539242184746771</v>
      </c>
      <c r="M467">
        <f t="shared" si="46"/>
        <v>-0.18539242184746771</v>
      </c>
      <c r="N467" s="13">
        <f t="shared" si="47"/>
        <v>3.0429879652563254E-3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9.3613205707404639</v>
      </c>
      <c r="H468" s="10">
        <f t="shared" si="48"/>
        <v>-0.12843675748878275</v>
      </c>
      <c r="I468">
        <f t="shared" ref="I468:I469" si="50">H468*$E$6</f>
        <v>-1.541241089865393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-0.1833338184366782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-0.1833338184366782</v>
      </c>
      <c r="N468" s="13">
        <f t="shared" ref="N468:N469" si="53">(M468-H468)^2*O468</f>
        <v>3.013687300716948E-3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9.3769279106850867</v>
      </c>
      <c r="H469" s="10">
        <f t="shared" si="48"/>
        <v>-0.12666780385251478</v>
      </c>
      <c r="I469">
        <f t="shared" si="50"/>
        <v>-1.5200136462301774</v>
      </c>
      <c r="K469">
        <f t="shared" si="51"/>
        <v>-0.18129808632592645</v>
      </c>
      <c r="M469">
        <f t="shared" si="52"/>
        <v>-0.18129808632592645</v>
      </c>
      <c r="N469" s="13">
        <f t="shared" si="53"/>
        <v>2.9844677631247507E-3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H1" workbookViewId="0">
      <selection activeCell="AA9" sqref="Q8:AA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6" t="s">
        <v>221</v>
      </c>
      <c r="D3" s="15" t="str">
        <f>A3</f>
        <v>BCC</v>
      </c>
      <c r="E3" s="1" t="str">
        <f>B3</f>
        <v>Np</v>
      </c>
      <c r="K3" s="15" t="str">
        <f>A3</f>
        <v>BCC</v>
      </c>
      <c r="L3" s="1" t="str">
        <f>B3</f>
        <v>Np</v>
      </c>
      <c r="N3" s="15" t="str">
        <f>A3</f>
        <v>BCC</v>
      </c>
      <c r="O3" s="1" t="str">
        <f>L3</f>
        <v>Np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-12.500299999999999</v>
      </c>
      <c r="D4" s="21" t="s">
        <v>8</v>
      </c>
      <c r="E4" s="4">
        <f>E11</f>
        <v>2.8465196694307084</v>
      </c>
      <c r="F4" t="s">
        <v>188</v>
      </c>
      <c r="K4" s="2" t="s">
        <v>22</v>
      </c>
      <c r="L4" s="4">
        <f>O4</f>
        <v>6.4583882971001483</v>
      </c>
      <c r="N4" s="18" t="s">
        <v>22</v>
      </c>
      <c r="O4" s="4">
        <f>O5*R18</f>
        <v>6.4583882971001483</v>
      </c>
      <c r="Q4" s="26" t="s">
        <v>28</v>
      </c>
      <c r="AA4" s="27"/>
    </row>
    <row r="5" spans="1:27" x14ac:dyDescent="0.4">
      <c r="A5" s="2" t="s">
        <v>19</v>
      </c>
      <c r="B5" s="67">
        <v>17.754999999999999</v>
      </c>
      <c r="D5" s="2" t="s">
        <v>3</v>
      </c>
      <c r="E5" s="5">
        <f>O10</f>
        <v>4.9963152245224705E-2</v>
      </c>
      <c r="K5" s="2" t="s">
        <v>23</v>
      </c>
      <c r="L5" s="4">
        <f>O5</f>
        <v>2.1892841685085247</v>
      </c>
      <c r="N5" s="12" t="s">
        <v>23</v>
      </c>
      <c r="O5" s="4">
        <v>2.1892841685085247</v>
      </c>
      <c r="P5" t="s">
        <v>50</v>
      </c>
      <c r="Q5" s="28" t="s">
        <v>29</v>
      </c>
      <c r="R5" s="72">
        <f>L10</f>
        <v>2.8465196694307084</v>
      </c>
      <c r="S5" s="72">
        <f>L4</f>
        <v>6.4583882971001483</v>
      </c>
      <c r="T5" s="72">
        <f>L5</f>
        <v>2.1892841685085247</v>
      </c>
      <c r="U5" s="72">
        <f>L6</f>
        <v>0.66274161184660907</v>
      </c>
      <c r="V5" s="72">
        <f>L7</f>
        <v>5.5381154547744922</v>
      </c>
      <c r="W5" s="72">
        <f>$L$10*2</f>
        <v>5.6930393388614169</v>
      </c>
      <c r="X5" s="72">
        <f>($L$10*2+$L$10*2/(SQRT(3)/2))/2</f>
        <v>6.1333974642294766</v>
      </c>
      <c r="Y5" s="29" t="s">
        <v>114</v>
      </c>
      <c r="Z5" s="29" t="str">
        <f>B3</f>
        <v>Np</v>
      </c>
      <c r="AA5" s="30" t="str">
        <f>B3</f>
        <v>Np</v>
      </c>
    </row>
    <row r="6" spans="1:27" x14ac:dyDescent="0.4">
      <c r="A6" s="2" t="s">
        <v>0</v>
      </c>
      <c r="B6" s="68">
        <v>1.272</v>
      </c>
      <c r="D6" s="2" t="s">
        <v>13</v>
      </c>
      <c r="E6" s="1">
        <v>8</v>
      </c>
      <c r="F6" t="s">
        <v>274</v>
      </c>
      <c r="K6" s="2" t="s">
        <v>26</v>
      </c>
      <c r="L6" s="4">
        <f>O6</f>
        <v>0.66274161184660907</v>
      </c>
      <c r="N6" s="12" t="s">
        <v>26</v>
      </c>
      <c r="O6" s="4">
        <v>0.66274161184660907</v>
      </c>
      <c r="P6" t="s">
        <v>50</v>
      </c>
    </row>
    <row r="7" spans="1:27" x14ac:dyDescent="0.4">
      <c r="A7" s="63" t="s">
        <v>1</v>
      </c>
      <c r="B7" s="1">
        <v>4.274</v>
      </c>
      <c r="C7" t="s">
        <v>279</v>
      </c>
      <c r="D7" s="2" t="s">
        <v>31</v>
      </c>
      <c r="E7" s="1">
        <v>2</v>
      </c>
      <c r="F7" t="s">
        <v>275</v>
      </c>
      <c r="K7" s="2" t="s">
        <v>27</v>
      </c>
      <c r="L7" s="4">
        <f>O7</f>
        <v>5.5381154547744922</v>
      </c>
      <c r="N7" s="12" t="s">
        <v>27</v>
      </c>
      <c r="O7" s="4">
        <v>5.5381154547744922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276</v>
      </c>
      <c r="Q8" s="26" t="s">
        <v>282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274</v>
      </c>
      <c r="N9" s="3" t="s">
        <v>70</v>
      </c>
      <c r="O9" s="1">
        <f>O4/O5</f>
        <v>2.95</v>
      </c>
      <c r="Q9" s="28" t="s">
        <v>247</v>
      </c>
      <c r="R9" s="72">
        <f>L10</f>
        <v>2.8465196694307084</v>
      </c>
      <c r="S9" s="72">
        <f>O4</f>
        <v>6.4583882971001483</v>
      </c>
      <c r="T9" s="72">
        <f>O5</f>
        <v>2.1892841685085247</v>
      </c>
      <c r="U9" s="72">
        <f>O6</f>
        <v>0.66274161184660907</v>
      </c>
      <c r="V9" s="72">
        <f>O7</f>
        <v>5.5381154547744922</v>
      </c>
      <c r="W9" s="72">
        <f>$L$10*2</f>
        <v>5.6930393388614169</v>
      </c>
      <c r="X9" s="72">
        <f>($L$10*2+$L$10*2/(SQRT(3)/2))/2</f>
        <v>6.1333974642294766</v>
      </c>
      <c r="Y9" s="29" t="s">
        <v>114</v>
      </c>
      <c r="Z9" s="29" t="str">
        <f>B3</f>
        <v>Np</v>
      </c>
      <c r="AA9" s="30" t="str">
        <f>B3</f>
        <v>Np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2.8465196694307084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3.2868777947987686</v>
      </c>
      <c r="D11" s="3" t="s">
        <v>8</v>
      </c>
      <c r="E11" s="4">
        <f>$B$11/$E$8</f>
        <v>2.8465196694307084</v>
      </c>
      <c r="F11" t="s">
        <v>277</v>
      </c>
      <c r="N11" s="62" t="s">
        <v>264</v>
      </c>
      <c r="O11" s="20">
        <f>G119</f>
        <v>3.552429546235198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3.617677118144246</v>
      </c>
      <c r="D12" s="3" t="s">
        <v>2</v>
      </c>
      <c r="E12" s="4">
        <f>(9*$B$6*$B$5/(-$B$4))^(1/2)</f>
        <v>4.0324122993098266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7.262713858571701E-2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-12.500299999999999</v>
      </c>
    </row>
    <row r="16" spans="1:27" x14ac:dyDescent="0.4">
      <c r="D16" s="3" t="s">
        <v>9</v>
      </c>
      <c r="E16" s="4">
        <f>$E$15*$E$6</f>
        <v>-100.00239999999999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0.39548199653253202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2.1406097926262189</v>
      </c>
      <c r="H19" s="10">
        <f>-(-$B$4)*(1+D19+$E$5*D19^3)*EXP(-D19)</f>
        <v>1.6977148546877405</v>
      </c>
      <c r="I19">
        <f>H19*$E$6</f>
        <v>13.581718837501924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2.1770949248547566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2.1770949248547566</v>
      </c>
      <c r="N19" s="13">
        <f>(M19-H19)^2*O19</f>
        <v>0.22980525167333329</v>
      </c>
      <c r="O19" s="13">
        <v>1</v>
      </c>
      <c r="P19" s="14">
        <f>SUMSQ(N26:N295)</f>
        <v>5.2768383100863922E-3</v>
      </c>
      <c r="Q19" s="1" t="s">
        <v>65</v>
      </c>
      <c r="R19" s="19">
        <f>O4/(O4-O5)*-B4/SQRT(L9)</f>
        <v>6.685945729680844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2">$E$11*(D20/$E$12+1)</f>
        <v>2.1547279901623084</v>
      </c>
      <c r="H20" s="10">
        <f>-(-$B$4)*(1+D20+$E$5*D20^3)*EXP(-D20)</f>
        <v>0.90010553474027766</v>
      </c>
      <c r="I20">
        <f t="shared" ref="I20:I83" si="3">H20*$E$6</f>
        <v>7.2008442779222213</v>
      </c>
      <c r="K20">
        <f t="shared" si="1"/>
        <v>1.3188485421600831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1.3188485421600831</v>
      </c>
      <c r="N20" s="13">
        <f t="shared" ref="N20:N83" si="5">(M20-H20)^2*O20</f>
        <v>0.17534570626298321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2"/>
        <v>2.1688461876983984</v>
      </c>
      <c r="H21" s="10">
        <f t="shared" ref="H21:H84" si="6">-(-$B$4)*(1+D21+$E$5*D21^3)*EXP(-D21)</f>
        <v>0.13725445547620868</v>
      </c>
      <c r="I21">
        <f t="shared" si="3"/>
        <v>1.0980356438096694</v>
      </c>
      <c r="K21">
        <f t="shared" si="1"/>
        <v>0.50096309659857496</v>
      </c>
      <c r="M21">
        <f t="shared" si="4"/>
        <v>0.50096309659857496</v>
      </c>
      <c r="N21" s="13">
        <f t="shared" si="5"/>
        <v>0.13228397562707822</v>
      </c>
      <c r="O21" s="13">
        <v>1</v>
      </c>
      <c r="Q21" s="16" t="s">
        <v>57</v>
      </c>
      <c r="R21" s="19">
        <f>(O7/O6)/(O4/O5)</f>
        <v>2.8326684778009961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4.2413530548057743E-3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2"/>
        <v>2.182964385234488</v>
      </c>
      <c r="H22" s="10">
        <f t="shared" si="6"/>
        <v>-0.59205487661596545</v>
      </c>
      <c r="I22">
        <f t="shared" si="3"/>
        <v>-4.7364390129277236</v>
      </c>
      <c r="K22">
        <f t="shared" si="1"/>
        <v>-0.278199746054554</v>
      </c>
      <c r="M22">
        <f t="shared" si="4"/>
        <v>-0.278199746054554</v>
      </c>
      <c r="N22" s="13">
        <f t="shared" si="5"/>
        <v>9.8505042979720625E-2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2"/>
        <v>2.197082582770578</v>
      </c>
      <c r="H23" s="10">
        <f t="shared" si="6"/>
        <v>-1.2889998635844677</v>
      </c>
      <c r="I23">
        <f t="shared" si="3"/>
        <v>-10.311998908675742</v>
      </c>
      <c r="K23">
        <f t="shared" si="1"/>
        <v>-1.0202114943387954</v>
      </c>
      <c r="M23">
        <f t="shared" si="4"/>
        <v>-1.0202114943387954</v>
      </c>
      <c r="N23" s="13">
        <f t="shared" si="5"/>
        <v>7.2247187441747865E-2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2"/>
        <v>2.211200780306668</v>
      </c>
      <c r="H24" s="10">
        <f t="shared" si="6"/>
        <v>-1.9547200072210249</v>
      </c>
      <c r="I24">
        <f t="shared" si="3"/>
        <v>-15.637760057768199</v>
      </c>
      <c r="K24">
        <f t="shared" si="1"/>
        <v>-1.7265796957427355</v>
      </c>
      <c r="M24">
        <f t="shared" si="4"/>
        <v>-1.7265796957427355</v>
      </c>
      <c r="N24" s="13">
        <f t="shared" si="5"/>
        <v>5.20480017214109E-2</v>
      </c>
      <c r="O24" s="13">
        <v>1</v>
      </c>
      <c r="Q24" s="17" t="s">
        <v>61</v>
      </c>
      <c r="R24" s="19">
        <f>O5/(O4-O5)*-B4/L9</f>
        <v>0.80130128205128193</v>
      </c>
      <c r="V24" s="15" t="str">
        <f>D3</f>
        <v>BCC</v>
      </c>
      <c r="W24" s="1" t="str">
        <f>E3</f>
        <v>Np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2"/>
        <v>2.2253189778427576</v>
      </c>
      <c r="H25" s="10">
        <f t="shared" si="6"/>
        <v>-2.5903180654469611</v>
      </c>
      <c r="I25">
        <f t="shared" si="3"/>
        <v>-20.722544523575689</v>
      </c>
      <c r="K25">
        <f t="shared" si="1"/>
        <v>-2.3987506704500738</v>
      </c>
      <c r="M25">
        <f t="shared" si="4"/>
        <v>-2.3987506704500738</v>
      </c>
      <c r="N25" s="13">
        <f t="shared" si="5"/>
        <v>3.6698066825893418E-2</v>
      </c>
      <c r="O25" s="13">
        <v>1</v>
      </c>
      <c r="Q25" s="17" t="s">
        <v>62</v>
      </c>
      <c r="R25" s="19">
        <f>O4/(O4-O5)*-B4/SQRT(L9)</f>
        <v>6.685945729680844</v>
      </c>
      <c r="V25" s="2" t="s">
        <v>106</v>
      </c>
      <c r="W25" s="1">
        <f>(-B4/(12*PI()*B6*W26))^(1/2)</f>
        <v>0.42997335795312203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2"/>
        <v>2.2394371753788476</v>
      </c>
      <c r="H26" s="10">
        <f t="shared" si="6"/>
        <v>-3.1968611748612763</v>
      </c>
      <c r="I26">
        <f t="shared" si="3"/>
        <v>-25.57488939889021</v>
      </c>
      <c r="K26">
        <f t="shared" si="1"/>
        <v>-3.0381121205651453</v>
      </c>
      <c r="M26">
        <f t="shared" si="4"/>
        <v>-3.0381121205651453</v>
      </c>
      <c r="N26" s="13">
        <f t="shared" si="5"/>
        <v>2.5201262239915933E-2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2"/>
        <v>2.2535553729149371</v>
      </c>
      <c r="H27" s="10">
        <f t="shared" si="6"/>
        <v>-3.7753819404063571</v>
      </c>
      <c r="I27">
        <f t="shared" si="3"/>
        <v>-30.203055523250857</v>
      </c>
      <c r="K27">
        <f t="shared" si="1"/>
        <v>-3.6459956208596296</v>
      </c>
      <c r="M27">
        <f t="shared" si="4"/>
        <v>-3.6459956208596296</v>
      </c>
      <c r="N27" s="13">
        <f t="shared" si="5"/>
        <v>1.6740819685847886E-2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4.274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2"/>
        <v>2.2676735704510271</v>
      </c>
      <c r="H28" s="10">
        <f t="shared" si="6"/>
        <v>-4.3268794930808756</v>
      </c>
      <c r="I28">
        <f t="shared" si="3"/>
        <v>-34.615035944647005</v>
      </c>
      <c r="K28">
        <f t="shared" si="1"/>
        <v>-4.2236789967728114</v>
      </c>
      <c r="M28">
        <f t="shared" si="4"/>
        <v>-4.2236789967728114</v>
      </c>
      <c r="N28" s="13">
        <f t="shared" si="5"/>
        <v>1.0650342438230764E-2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2.995176114762812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2"/>
        <v>2.2817917679871167</v>
      </c>
      <c r="H29" s="10">
        <f t="shared" si="6"/>
        <v>-4.8523205166039105</v>
      </c>
      <c r="I29">
        <f t="shared" si="3"/>
        <v>-38.818564132831284</v>
      </c>
      <c r="K29">
        <f t="shared" si="1"/>
        <v>-4.7723885951040614</v>
      </c>
      <c r="M29">
        <f t="shared" si="4"/>
        <v>-4.7723885951040614</v>
      </c>
      <c r="N29" s="13">
        <f t="shared" si="5"/>
        <v>6.3891120746580338E-3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6.8245501539244033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2"/>
        <v>2.2959099655232063</v>
      </c>
      <c r="H30" s="10">
        <f t="shared" si="6"/>
        <v>-5.3526402439095673</v>
      </c>
      <c r="I30">
        <f t="shared" si="3"/>
        <v>-42.821121951276538</v>
      </c>
      <c r="K30">
        <f t="shared" si="1"/>
        <v>-5.2933014525598452</v>
      </c>
      <c r="M30">
        <f t="shared" si="4"/>
        <v>-5.2933014525598452</v>
      </c>
      <c r="N30" s="13">
        <f t="shared" si="5"/>
        <v>3.5210921588458527E-3</v>
      </c>
      <c r="O30" s="13">
        <v>1</v>
      </c>
      <c r="V30" s="22" t="s">
        <v>22</v>
      </c>
      <c r="W30" s="1">
        <f>1/(O5*W25^2)</f>
        <v>2.4706701613482087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2"/>
        <v>2.3100281630592963</v>
      </c>
      <c r="H31" s="10">
        <f t="shared" si="6"/>
        <v>-5.8287434243271603</v>
      </c>
      <c r="I31">
        <f t="shared" si="3"/>
        <v>-46.629947394617282</v>
      </c>
      <c r="K31">
        <f t="shared" si="1"/>
        <v>-5.7875473670539783</v>
      </c>
      <c r="M31">
        <f t="shared" si="4"/>
        <v>-5.7875473670539783</v>
      </c>
      <c r="N31" s="13">
        <f t="shared" si="5"/>
        <v>1.6971151348552903E-3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2"/>
        <v>2.3241463605953863</v>
      </c>
      <c r="H32" s="10">
        <f t="shared" si="6"/>
        <v>-6.2815052622786345</v>
      </c>
      <c r="I32">
        <f t="shared" si="3"/>
        <v>-50.252042098229076</v>
      </c>
      <c r="K32">
        <f t="shared" si="1"/>
        <v>-6.2562108764120765</v>
      </c>
      <c r="M32">
        <f t="shared" si="4"/>
        <v>-6.2562108764120765</v>
      </c>
      <c r="N32" s="13">
        <f t="shared" si="5"/>
        <v>6.398059563663274E-4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2"/>
        <v>2.3382645581314758</v>
      </c>
      <c r="H33" s="10">
        <f t="shared" si="6"/>
        <v>-6.711772328301949</v>
      </c>
      <c r="I33">
        <f t="shared" si="3"/>
        <v>-53.694178626415592</v>
      </c>
      <c r="K33">
        <f t="shared" si="1"/>
        <v>-6.700333148895421</v>
      </c>
      <c r="M33">
        <f t="shared" si="4"/>
        <v>-6.700333148895421</v>
      </c>
      <c r="N33" s="13">
        <f t="shared" si="5"/>
        <v>1.3085482549473555E-4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2"/>
        <v>2.3523827556675658</v>
      </c>
      <c r="H34" s="10">
        <f t="shared" si="6"/>
        <v>-7.1203634431869416</v>
      </c>
      <c r="I34">
        <f t="shared" si="3"/>
        <v>-56.962907545495533</v>
      </c>
      <c r="K34">
        <f t="shared" si="1"/>
        <v>-7.1209137897365125</v>
      </c>
      <c r="M34">
        <f t="shared" si="4"/>
        <v>-7.1209137897365125</v>
      </c>
      <c r="N34" s="13">
        <f t="shared" si="5"/>
        <v>3.0288132462456002E-7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2"/>
        <v>2.3665009532036554</v>
      </c>
      <c r="H35" s="10">
        <f t="shared" si="6"/>
        <v>-7.5080705359885158</v>
      </c>
      <c r="I35">
        <f t="shared" si="3"/>
        <v>-60.064564287908127</v>
      </c>
      <c r="K35">
        <f t="shared" si="1"/>
        <v>-7.5189125676673392</v>
      </c>
      <c r="M35">
        <f t="shared" si="4"/>
        <v>-7.5189125676673392</v>
      </c>
      <c r="N35" s="13">
        <f t="shared" si="5"/>
        <v>1.1754965092460929E-4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2"/>
        <v>2.3806191507397449</v>
      </c>
      <c r="H36" s="10">
        <f t="shared" si="6"/>
        <v>-7.8756594766609513</v>
      </c>
      <c r="I36">
        <f t="shared" si="3"/>
        <v>-63.005275813287611</v>
      </c>
      <c r="K36">
        <f t="shared" si="1"/>
        <v>-7.8952510652216894</v>
      </c>
      <c r="M36">
        <f t="shared" si="4"/>
        <v>-7.8952510652216894</v>
      </c>
      <c r="N36" s="13">
        <f t="shared" si="5"/>
        <v>3.8383034233324242E-4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2"/>
        <v>2.3947373482758354</v>
      </c>
      <c r="H37" s="10">
        <f t="shared" si="6"/>
        <v>-8.2238708840365344</v>
      </c>
      <c r="I37">
        <f t="shared" si="3"/>
        <v>-65.790967072292275</v>
      </c>
      <c r="K37">
        <f t="shared" si="1"/>
        <v>-8.250814256403018</v>
      </c>
      <c r="M37">
        <f t="shared" si="4"/>
        <v>-8.250814256403018</v>
      </c>
      <c r="N37" s="13">
        <f t="shared" si="5"/>
        <v>7.2594531447899133E-4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2"/>
        <v>2.408855545811925</v>
      </c>
      <c r="H38" s="10">
        <f t="shared" si="6"/>
        <v>-8.5534209098518943</v>
      </c>
      <c r="I38">
        <f t="shared" si="3"/>
        <v>-68.427367278815154</v>
      </c>
      <c r="K38">
        <f t="shared" si="1"/>
        <v>-8.5864520151300425</v>
      </c>
      <c r="M38">
        <f t="shared" si="4"/>
        <v>-8.5864520151300425</v>
      </c>
      <c r="N38" s="13">
        <f t="shared" si="5"/>
        <v>1.091053915896112E-3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2"/>
        <v>2.4229737433480145</v>
      </c>
      <c r="H39" s="10">
        <f t="shared" si="6"/>
        <v>-8.8650019995058624</v>
      </c>
      <c r="I39">
        <f t="shared" si="3"/>
        <v>-70.920015996046899</v>
      </c>
      <c r="K39">
        <f t="shared" si="1"/>
        <v>-8.9029805577021506</v>
      </c>
      <c r="M39">
        <f t="shared" si="4"/>
        <v>-8.9029805577021506</v>
      </c>
      <c r="N39" s="13">
        <f t="shared" si="5"/>
        <v>1.4423708826688457E-3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2"/>
        <v>2.4370919408841045</v>
      </c>
      <c r="H40" s="10">
        <f t="shared" si="6"/>
        <v>-9.159283630213837</v>
      </c>
      <c r="I40">
        <f t="shared" si="3"/>
        <v>-73.274269041710696</v>
      </c>
      <c r="K40">
        <f t="shared" si="1"/>
        <v>-9.2011838223652518</v>
      </c>
      <c r="M40">
        <f t="shared" si="4"/>
        <v>-9.2011838223652518</v>
      </c>
      <c r="N40" s="13">
        <f t="shared" si="5"/>
        <v>1.7556261023254848E-3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2"/>
        <v>2.4512101384201941</v>
      </c>
      <c r="H41" s="10">
        <f t="shared" si="6"/>
        <v>-9.4369130272052537</v>
      </c>
      <c r="I41">
        <f t="shared" si="3"/>
        <v>-75.49530421764203</v>
      </c>
      <c r="K41">
        <f t="shared" si="1"/>
        <v>-9.481814788906199</v>
      </c>
      <c r="M41">
        <f t="shared" si="4"/>
        <v>-9.481814788906199</v>
      </c>
      <c r="N41" s="13">
        <f t="shared" si="5"/>
        <v>2.0161682038484768E-3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2"/>
        <v>2.4653283359562841</v>
      </c>
      <c r="H42" s="10">
        <f t="shared" si="6"/>
        <v>-9.6985158585928062</v>
      </c>
      <c r="I42">
        <f t="shared" si="3"/>
        <v>-77.588126868742449</v>
      </c>
      <c r="K42">
        <f t="shared" si="1"/>
        <v>-9.7455967410590176</v>
      </c>
      <c r="M42">
        <f t="shared" si="4"/>
        <v>-9.7455967410590176</v>
      </c>
      <c r="N42" s="13">
        <f t="shared" si="5"/>
        <v>2.2166094937972167E-3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2"/>
        <v>2.4794465334923741</v>
      </c>
      <c r="H43" s="10">
        <f t="shared" si="6"/>
        <v>-9.9446969095246942</v>
      </c>
      <c r="I43">
        <f t="shared" si="3"/>
        <v>-79.557575276197554</v>
      </c>
      <c r="K43">
        <f t="shared" si="1"/>
        <v>-9.9932244743687093</v>
      </c>
      <c r="M43">
        <f t="shared" si="4"/>
        <v>-9.9932244743687093</v>
      </c>
      <c r="N43" s="13">
        <f t="shared" si="5"/>
        <v>2.3549245496900907E-3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2"/>
        <v>2.4935647310284637</v>
      </c>
      <c r="H44" s="10">
        <f t="shared" si="6"/>
        <v>-10.176040736214194</v>
      </c>
      <c r="I44">
        <f t="shared" si="3"/>
        <v>-81.408325889713552</v>
      </c>
      <c r="K44">
        <f t="shared" si="1"/>
        <v>-10.225365452028445</v>
      </c>
      <c r="M44">
        <f t="shared" si="4"/>
        <v>-10.225365452028445</v>
      </c>
      <c r="N44" s="13">
        <f t="shared" si="5"/>
        <v>2.4329275901566138E-3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2"/>
        <v>2.5076829285645537</v>
      </c>
      <c r="H45" s="10">
        <f t="shared" si="6"/>
        <v>-10.393112300424381</v>
      </c>
      <c r="I45">
        <f t="shared" si="3"/>
        <v>-83.144898403395047</v>
      </c>
      <c r="K45">
        <f t="shared" si="1"/>
        <v>-10.442660911082408</v>
      </c>
      <c r="M45">
        <f t="shared" si="4"/>
        <v>-10.442660911082408</v>
      </c>
      <c r="N45" s="13">
        <f t="shared" si="5"/>
        <v>2.4550648181407429E-3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2"/>
        <v>2.5218011261006432</v>
      </c>
      <c r="H46" s="10">
        <f t="shared" si="6"/>
        <v>-10.596457584969748</v>
      </c>
      <c r="I46">
        <f t="shared" si="3"/>
        <v>-84.771660679757986</v>
      </c>
      <c r="K46">
        <f t="shared" si="1"/>
        <v>-10.645726921269492</v>
      </c>
      <c r="M46">
        <f t="shared" si="4"/>
        <v>-10.645726921269492</v>
      </c>
      <c r="N46" s="13">
        <f t="shared" si="5"/>
        <v>2.4274674994172996E-3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2"/>
        <v>2.5359193236367328</v>
      </c>
      <c r="H47" s="10">
        <f t="shared" si="6"/>
        <v>-10.786604190780887</v>
      </c>
      <c r="I47">
        <f t="shared" si="3"/>
        <v>-86.292833526247094</v>
      </c>
      <c r="K47">
        <f t="shared" si="1"/>
        <v>-10.835155398672216</v>
      </c>
      <c r="M47">
        <f t="shared" si="4"/>
        <v>-10.835155398672216</v>
      </c>
      <c r="N47" s="13">
        <f t="shared" si="5"/>
        <v>2.3572197877070309E-3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2"/>
        <v>2.5500375211728237</v>
      </c>
      <c r="H48" s="10">
        <f t="shared" si="6"/>
        <v>-10.964061916063187</v>
      </c>
      <c r="I48">
        <f t="shared" si="3"/>
        <v>-87.712495328505497</v>
      </c>
      <c r="K48">
        <f t="shared" si="1"/>
        <v>-11.011515076229596</v>
      </c>
      <c r="M48">
        <f t="shared" si="4"/>
        <v>-11.011515076229596</v>
      </c>
      <c r="N48" s="13">
        <f t="shared" si="5"/>
        <v>2.2518024097788652E-3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2"/>
        <v>2.5641557187089132</v>
      </c>
      <c r="H49" s="10">
        <f t="shared" si="6"/>
        <v>-11.12932331806568</v>
      </c>
      <c r="I49">
        <f t="shared" si="3"/>
        <v>-89.034586544525439</v>
      </c>
      <c r="K49">
        <f t="shared" si="1"/>
        <v>-11.175352433073098</v>
      </c>
      <c r="M49">
        <f t="shared" si="4"/>
        <v>-11.175352433073098</v>
      </c>
      <c r="N49" s="13">
        <f t="shared" si="5"/>
        <v>2.118679428366084E-3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2"/>
        <v>2.5782739162450028</v>
      </c>
      <c r="H50" s="10">
        <f t="shared" si="6"/>
        <v>-11.282864257961945</v>
      </c>
      <c r="I50">
        <f t="shared" si="3"/>
        <v>-90.262914063695561</v>
      </c>
      <c r="K50">
        <f t="shared" si="1"/>
        <v>-11.327192584549977</v>
      </c>
      <c r="M50">
        <f t="shared" si="4"/>
        <v>-11.327192584549977</v>
      </c>
      <c r="N50" s="13">
        <f t="shared" si="5"/>
        <v>1.9650005380951741E-3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2"/>
        <v>2.5923921137810928</v>
      </c>
      <c r="H51" s="10">
        <f t="shared" si="6"/>
        <v>-11.425144429330686</v>
      </c>
      <c r="I51">
        <f t="shared" si="3"/>
        <v>-91.401155434645489</v>
      </c>
      <c r="K51">
        <f t="shared" si="1"/>
        <v>-11.467540134708083</v>
      </c>
      <c r="M51">
        <f t="shared" si="4"/>
        <v>-11.467540134708083</v>
      </c>
      <c r="N51" s="13">
        <f t="shared" si="5"/>
        <v>1.7973958344470026E-3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2"/>
        <v>2.6065103113171828</v>
      </c>
      <c r="H52" s="10">
        <f t="shared" si="6"/>
        <v>-11.556607870710327</v>
      </c>
      <c r="I52">
        <f t="shared" si="3"/>
        <v>-92.452862965682613</v>
      </c>
      <c r="K52">
        <f t="shared" si="1"/>
        <v>-11.596879992931264</v>
      </c>
      <c r="M52">
        <f t="shared" si="4"/>
        <v>-11.596879992931264</v>
      </c>
      <c r="N52" s="13">
        <f t="shared" si="5"/>
        <v>1.6218438281781066E-3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2"/>
        <v>2.6206285088532724</v>
      </c>
      <c r="H53" s="10">
        <f t="shared" si="6"/>
        <v>-11.677683462688456</v>
      </c>
      <c r="I53">
        <f t="shared" si="3"/>
        <v>-93.421467701507652</v>
      </c>
      <c r="K53">
        <f t="shared" si="1"/>
        <v>-11.715678156333224</v>
      </c>
      <c r="M53">
        <f t="shared" si="4"/>
        <v>-11.715678156333224</v>
      </c>
      <c r="N53" s="13">
        <f t="shared" si="5"/>
        <v>1.4435967451597517E-3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2"/>
        <v>2.6347467063893624</v>
      </c>
      <c r="H54" s="10">
        <f t="shared" si="6"/>
        <v>-11.788785409974235</v>
      </c>
      <c r="I54">
        <f t="shared" si="3"/>
        <v>-94.310283279793879</v>
      </c>
      <c r="K54">
        <f t="shared" si="1"/>
        <v>-11.824382459440754</v>
      </c>
      <c r="M54">
        <f t="shared" si="4"/>
        <v>-11.824382459440754</v>
      </c>
      <c r="N54" s="13">
        <f t="shared" si="5"/>
        <v>1.2671499307217993E-3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2"/>
        <v>2.6488649039254519</v>
      </c>
      <c r="H55" s="10">
        <f t="shared" si="6"/>
        <v>-11.890313708889192</v>
      </c>
      <c r="I55">
        <f t="shared" si="3"/>
        <v>-95.122509671113534</v>
      </c>
      <c r="K55">
        <f t="shared" si="1"/>
        <v>-11.923423292624452</v>
      </c>
      <c r="M55">
        <f t="shared" si="4"/>
        <v>-11.923423292624452</v>
      </c>
      <c r="N55" s="13">
        <f t="shared" si="5"/>
        <v>1.0962445351222351E-3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2"/>
        <v>2.6629831014615419</v>
      </c>
      <c r="H56" s="10">
        <f t="shared" si="6"/>
        <v>-11.982654600699849</v>
      </c>
      <c r="I56">
        <f t="shared" si="3"/>
        <v>-95.861236805598793</v>
      </c>
      <c r="K56">
        <f t="shared" si="1"/>
        <v>-12.01321429066552</v>
      </c>
      <c r="M56">
        <f t="shared" si="4"/>
        <v>-12.01321429066552</v>
      </c>
      <c r="N56" s="13">
        <f t="shared" si="5"/>
        <v>9.338946507979084E-4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2"/>
        <v>2.6771012989976319</v>
      </c>
      <c r="H57" s="10">
        <f t="shared" si="6"/>
        <v>-12.066181011203463</v>
      </c>
      <c r="I57">
        <f t="shared" si="3"/>
        <v>-96.529448089627707</v>
      </c>
      <c r="K57">
        <f t="shared" si="1"/>
        <v>-12.09415299278141</v>
      </c>
      <c r="M57">
        <f t="shared" si="4"/>
        <v>-12.09415299278141</v>
      </c>
      <c r="N57" s="13">
        <f t="shared" si="5"/>
        <v>7.8243175339700027E-4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2"/>
        <v>2.6912194965337215</v>
      </c>
      <c r="H58" s="10">
        <f t="shared" si="6"/>
        <v>-12.141252976966937</v>
      </c>
      <c r="I58">
        <f t="shared" si="3"/>
        <v>-97.130023815735498</v>
      </c>
      <c r="K58">
        <f t="shared" si="1"/>
        <v>-12.166621475370725</v>
      </c>
      <c r="M58">
        <f t="shared" si="4"/>
        <v>-12.166621475370725</v>
      </c>
      <c r="N58" s="13">
        <f t="shared" si="5"/>
        <v>6.4356071126298693E-4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2"/>
        <v>2.7053376940698111</v>
      </c>
      <c r="H59" s="10">
        <f t="shared" si="6"/>
        <v>-12.208218058607471</v>
      </c>
      <c r="I59">
        <f t="shared" si="3"/>
        <v>-97.665744468859771</v>
      </c>
      <c r="K59">
        <f t="shared" si="1"/>
        <v>-12.230986958678132</v>
      </c>
      <c r="M59">
        <f t="shared" si="4"/>
        <v>-12.230986958678132</v>
      </c>
      <c r="N59" s="13">
        <f t="shared" si="5"/>
        <v>5.1842281042773701E-4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2"/>
        <v>2.7194558916059011</v>
      </c>
      <c r="H60" s="10">
        <f t="shared" si="6"/>
        <v>-12.267411741492779</v>
      </c>
      <c r="I60">
        <f t="shared" si="3"/>
        <v>-98.139293931942234</v>
      </c>
      <c r="K60">
        <f t="shared" si="1"/>
        <v>-12.287602388523784</v>
      </c>
      <c r="M60">
        <f t="shared" si="4"/>
        <v>-12.287602388523784</v>
      </c>
      <c r="N60" s="13">
        <f t="shared" si="5"/>
        <v>4.0766222753060117E-4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2"/>
        <v>2.7335740891419906</v>
      </c>
      <c r="H61" s="10">
        <f t="shared" si="6"/>
        <v>-12.319157824227915</v>
      </c>
      <c r="I61">
        <f t="shared" si="3"/>
        <v>-98.55326259382332</v>
      </c>
      <c r="K61">
        <f t="shared" si="1"/>
        <v>-12.336806994188143</v>
      </c>
      <c r="M61">
        <f t="shared" si="4"/>
        <v>-12.336806994188143</v>
      </c>
      <c r="N61" s="13">
        <f t="shared" si="5"/>
        <v>3.1149320028500368E-4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2"/>
        <v>2.7476922866780806</v>
      </c>
      <c r="H62" s="10">
        <f t="shared" si="6"/>
        <v>-12.363768795285617</v>
      </c>
      <c r="I62">
        <f t="shared" si="3"/>
        <v>-98.910150362284938</v>
      </c>
      <c r="K62">
        <f t="shared" si="1"/>
        <v>-12.378926823491927</v>
      </c>
      <c r="M62">
        <f t="shared" si="4"/>
        <v>-12.378926823491927</v>
      </c>
      <c r="N62" s="13">
        <f t="shared" si="5"/>
        <v>2.2976581910328159E-4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2"/>
        <v>2.7618104842141706</v>
      </c>
      <c r="H63" s="10">
        <f t="shared" si="6"/>
        <v>-12.401546198126779</v>
      </c>
      <c r="I63">
        <f t="shared" si="3"/>
        <v>-99.21236958501423</v>
      </c>
      <c r="K63">
        <f t="shared" si="1"/>
        <v>-12.414275256062856</v>
      </c>
      <c r="M63">
        <f t="shared" si="4"/>
        <v>-12.414275256062856</v>
      </c>
      <c r="N63" s="13">
        <f t="shared" si="5"/>
        <v>1.620289159400171E-4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2"/>
        <v>2.7759286817502602</v>
      </c>
      <c r="H64" s="10">
        <f t="shared" si="6"/>
        <v>-12.432780985148112</v>
      </c>
      <c r="I64">
        <f t="shared" si="3"/>
        <v>-99.462247881184894</v>
      </c>
      <c r="K64">
        <f t="shared" si="1"/>
        <v>-12.443153495734368</v>
      </c>
      <c r="M64">
        <f t="shared" si="4"/>
        <v>-12.443153495734368</v>
      </c>
      <c r="N64" s="13">
        <f t="shared" si="5"/>
        <v>1.0758897586199718E-4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2"/>
        <v>2.7900468792863502</v>
      </c>
      <c r="H65" s="10">
        <f t="shared" si="6"/>
        <v>-12.45775386078439</v>
      </c>
      <c r="I65">
        <f t="shared" si="3"/>
        <v>-99.662030886275119</v>
      </c>
      <c r="K65">
        <f t="shared" si="1"/>
        <v>-12.465851042978203</v>
      </c>
      <c r="M65">
        <f t="shared" si="4"/>
        <v>-12.465851042978203</v>
      </c>
      <c r="N65" s="13">
        <f t="shared" si="5"/>
        <v>6.5564359479805038E-5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2"/>
        <v>2.8041650768224398</v>
      </c>
      <c r="H66" s="10">
        <f t="shared" si="6"/>
        <v>-12.476735614083495</v>
      </c>
      <c r="I66">
        <f t="shared" si="3"/>
        <v>-99.813884912667959</v>
      </c>
      <c r="K66">
        <f t="shared" si="1"/>
        <v>-12.482646148230707</v>
      </c>
      <c r="M66">
        <f t="shared" si="4"/>
        <v>-12.482646148230707</v>
      </c>
      <c r="N66" s="13">
        <f t="shared" si="5"/>
        <v>3.4934413905357628E-5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2"/>
        <v>2.8182832743585293</v>
      </c>
      <c r="H67" s="10">
        <f t="shared" si="6"/>
        <v>-12.489987441063446</v>
      </c>
      <c r="I67">
        <f t="shared" si="3"/>
        <v>-99.919899528507571</v>
      </c>
      <c r="K67">
        <f t="shared" si="1"/>
        <v>-12.493806246933527</v>
      </c>
      <c r="M67">
        <f t="shared" si="4"/>
        <v>-12.493806246933527</v>
      </c>
      <c r="N67" s="13">
        <f t="shared" si="5"/>
        <v>1.4583278273363315E-5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2"/>
        <v>2.8324014718946193</v>
      </c>
      <c r="H68" s="10">
        <f t="shared" si="6"/>
        <v>-12.497761257151907</v>
      </c>
      <c r="I68">
        <f t="shared" si="3"/>
        <v>-99.98209005721526</v>
      </c>
      <c r="K68">
        <f t="shared" si="1"/>
        <v>-12.499588377071369</v>
      </c>
      <c r="M68">
        <f t="shared" si="4"/>
        <v>-12.499588377071369</v>
      </c>
      <c r="N68" s="13">
        <f t="shared" si="5"/>
        <v>3.3383672000929801E-2</v>
      </c>
      <c r="O68" s="13">
        <v>10000</v>
      </c>
    </row>
    <row r="69" spans="3:16" x14ac:dyDescent="0.4">
      <c r="C69" s="50" t="s">
        <v>47</v>
      </c>
      <c r="D69" s="51">
        <v>0</v>
      </c>
      <c r="E69" s="52">
        <f t="shared" si="0"/>
        <v>-1</v>
      </c>
      <c r="F69" s="50"/>
      <c r="G69" s="50">
        <f t="shared" si="2"/>
        <v>2.8465196694307084</v>
      </c>
      <c r="H69" s="53">
        <f t="shared" si="6"/>
        <v>-12.500299999999999</v>
      </c>
      <c r="I69" s="50">
        <f t="shared" si="3"/>
        <v>-100.00239999999999</v>
      </c>
      <c r="J69" s="50"/>
      <c r="K69">
        <f t="shared" si="1"/>
        <v>-12.500239579954094</v>
      </c>
      <c r="M69">
        <f t="shared" si="4"/>
        <v>-12.500239579954094</v>
      </c>
      <c r="N69" s="54">
        <f t="shared" si="5"/>
        <v>3.6505819471766287E-5</v>
      </c>
      <c r="O69" s="54">
        <v>10000</v>
      </c>
      <c r="P69" s="50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2"/>
        <v>2.860637866966798</v>
      </c>
      <c r="H70" s="10">
        <f t="shared" si="6"/>
        <v>-12.497837922954252</v>
      </c>
      <c r="I70">
        <f t="shared" si="3"/>
        <v>-99.982703383634018</v>
      </c>
      <c r="K70">
        <f t="shared" si="1"/>
        <v>-12.495997284955928</v>
      </c>
      <c r="M70">
        <f t="shared" si="4"/>
        <v>-12.495997284955928</v>
      </c>
      <c r="N70" s="13">
        <f t="shared" si="5"/>
        <v>3.3879482408742292E-2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2"/>
        <v>2.874756064502888</v>
      </c>
      <c r="H71" s="10">
        <f t="shared" si="6"/>
        <v>-12.490600879462113</v>
      </c>
      <c r="I71">
        <f t="shared" si="3"/>
        <v>-99.924807035696901</v>
      </c>
      <c r="K71">
        <f t="shared" si="1"/>
        <v>-12.487089678892616</v>
      </c>
      <c r="M71">
        <f t="shared" si="4"/>
        <v>-12.487089678892616</v>
      </c>
      <c r="N71" s="13">
        <f t="shared" si="5"/>
        <v>1.2328529439233309E-5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2"/>
        <v>2.8888742620389776</v>
      </c>
      <c r="H72" s="10">
        <f t="shared" si="6"/>
        <v>-12.478806598678922</v>
      </c>
      <c r="I72">
        <f t="shared" si="3"/>
        <v>-99.830452789431376</v>
      </c>
      <c r="K72">
        <f t="shared" si="1"/>
        <v>-12.473736060686186</v>
      </c>
      <c r="M72">
        <f t="shared" si="4"/>
        <v>-12.473736060686186</v>
      </c>
      <c r="N72" s="13">
        <f t="shared" si="5"/>
        <v>2.5710355535784196E-5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2"/>
        <v>2.9029924595750676</v>
      </c>
      <c r="H73" s="10">
        <f t="shared" si="6"/>
        <v>-12.462664952536468</v>
      </c>
      <c r="I73">
        <f t="shared" si="3"/>
        <v>-99.701319620291741</v>
      </c>
      <c r="K73">
        <f t="shared" si="1"/>
        <v>-12.456147181937743</v>
      </c>
      <c r="M73">
        <f t="shared" si="4"/>
        <v>-12.456147181937743</v>
      </c>
      <c r="N73" s="13">
        <f t="shared" si="5"/>
        <v>4.2481333577603218E-5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2"/>
        <v>2.9171106571111571</v>
      </c>
      <c r="H74" s="10">
        <f t="shared" si="6"/>
        <v>-12.442378214525887</v>
      </c>
      <c r="I74">
        <f t="shared" si="3"/>
        <v>-99.539025716207092</v>
      </c>
      <c r="K74">
        <f t="shared" si="1"/>
        <v>-12.434525574000906</v>
      </c>
      <c r="M74">
        <f t="shared" si="4"/>
        <v>-12.434525574000906</v>
      </c>
      <c r="N74" s="13">
        <f t="shared" si="5"/>
        <v>6.166396321456381E-5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2"/>
        <v>2.9312288546472476</v>
      </c>
      <c r="H75" s="10">
        <f t="shared" si="6"/>
        <v>-12.418141310440456</v>
      </c>
      <c r="I75">
        <f t="shared" si="3"/>
        <v>-99.345130483523647</v>
      </c>
      <c r="K75">
        <f t="shared" si="1"/>
        <v>-12.409065862121698</v>
      </c>
      <c r="M75">
        <f t="shared" si="4"/>
        <v>-12.409065862121698</v>
      </c>
      <c r="N75" s="13">
        <f t="shared" si="5"/>
        <v>8.2363762186436439E-5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2"/>
        <v>2.9453470521833367</v>
      </c>
      <c r="H76" s="10">
        <f t="shared" si="6"/>
        <v>-12.390142061316876</v>
      </c>
      <c r="I76">
        <f t="shared" si="3"/>
        <v>-99.121136490535008</v>
      </c>
      <c r="K76">
        <f t="shared" si="1"/>
        <v>-12.379955067185529</v>
      </c>
      <c r="M76">
        <f t="shared" si="4"/>
        <v>-12.379955067185529</v>
      </c>
      <c r="N76" s="13">
        <f t="shared" si="5"/>
        <v>1.0377484943209922E-4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2"/>
        <v>2.9594652497194271</v>
      </c>
      <c r="H77" s="10">
        <f t="shared" si="6"/>
        <v>-12.358561418806735</v>
      </c>
      <c r="I77">
        <f t="shared" si="3"/>
        <v>-98.86849135045388</v>
      </c>
      <c r="K77">
        <f t="shared" si="1"/>
        <v>-12.347372895587768</v>
      </c>
      <c r="M77">
        <f t="shared" si="4"/>
        <v>-12.347372895587768</v>
      </c>
      <c r="N77" s="13">
        <f t="shared" si="5"/>
        <v>1.25183051821374E-4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2"/>
        <v>2.9735834472555167</v>
      </c>
      <c r="H78" s="10">
        <f t="shared" si="6"/>
        <v>-12.323573693203336</v>
      </c>
      <c r="I78">
        <f t="shared" si="3"/>
        <v>-98.588589545626689</v>
      </c>
      <c r="K78">
        <f t="shared" si="1"/>
        <v>-12.311492017721402</v>
      </c>
      <c r="M78">
        <f t="shared" si="4"/>
        <v>-12.311492017721402</v>
      </c>
      <c r="N78" s="13">
        <f t="shared" si="5"/>
        <v>1.459668824507586E-4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2"/>
        <v>2.9877016447916063</v>
      </c>
      <c r="H79" s="10">
        <f t="shared" si="6"/>
        <v>-12.285346774342509</v>
      </c>
      <c r="I79">
        <f t="shared" si="3"/>
        <v>-98.282774194740071</v>
      </c>
      <c r="K79">
        <f t="shared" si="1"/>
        <v>-12.272478335553448</v>
      </c>
      <c r="M79">
        <f t="shared" si="4"/>
        <v>-12.272478335553448</v>
      </c>
      <c r="N79" s="13">
        <f t="shared" si="5"/>
        <v>1.6559671686781454E-4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2"/>
        <v>3.0018198423276963</v>
      </c>
      <c r="H80" s="10">
        <f t="shared" si="6"/>
        <v>-12.24404234558992</v>
      </c>
      <c r="I80">
        <f t="shared" si="3"/>
        <v>-97.952338764719357</v>
      </c>
      <c r="K80">
        <f t="shared" si="1"/>
        <v>-12.23049123974088</v>
      </c>
      <c r="M80">
        <f t="shared" si="4"/>
        <v>-12.23049123974088</v>
      </c>
      <c r="N80" s="13">
        <f t="shared" si="5"/>
        <v>1.8363246973186989E-4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2"/>
        <v>3.0159380398637858</v>
      </c>
      <c r="H81" s="10">
        <f t="shared" si="6"/>
        <v>-12.199816091121148</v>
      </c>
      <c r="I81">
        <f t="shared" si="3"/>
        <v>-97.598528728969185</v>
      </c>
      <c r="K81">
        <f t="shared" si="1"/>
        <v>-12.185683856717109</v>
      </c>
      <c r="M81">
        <f t="shared" si="4"/>
        <v>-12.185683856717109</v>
      </c>
      <c r="N81" s="13">
        <f t="shared" si="5"/>
        <v>1.9972004925071269E-4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2"/>
        <v>3.0300562373998758</v>
      </c>
      <c r="H82" s="10">
        <f t="shared" si="6"/>
        <v>-12.152817896694996</v>
      </c>
      <c r="I82">
        <f t="shared" si="3"/>
        <v>-97.22254317355997</v>
      </c>
      <c r="K82">
        <f t="shared" si="1"/>
        <v>-12.138203286160923</v>
      </c>
      <c r="M82">
        <f t="shared" si="4"/>
        <v>-12.138203286160923</v>
      </c>
      <c r="N82" s="13">
        <f t="shared" si="5"/>
        <v>2.1358684106263692E-4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2"/>
        <v>3.0441744349359654</v>
      </c>
      <c r="H83" s="10">
        <f t="shared" si="6"/>
        <v>-12.103192044114687</v>
      </c>
      <c r="I83">
        <f t="shared" si="3"/>
        <v>-96.825536352917496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-12.08819082924196</v>
      </c>
      <c r="M83">
        <f t="shared" si="4"/>
        <v>-12.08819082924196</v>
      </c>
      <c r="N83" s="13">
        <f t="shared" si="5"/>
        <v>2.2503644765773867E-4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3.0582926324720554</v>
      </c>
      <c r="H84" s="10">
        <f t="shared" si="6"/>
        <v>-12.05107739956601</v>
      </c>
      <c r="I84">
        <f t="shared" ref="I84:I147" si="10">H84*$E$6</f>
        <v>-96.408619196528079</v>
      </c>
      <c r="K84">
        <f t="shared" si="8"/>
        <v>-12.035782208019466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-12.035782208019466</v>
      </c>
      <c r="N84" s="13">
        <f t="shared" ref="N84:N147" si="12">(M84-H84)^2*O84</f>
        <v>2.3394288444547159E-4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3.072410830008145</v>
      </c>
      <c r="H85" s="10">
        <f t="shared" ref="H85:H148" si="13">-(-$B$4)*(1+D85+$E$5*D85^3)*EXP(-D85)</f>
        <v>-11.996607596016105</v>
      </c>
      <c r="I85">
        <f t="shared" si="10"/>
        <v>-95.972860768128839</v>
      </c>
      <c r="K85">
        <f t="shared" si="8"/>
        <v>-11.981107776354786</v>
      </c>
      <c r="M85">
        <f t="shared" si="11"/>
        <v>-11.981107776354786</v>
      </c>
      <c r="N85" s="13">
        <f t="shared" si="12"/>
        <v>2.4024440953339634E-4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3.086529027544235</v>
      </c>
      <c r="H86" s="10">
        <f t="shared" si="13"/>
        <v>-11.939911209851138</v>
      </c>
      <c r="I86">
        <f t="shared" si="10"/>
        <v>-95.519289678809102</v>
      </c>
      <c r="K86">
        <f t="shared" si="8"/>
        <v>-11.924292722682246</v>
      </c>
      <c r="M86">
        <f t="shared" si="11"/>
        <v>-11.924292722682246</v>
      </c>
      <c r="N86" s="13">
        <f t="shared" si="12"/>
        <v>2.4393714144483792E-4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3.1006472250803245</v>
      </c>
      <c r="H87" s="10">
        <f t="shared" si="13"/>
        <v>-11.881111931926206</v>
      </c>
      <c r="I87">
        <f t="shared" si="10"/>
        <v>-95.048895455409649</v>
      </c>
      <c r="K87">
        <f t="shared" si="8"/>
        <v>-11.865457264968418</v>
      </c>
      <c r="M87">
        <f t="shared" si="11"/>
        <v>-11.865457264968418</v>
      </c>
      <c r="N87" s="13">
        <f t="shared" si="12"/>
        <v>2.4506859755926458E-4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3.114765422616415</v>
      </c>
      <c r="H88" s="10">
        <f t="shared" si="13"/>
        <v>-11.82032873319555</v>
      </c>
      <c r="I88">
        <f t="shared" si="10"/>
        <v>-94.562629865564404</v>
      </c>
      <c r="K88">
        <f t="shared" si="8"/>
        <v>-11.80471683817534</v>
      </c>
      <c r="M88">
        <f t="shared" si="11"/>
        <v>-11.80471683817534</v>
      </c>
      <c r="N88" s="13">
        <f t="shared" si="12"/>
        <v>2.4373126612207819E-4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3.1288836201525045</v>
      </c>
      <c r="H89" s="10">
        <f t="shared" si="13"/>
        <v>-11.757676025086514</v>
      </c>
      <c r="I89">
        <f t="shared" si="10"/>
        <v>-94.061408200692114</v>
      </c>
      <c r="K89">
        <f t="shared" si="8"/>
        <v>-11.742182274529744</v>
      </c>
      <c r="M89">
        <f t="shared" si="11"/>
        <v>-11.742182274529744</v>
      </c>
      <c r="N89" s="13">
        <f t="shared" si="12"/>
        <v>2.4005630631540527E-4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3.1430018176885937</v>
      </c>
      <c r="H90" s="10">
        <f t="shared" si="13"/>
        <v>-11.693263814775833</v>
      </c>
      <c r="I90">
        <f t="shared" si="10"/>
        <v>-93.54611051820666</v>
      </c>
      <c r="K90">
        <f t="shared" si="8"/>
        <v>-11.677959976887486</v>
      </c>
      <c r="M90">
        <f t="shared" si="11"/>
        <v>-11.677959976887486</v>
      </c>
      <c r="N90" s="13">
        <f t="shared" si="12"/>
        <v>2.3420745411279137E-4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3.1571200152246841</v>
      </c>
      <c r="H91" s="10">
        <f t="shared" si="13"/>
        <v>-11.62719785552234</v>
      </c>
      <c r="I91">
        <f t="shared" si="10"/>
        <v>-93.017582844178719</v>
      </c>
      <c r="K91">
        <f t="shared" si="8"/>
        <v>-11.612152085469926</v>
      </c>
      <c r="M91">
        <f t="shared" si="11"/>
        <v>-11.612152085469926</v>
      </c>
      <c r="N91" s="13">
        <f t="shared" si="12"/>
        <v>2.2637519647010555E-4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3.1712382127607737</v>
      </c>
      <c r="H92" s="10">
        <f t="shared" si="13"/>
        <v>-11.559579792205581</v>
      </c>
      <c r="I92">
        <f t="shared" si="10"/>
        <v>-92.476638337644644</v>
      </c>
      <c r="K92">
        <f t="shared" si="8"/>
        <v>-11.54485663823727</v>
      </c>
      <c r="M92">
        <f t="shared" si="11"/>
        <v>-11.54485663823727</v>
      </c>
      <c r="N92" s="13">
        <f t="shared" si="12"/>
        <v>2.1677126277456672E-4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3.1853564102968637</v>
      </c>
      <c r="H93" s="10">
        <f t="shared" si="13"/>
        <v>-11.490507302215677</v>
      </c>
      <c r="I93">
        <f t="shared" si="10"/>
        <v>-91.924058417725419</v>
      </c>
      <c r="K93">
        <f t="shared" si="8"/>
        <v>-11.476167725152591</v>
      </c>
      <c r="M93">
        <f t="shared" si="11"/>
        <v>-11.476167725152591</v>
      </c>
      <c r="N93" s="13">
        <f t="shared" si="12"/>
        <v>2.0562347034820363E-4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3.1994746078329532</v>
      </c>
      <c r="H94" s="10">
        <f t="shared" si="13"/>
        <v>-11.420074231835352</v>
      </c>
      <c r="I94">
        <f t="shared" si="10"/>
        <v>-91.360593854682818</v>
      </c>
      <c r="K94">
        <f t="shared" si="8"/>
        <v>-11.406175636579587</v>
      </c>
      <c r="M94">
        <f t="shared" si="11"/>
        <v>-11.406175636579587</v>
      </c>
      <c r="N94" s="13">
        <f t="shared" si="12"/>
        <v>1.9317095008359437E-4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3.2135928053690432</v>
      </c>
      <c r="H95" s="10">
        <f t="shared" si="13"/>
        <v>-11.348370728251126</v>
      </c>
      <c r="I95">
        <f t="shared" si="10"/>
        <v>-90.786965826009009</v>
      </c>
      <c r="K95">
        <f t="shared" si="8"/>
        <v>-11.334967006046785</v>
      </c>
      <c r="M95">
        <f t="shared" si="11"/>
        <v>-11.334967006046785</v>
      </c>
      <c r="N95" s="13">
        <f t="shared" si="12"/>
        <v>1.7965976893114533E-4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3.2277110029051328</v>
      </c>
      <c r="H96" s="10">
        <f t="shared" si="13"/>
        <v>-11.275483367326562</v>
      </c>
      <c r="I96">
        <f t="shared" si="10"/>
        <v>-90.203866938612492</v>
      </c>
      <c r="K96">
        <f t="shared" si="8"/>
        <v>-11.262624947601166</v>
      </c>
      <c r="M96">
        <f t="shared" si="11"/>
        <v>-11.262624947601166</v>
      </c>
      <c r="N96" s="13">
        <f t="shared" si="12"/>
        <v>1.6533895783443661E-4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3.2418292004412224</v>
      </c>
      <c r="H97" s="10">
        <f t="shared" si="13"/>
        <v>-11.201495277266664</v>
      </c>
      <c r="I97">
        <f t="shared" si="10"/>
        <v>-89.611962218133314</v>
      </c>
      <c r="K97">
        <f t="shared" si="8"/>
        <v>-11.189229187964806</v>
      </c>
      <c r="M97">
        <f t="shared" si="11"/>
        <v>-11.189229187964806</v>
      </c>
      <c r="N97" s="13">
        <f t="shared" si="12"/>
        <v>1.5045694676117208E-4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3.2559473979773124</v>
      </c>
      <c r="H98" s="10">
        <f t="shared" si="13"/>
        <v>-11.126486258298689</v>
      </c>
      <c r="I98">
        <f t="shared" si="10"/>
        <v>-89.011890066389512</v>
      </c>
      <c r="K98">
        <f t="shared" si="8"/>
        <v>-11.114856193699222</v>
      </c>
      <c r="M98">
        <f t="shared" si="11"/>
        <v>-11.114856193699222</v>
      </c>
      <c r="N98" s="13">
        <f t="shared" si="12"/>
        <v>1.3525840258778388E-4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3.2700655955134019</v>
      </c>
      <c r="H99" s="10">
        <f t="shared" si="13"/>
        <v>-11.050532898491053</v>
      </c>
      <c r="I99">
        <f t="shared" si="10"/>
        <v>-88.404263187928422</v>
      </c>
      <c r="K99">
        <f t="shared" si="8"/>
        <v>-11.039579293573553</v>
      </c>
      <c r="M99">
        <f t="shared" si="11"/>
        <v>-11.039579293573553</v>
      </c>
      <c r="N99" s="13">
        <f t="shared" si="12"/>
        <v>1.1998146068867711E-4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3.2841837930494919</v>
      </c>
      <c r="H100" s="10">
        <f t="shared" si="13"/>
        <v>-10.973708685828406</v>
      </c>
      <c r="I100">
        <f t="shared" si="10"/>
        <v>-87.789669486627247</v>
      </c>
      <c r="K100">
        <f t="shared" si="8"/>
        <v>-10.963468796324534</v>
      </c>
      <c r="M100">
        <f t="shared" si="11"/>
        <v>-10.963468796324534</v>
      </c>
      <c r="N100" s="13">
        <f t="shared" si="12"/>
        <v>1.0485533705150345E-4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3.2983019905855815</v>
      </c>
      <c r="H101" s="10">
        <f t="shared" si="13"/>
        <v>-10.8960841166575</v>
      </c>
      <c r="I101">
        <f t="shared" si="10"/>
        <v>-87.168672933259998</v>
      </c>
      <c r="K101">
        <f t="shared" si="8"/>
        <v>-10.886592103988484</v>
      </c>
      <c r="M101">
        <f t="shared" si="11"/>
        <v>-10.886592103988484</v>
      </c>
      <c r="N101" s="13">
        <f t="shared" si="12"/>
        <v>9.0098304508758205E-5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3.3124201881216719</v>
      </c>
      <c r="H102" s="10">
        <f t="shared" si="13"/>
        <v>-10.817726800615141</v>
      </c>
      <c r="I102">
        <f t="shared" si="10"/>
        <v>-86.541814404921126</v>
      </c>
      <c r="K102">
        <f t="shared" si="8"/>
        <v>-10.809013820978</v>
      </c>
      <c r="M102">
        <f t="shared" si="11"/>
        <v>-10.809013820978</v>
      </c>
      <c r="N102" s="13">
        <f t="shared" si="12"/>
        <v>7.5916014157222388E-5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3.3265383856577615</v>
      </c>
      <c r="H103" s="10">
        <f t="shared" si="13"/>
        <v>-10.738701562146245</v>
      </c>
      <c r="I103">
        <f t="shared" si="10"/>
        <v>-85.90961249716996</v>
      </c>
      <c r="K103">
        <f t="shared" si="8"/>
        <v>-10.730795859069058</v>
      </c>
      <c r="M103">
        <f t="shared" si="11"/>
        <v>-10.730795859069058</v>
      </c>
      <c r="N103" s="13">
        <f t="shared" si="12"/>
        <v>6.2500141144639936E-5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3.3406565831938506</v>
      </c>
      <c r="H104" s="10">
        <f t="shared" si="13"/>
        <v>-10.65907053871681</v>
      </c>
      <c r="I104">
        <f t="shared" si="10"/>
        <v>-85.272564309734477</v>
      </c>
      <c r="K104">
        <f t="shared" si="8"/>
        <v>-10.65199753845719</v>
      </c>
      <c r="M104">
        <f t="shared" si="11"/>
        <v>-10.65199753845719</v>
      </c>
      <c r="N104" s="13">
        <f t="shared" si="12"/>
        <v>5.002733267258442E-5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3.3547747807299411</v>
      </c>
      <c r="H105" s="10">
        <f t="shared" si="13"/>
        <v>-10.578893275823601</v>
      </c>
      <c r="I105">
        <f t="shared" si="10"/>
        <v>-84.631146206588809</v>
      </c>
      <c r="K105">
        <f t="shared" si="8"/>
        <v>-10.572675685035181</v>
      </c>
      <c r="M105">
        <f t="shared" si="11"/>
        <v>-10.572675685035181</v>
      </c>
      <c r="N105" s="13">
        <f t="shared" si="12"/>
        <v>3.865843521224927E-5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3.3688929782660311</v>
      </c>
      <c r="H106" s="10">
        <f t="shared" si="13"/>
        <v>-10.498226818899306</v>
      </c>
      <c r="I106">
        <f t="shared" si="10"/>
        <v>-83.985814551194451</v>
      </c>
      <c r="K106">
        <f t="shared" si="8"/>
        <v>-10.492884724038314</v>
      </c>
      <c r="M106">
        <f t="shared" si="11"/>
        <v>-10.492884724038314</v>
      </c>
      <c r="N106" s="13">
        <f t="shared" si="12"/>
        <v>2.8537977503843275E-5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3.3830111758021206</v>
      </c>
      <c r="H107" s="10">
        <f t="shared" si="13"/>
        <v>-10.417125802209029</v>
      </c>
      <c r="I107">
        <f t="shared" si="10"/>
        <v>-83.337006417672228</v>
      </c>
      <c r="K107">
        <f t="shared" si="8"/>
        <v>-10.412676770197196</v>
      </c>
      <c r="M107">
        <f t="shared" si="11"/>
        <v>-10.412676770197196</v>
      </c>
      <c r="N107" s="13">
        <f t="shared" si="12"/>
        <v>1.9793885842309837E-5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3.3971293733382102</v>
      </c>
      <c r="H108" s="10">
        <f t="shared" si="13"/>
        <v>-10.335642534831111</v>
      </c>
      <c r="I108">
        <f t="shared" si="10"/>
        <v>-82.685140278648888</v>
      </c>
      <c r="K108">
        <f t="shared" si="8"/>
        <v>-10.332101714532726</v>
      </c>
      <c r="M108">
        <f t="shared" si="11"/>
        <v>-10.332101714532726</v>
      </c>
      <c r="N108" s="13">
        <f t="shared" si="12"/>
        <v>1.2537408385454336E-5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3.4112475708743002</v>
      </c>
      <c r="H109" s="10">
        <f t="shared" si="13"/>
        <v>-10.253827083812652</v>
      </c>
      <c r="I109">
        <f t="shared" si="10"/>
        <v>-82.030616670501217</v>
      </c>
      <c r="K109">
        <f t="shared" si="8"/>
        <v>-10.251207307922103</v>
      </c>
      <c r="M109">
        <f t="shared" si="11"/>
        <v>-10.251207307922103</v>
      </c>
      <c r="N109" s="13">
        <f t="shared" si="12"/>
        <v>6.863225716703335E-6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3.4253657684103898</v>
      </c>
      <c r="H110" s="10">
        <f t="shared" si="13"/>
        <v>-10.171727354587263</v>
      </c>
      <c r="I110">
        <f t="shared" si="10"/>
        <v>-81.373818836698106</v>
      </c>
      <c r="K110">
        <f t="shared" si="8"/>
        <v>-10.17003924155966</v>
      </c>
      <c r="M110">
        <f t="shared" si="11"/>
        <v>-10.17003924155966</v>
      </c>
      <c r="N110" s="13">
        <f t="shared" si="12"/>
        <v>2.8497255939628541E-6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3.4394839659464798</v>
      </c>
      <c r="H111" s="10">
        <f t="shared" si="13"/>
        <v>-10.089389168740134</v>
      </c>
      <c r="I111">
        <f t="shared" si="10"/>
        <v>-80.715113349921069</v>
      </c>
      <c r="K111">
        <f t="shared" si="8"/>
        <v>-10.088641224431269</v>
      </c>
      <c r="M111">
        <f t="shared" si="11"/>
        <v>-10.088641224431269</v>
      </c>
      <c r="N111" s="13">
        <f t="shared" si="12"/>
        <v>5.5942068916277948E-7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3.4536021634825693</v>
      </c>
      <c r="H112" s="10">
        <f t="shared" si="13"/>
        <v>-10.006856339202891</v>
      </c>
      <c r="I112">
        <f t="shared" si="10"/>
        <v>-80.054850713623125</v>
      </c>
      <c r="K112">
        <f t="shared" si="8"/>
        <v>-10.007055057916396</v>
      </c>
      <c r="M112">
        <f t="shared" si="11"/>
        <v>-10.007055057916396</v>
      </c>
      <c r="N112" s="13">
        <f t="shared" si="12"/>
        <v>3.9489127097376813E-5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9"/>
        <v>3.4677203610186598</v>
      </c>
      <c r="H113" s="10">
        <f t="shared" si="13"/>
        <v>-9.9241707429583315</v>
      </c>
      <c r="I113">
        <f t="shared" si="10"/>
        <v>-79.393365943666652</v>
      </c>
      <c r="K113">
        <f t="shared" si="8"/>
        <v>-9.9253207076270922</v>
      </c>
      <c r="M113">
        <f t="shared" si="11"/>
        <v>-9.9253207076270922</v>
      </c>
      <c r="N113" s="13">
        <f t="shared" si="12"/>
        <v>1.3224187393979451E-3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9"/>
        <v>3.4818385585547489</v>
      </c>
      <c r="H114" s="10">
        <f t="shared" si="13"/>
        <v>-9.841372391332694</v>
      </c>
      <c r="I114">
        <f t="shared" si="10"/>
        <v>-78.730979130661552</v>
      </c>
      <c r="K114">
        <f t="shared" si="8"/>
        <v>-9.8434763725891621</v>
      </c>
      <c r="M114">
        <f t="shared" si="11"/>
        <v>-9.8434763725891621</v>
      </c>
      <c r="N114" s="13">
        <f t="shared" si="12"/>
        <v>4.4267371275688583E-3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9"/>
        <v>3.4959567560908384</v>
      </c>
      <c r="H115" s="10">
        <f t="shared" si="13"/>
        <v>-9.7584994979508455</v>
      </c>
      <c r="I115">
        <f t="shared" si="10"/>
        <v>-78.067995983606764</v>
      </c>
      <c r="K115">
        <f t="shared" si="8"/>
        <v>-9.7615585518661749</v>
      </c>
      <c r="M115">
        <f t="shared" si="11"/>
        <v>-9.7615585518661749</v>
      </c>
      <c r="N115" s="13">
        <f t="shared" si="12"/>
        <v>9.3578108568924813E-6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9"/>
        <v>3.5100749536269289</v>
      </c>
      <c r="H116" s="10">
        <f t="shared" si="13"/>
        <v>-9.6755885444275354</v>
      </c>
      <c r="I116">
        <f t="shared" si="10"/>
        <v>-77.404708355420283</v>
      </c>
      <c r="K116">
        <f t="shared" si="8"/>
        <v>-9.6796021087233139</v>
      </c>
      <c r="M116">
        <f t="shared" si="11"/>
        <v>-9.6796021087233139</v>
      </c>
      <c r="N116" s="13">
        <f t="shared" si="12"/>
        <v>1.6108698356348714E-5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9"/>
        <v>3.5241931511630185</v>
      </c>
      <c r="H117" s="10">
        <f t="shared" si="13"/>
        <v>-9.5926743438656086</v>
      </c>
      <c r="I117">
        <f t="shared" si="10"/>
        <v>-76.741394750924869</v>
      </c>
      <c r="K117">
        <f t="shared" si="8"/>
        <v>-9.5976403324240245</v>
      </c>
      <c r="M117">
        <f t="shared" si="11"/>
        <v>-9.5976403324240245</v>
      </c>
      <c r="N117" s="13">
        <f t="shared" si="12"/>
        <v>2.4661042362317643E-5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9"/>
        <v>3.5383113486991085</v>
      </c>
      <c r="H118" s="10">
        <f t="shared" si="13"/>
        <v>-9.5097901022301077</v>
      </c>
      <c r="I118">
        <f t="shared" si="10"/>
        <v>-76.078320817840861</v>
      </c>
      <c r="K118">
        <f t="shared" si="8"/>
        <v>-9.5157049977487222</v>
      </c>
      <c r="M118">
        <f t="shared" si="11"/>
        <v>-9.5157049977487222</v>
      </c>
      <c r="N118" s="13">
        <f t="shared" si="12"/>
        <v>3.4985988996126739E-5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9"/>
        <v>3.552429546235198</v>
      </c>
      <c r="H119" s="10">
        <f t="shared" si="13"/>
        <v>-9.426967477664931</v>
      </c>
      <c r="I119">
        <f t="shared" si="10"/>
        <v>-75.415739821319448</v>
      </c>
      <c r="K119">
        <f t="shared" si="8"/>
        <v>-9.4338264223214736</v>
      </c>
      <c r="M119">
        <f t="shared" si="11"/>
        <v>-9.4338264223214736</v>
      </c>
      <c r="N119" s="13">
        <f t="shared" si="12"/>
        <v>4.7045121801513958E-5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9"/>
        <v>3.566547743771288</v>
      </c>
      <c r="H120" s="10">
        <f t="shared" si="13"/>
        <v>-9.3442366378169019</v>
      </c>
      <c r="I120">
        <f t="shared" si="10"/>
        <v>-74.753893102535216</v>
      </c>
      <c r="K120">
        <f t="shared" si="8"/>
        <v>-9.3520335218269661</v>
      </c>
      <c r="M120">
        <f t="shared" si="11"/>
        <v>-9.3520335218269661</v>
      </c>
      <c r="N120" s="13">
        <f t="shared" si="12"/>
        <v>6.0791400266394419E-5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9"/>
        <v>3.5806659413073776</v>
      </c>
      <c r="H121" s="10">
        <f t="shared" si="13"/>
        <v>-9.2616263152300675</v>
      </c>
      <c r="I121">
        <f t="shared" si="10"/>
        <v>-74.09301052184054</v>
      </c>
      <c r="K121">
        <f t="shared" si="8"/>
        <v>-9.2703538631970304</v>
      </c>
      <c r="M121">
        <f t="shared" si="11"/>
        <v>-9.2703538631970304</v>
      </c>
      <c r="N121" s="13">
        <f t="shared" si="12"/>
        <v>7.6170093515637289E-5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9"/>
        <v>3.5947841388434676</v>
      </c>
      <c r="H122" s="10">
        <f t="shared" si="13"/>
        <v>-9.1791638608711494</v>
      </c>
      <c r="I122">
        <f t="shared" si="10"/>
        <v>-73.433310886969196</v>
      </c>
      <c r="K122">
        <f t="shared" si="8"/>
        <v>-9.188813715842711</v>
      </c>
      <c r="M122">
        <f t="shared" si="11"/>
        <v>-9.188813715842711</v>
      </c>
      <c r="N122" s="13">
        <f t="shared" si="12"/>
        <v>9.311970097217149E-5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9"/>
        <v>3.6089023363795572</v>
      </c>
      <c r="H123" s="10">
        <f t="shared" si="13"/>
        <v>-9.0968752958453489</v>
      </c>
      <c r="I123">
        <f t="shared" si="10"/>
        <v>-72.775002366762791</v>
      </c>
      <c r="K123">
        <f t="shared" si="8"/>
        <v>-9.1074381010050818</v>
      </c>
      <c r="M123">
        <f t="shared" si="11"/>
        <v>-9.1074381010050818</v>
      </c>
      <c r="N123" s="13">
        <f t="shared" si="12"/>
        <v>1.1157285284247884E-4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9"/>
        <v>3.6230205339156472</v>
      </c>
      <c r="H124" s="10">
        <f t="shared" si="13"/>
        <v>-9.0147853613597473</v>
      </c>
      <c r="I124">
        <f t="shared" si="10"/>
        <v>-72.118282890877978</v>
      </c>
      <c r="K124">
        <f t="shared" si="8"/>
        <v>-9.026250839294967</v>
      </c>
      <c r="M124">
        <f t="shared" si="11"/>
        <v>-9.026250839294967</v>
      </c>
      <c r="N124" s="13">
        <f t="shared" si="12"/>
        <v>1.3145718428300937E-4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9"/>
        <v>3.6371387314517367</v>
      </c>
      <c r="H125" s="10">
        <f t="shared" si="13"/>
        <v>-8.9329175669900014</v>
      </c>
      <c r="I125">
        <f t="shared" si="10"/>
        <v>-71.463340535920011</v>
      </c>
      <c r="K125">
        <f t="shared" si="8"/>
        <v>-8.9452745964891633</v>
      </c>
      <c r="M125">
        <f t="shared" si="11"/>
        <v>-8.9452745964891633</v>
      </c>
      <c r="N125" s="13">
        <f t="shared" si="12"/>
        <v>1.5269617804315871E-4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9"/>
        <v>3.6512569289878263</v>
      </c>
      <c r="H126" s="10">
        <f t="shared" si="13"/>
        <v>-8.8512942373042716</v>
      </c>
      <c r="I126">
        <f t="shared" si="10"/>
        <v>-70.810353898434172</v>
      </c>
      <c r="K126">
        <f t="shared" si="8"/>
        <v>-8.864530927648012</v>
      </c>
      <c r="M126">
        <f t="shared" si="11"/>
        <v>-8.864530927648012</v>
      </c>
      <c r="N126" s="13">
        <f t="shared" si="12"/>
        <v>1.7520997125607089E-4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9"/>
        <v>3.6653751265239163</v>
      </c>
      <c r="H127" s="10">
        <f t="shared" si="13"/>
        <v>-8.769936556896635</v>
      </c>
      <c r="I127">
        <f t="shared" si="10"/>
        <v>-70.15949245517308</v>
      </c>
      <c r="K127">
        <f t="shared" si="8"/>
        <v>-8.7840403196167181</v>
      </c>
      <c r="M127">
        <f t="shared" si="11"/>
        <v>-8.7840403196167181</v>
      </c>
      <c r="N127" s="13">
        <f t="shared" si="12"/>
        <v>1.9891612286440495E-4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9"/>
        <v>3.6794933240600058</v>
      </c>
      <c r="H128" s="10">
        <f t="shared" si="13"/>
        <v>-8.6888646138807974</v>
      </c>
      <c r="I128">
        <f t="shared" si="10"/>
        <v>-69.51091691104638</v>
      </c>
      <c r="K128">
        <f t="shared" si="8"/>
        <v>-8.7038222319704364</v>
      </c>
      <c r="M128">
        <f t="shared" si="11"/>
        <v>-8.7038222319704364</v>
      </c>
      <c r="N128" s="13">
        <f t="shared" si="12"/>
        <v>2.2373033891549325E-4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3.6936115215960963</v>
      </c>
      <c r="H129" s="10">
        <f t="shared" si="13"/>
        <v>-8.6080974418932552</v>
      </c>
      <c r="I129">
        <f t="shared" si="10"/>
        <v>-68.864779535146042</v>
      </c>
      <c r="K129">
        <f t="shared" si="8"/>
        <v>-8.6238951364606784</v>
      </c>
      <c r="M129">
        <f t="shared" si="11"/>
        <v>-8.6238951364606784</v>
      </c>
      <c r="N129" s="13">
        <f t="shared" si="12"/>
        <v>2.4956715364559225E-4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3.7077297191321859</v>
      </c>
      <c r="H130" s="10">
        <f t="shared" si="13"/>
        <v>-8.5276530606536145</v>
      </c>
      <c r="I130">
        <f t="shared" si="10"/>
        <v>-68.221224485228916</v>
      </c>
      <c r="K130">
        <f t="shared" si="8"/>
        <v>-8.544276555018639</v>
      </c>
      <c r="M130">
        <f t="shared" si="11"/>
        <v>-8.544276555018639</v>
      </c>
      <c r="N130" s="13">
        <f t="shared" si="12"/>
        <v>2.7634056490400218E-4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3.7218479166682759</v>
      </c>
      <c r="H131" s="10">
        <f t="shared" si="13"/>
        <v>-8.4475485151283713</v>
      </c>
      <c r="I131">
        <f t="shared" si="10"/>
        <v>-67.580388121026971</v>
      </c>
      <c r="K131">
        <f t="shared" si="8"/>
        <v>-8.4649830963685773</v>
      </c>
      <c r="M131">
        <f t="shared" si="11"/>
        <v>-8.4649830963685773</v>
      </c>
      <c r="N131" s="13">
        <f t="shared" si="12"/>
        <v>3.0396462302134002E-4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3.7359661142043654</v>
      </c>
      <c r="H132" s="10">
        <f t="shared" si="13"/>
        <v>-8.3677999133429317</v>
      </c>
      <c r="I132">
        <f t="shared" si="10"/>
        <v>-66.942399306743454</v>
      </c>
      <c r="K132">
        <f t="shared" si="8"/>
        <v>-8.3860304913027282</v>
      </c>
      <c r="M132">
        <f t="shared" si="11"/>
        <v>-8.3860304913027282</v>
      </c>
      <c r="N132" s="13">
        <f t="shared" si="12"/>
        <v>3.3235397274821555E-4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3.750084311740455</v>
      </c>
      <c r="H133" s="10">
        <f t="shared" si="13"/>
        <v>-8.288422462885455</v>
      </c>
      <c r="I133">
        <f t="shared" si="10"/>
        <v>-66.30737970308364</v>
      </c>
      <c r="K133">
        <f t="shared" si="8"/>
        <v>-8.3074336266668531</v>
      </c>
      <c r="M133">
        <f t="shared" si="11"/>
        <v>-8.3074336266668531</v>
      </c>
      <c r="N133" s="13">
        <f t="shared" si="12"/>
        <v>3.6142434832314328E-4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3.764202509276545</v>
      </c>
      <c r="H134" s="10">
        <f t="shared" si="13"/>
        <v>-8.209430506144594</v>
      </c>
      <c r="I134">
        <f t="shared" si="10"/>
        <v>-65.675444049156752</v>
      </c>
      <c r="K134">
        <f t="shared" si="8"/>
        <v>-8.2292065781040264</v>
      </c>
      <c r="M134">
        <f t="shared" si="11"/>
        <v>-8.2292065781040264</v>
      </c>
      <c r="N134" s="13">
        <f t="shared" si="12"/>
        <v>3.9109302214464958E-4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3.778320706812635</v>
      </c>
      <c r="H135" s="10">
        <f t="shared" si="13"/>
        <v>-8.1308375543220812</v>
      </c>
      <c r="I135">
        <f t="shared" si="10"/>
        <v>-65.04670043457665</v>
      </c>
      <c r="K135">
        <f t="shared" si="8"/>
        <v>-8.1513626416022191</v>
      </c>
      <c r="M135">
        <f t="shared" si="11"/>
        <v>-8.1513626416022191</v>
      </c>
      <c r="N135" s="13">
        <f t="shared" si="12"/>
        <v>4.2127920785727901E-4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3.7924389043487245</v>
      </c>
      <c r="H136" s="10">
        <f t="shared" si="13"/>
        <v>-8.0526563202597536</v>
      </c>
      <c r="I136">
        <f t="shared" si="10"/>
        <v>-64.421250562078029</v>
      </c>
      <c r="K136">
        <f t="shared" si="8"/>
        <v>-8.0739143638895641</v>
      </c>
      <c r="M136">
        <f t="shared" si="11"/>
        <v>-8.0739143638895641</v>
      </c>
      <c r="N136" s="13">
        <f t="shared" si="12"/>
        <v>4.5190441896692381E-4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3.8065571018848141</v>
      </c>
      <c r="H137" s="10">
        <f t="shared" si="13"/>
        <v>-7.9748987501194373</v>
      </c>
      <c r="I137">
        <f t="shared" si="10"/>
        <v>-63.799190000955498</v>
      </c>
      <c r="K137">
        <f t="shared" si="8"/>
        <v>-7.9968735717195276</v>
      </c>
      <c r="M137">
        <f t="shared" si="11"/>
        <v>-7.9968735717195276</v>
      </c>
      <c r="N137" s="13">
        <f t="shared" si="12"/>
        <v>4.8289278435579717E-4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3.8206752994209041</v>
      </c>
      <c r="H138" s="10">
        <f t="shared" si="13"/>
        <v>-7.897576053952938</v>
      </c>
      <c r="I138">
        <f t="shared" si="10"/>
        <v>-63.180608431623504</v>
      </c>
      <c r="K138">
        <f t="shared" si="8"/>
        <v>-7.9202514000867188</v>
      </c>
      <c r="M138">
        <f t="shared" si="11"/>
        <v>-7.9202514000867188</v>
      </c>
      <c r="N138" s="13">
        <f t="shared" si="12"/>
        <v>5.1417132228676553E-4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3.8347934969569937</v>
      </c>
      <c r="H139" s="10">
        <f t="shared" si="13"/>
        <v>-7.8206987351982509</v>
      </c>
      <c r="I139">
        <f t="shared" si="10"/>
        <v>-62.565589881586007</v>
      </c>
      <c r="K139">
        <f t="shared" si="8"/>
        <v>-7.8440583194123032</v>
      </c>
      <c r="M139">
        <f t="shared" si="11"/>
        <v>-7.8440583194123032</v>
      </c>
      <c r="N139" s="13">
        <f t="shared" si="12"/>
        <v>5.4567017465340496E-4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3.8489116944930832</v>
      </c>
      <c r="H140" s="10">
        <f t="shared" si="13"/>
        <v>-7.7442766191369286</v>
      </c>
      <c r="I140">
        <f t="shared" si="10"/>
        <v>-61.954212953095428</v>
      </c>
      <c r="K140">
        <f t="shared" si="8"/>
        <v>-7.7683041617367206</v>
      </c>
      <c r="M140">
        <f t="shared" si="11"/>
        <v>-7.7683041617367206</v>
      </c>
      <c r="N140" s="13">
        <f t="shared" si="12"/>
        <v>5.7732280338481962E-4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3.8630298920291732</v>
      </c>
      <c r="H141" s="10">
        <f t="shared" si="13"/>
        <v>-7.6683188803465843</v>
      </c>
      <c r="I141">
        <f t="shared" si="10"/>
        <v>-61.346551042772674</v>
      </c>
      <c r="K141">
        <f t="shared" si="8"/>
        <v>-7.6929981459559222</v>
      </c>
      <c r="M141">
        <f t="shared" si="11"/>
        <v>-7.6929981459559222</v>
      </c>
      <c r="N141" s="13">
        <f t="shared" si="12"/>
        <v>6.0906615101625203E-4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3.8771480895652637</v>
      </c>
      <c r="H142" s="10">
        <f t="shared" si="13"/>
        <v>-7.5928340691813379</v>
      </c>
      <c r="I142">
        <f t="shared" si="10"/>
        <v>-60.742672553450703</v>
      </c>
      <c r="K142">
        <f t="shared" si="8"/>
        <v>-7.6181489021359754</v>
      </c>
      <c r="M142">
        <f t="shared" si="11"/>
        <v>-7.6181489021359754</v>
      </c>
      <c r="N142" s="13">
        <f t="shared" si="12"/>
        <v>6.40840767521203E-4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3.8912662871013532</v>
      </c>
      <c r="H143" s="10">
        <f t="shared" si="13"/>
        <v>-7.517830137312103</v>
      </c>
      <c r="I143">
        <f t="shared" si="10"/>
        <v>-60.142641098496824</v>
      </c>
      <c r="K143">
        <f t="shared" si="8"/>
        <v>-7.5437644949395359</v>
      </c>
      <c r="M143">
        <f t="shared" si="11"/>
        <v>-7.5437644949395359</v>
      </c>
      <c r="N143" s="13">
        <f t="shared" si="12"/>
        <v>6.7259090554758715E-4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3.9053844846374428</v>
      </c>
      <c r="H144" s="10">
        <f t="shared" si="13"/>
        <v>-7.443314462357546</v>
      </c>
      <c r="I144">
        <f t="shared" si="10"/>
        <v>-59.546515698860368</v>
      </c>
      <c r="K144">
        <f t="shared" si="8"/>
        <v>-7.4698524461965583</v>
      </c>
      <c r="M144">
        <f t="shared" si="11"/>
        <v>-7.4698524461965583</v>
      </c>
      <c r="N144" s="13">
        <f t="shared" si="12"/>
        <v>7.0426458623967759E-4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3.9195026821735328</v>
      </c>
      <c r="H145" s="10">
        <f t="shared" si="13"/>
        <v>-7.3692938716356648</v>
      </c>
      <c r="I145">
        <f t="shared" si="10"/>
        <v>-58.954350973085319</v>
      </c>
      <c r="K145">
        <f t="shared" si="8"/>
        <v>-7.3964197566502738</v>
      </c>
      <c r="M145">
        <f t="shared" si="11"/>
        <v>-7.3964197566502738</v>
      </c>
      <c r="N145" s="13">
        <f t="shared" si="12"/>
        <v>7.3581363782578891E-4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3.9336208797096224</v>
      </c>
      <c r="H146" s="10">
        <f t="shared" si="13"/>
        <v>-7.295774665064946</v>
      </c>
      <c r="I146">
        <f t="shared" si="10"/>
        <v>-58.366197320519568</v>
      </c>
      <c r="K146">
        <f t="shared" si="8"/>
        <v>-7.3234729269083925</v>
      </c>
      <c r="M146">
        <f t="shared" si="11"/>
        <v>-7.3234729269083925</v>
      </c>
      <c r="N146" s="13">
        <f t="shared" si="12"/>
        <v>7.6719370914812325E-4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3.9477390772457124</v>
      </c>
      <c r="H147" s="10">
        <f t="shared" si="13"/>
        <v>-7.2227626372431795</v>
      </c>
      <c r="I147">
        <f t="shared" si="10"/>
        <v>-57.782101097945436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-7.2510179776283188</v>
      </c>
      <c r="M147">
        <f t="shared" si="11"/>
        <v>-7.2510179776283188</v>
      </c>
      <c r="N147" s="13">
        <f t="shared" si="12"/>
        <v>7.9836426028008544E-4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3.9618572747818019</v>
      </c>
      <c r="H148" s="10">
        <f t="shared" si="13"/>
        <v>-7.1502630987312008</v>
      </c>
      <c r="I148">
        <f t="shared" ref="I148:I211" si="17">H148*$E$6</f>
        <v>-57.202104789849606</v>
      </c>
      <c r="K148">
        <f t="shared" si="15"/>
        <v>-7.1790604689641793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-7.1790604689641793</v>
      </c>
      <c r="N148" s="13">
        <f t="shared" ref="N148:N211" si="19">(M148-H148)^2*O148</f>
        <v>8.292885323352338E-4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3.9759754723178919</v>
      </c>
      <c r="H149" s="10">
        <f t="shared" ref="H149:H212" si="20">-(-$B$4)*(1+D149+$E$5*D149^3)*EXP(-D149)</f>
        <v>-7.0782808965678301</v>
      </c>
      <c r="I149">
        <f t="shared" si="17"/>
        <v>-56.626247172542641</v>
      </c>
      <c r="K149">
        <f t="shared" si="15"/>
        <v>-7.1076055193022896</v>
      </c>
      <c r="M149">
        <f t="shared" si="18"/>
        <v>-7.1076055193022896</v>
      </c>
      <c r="N149" s="13">
        <f t="shared" si="19"/>
        <v>8.5993349851837665E-4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3.9900936698539815</v>
      </c>
      <c r="H150" s="10">
        <f t="shared" si="20"/>
        <v>-7.0068204340416438</v>
      </c>
      <c r="I150">
        <f t="shared" si="17"/>
        <v>-56.05456347233315</v>
      </c>
      <c r="K150">
        <f t="shared" si="15"/>
        <v>-7.0366578233108994</v>
      </c>
      <c r="M150">
        <f t="shared" si="18"/>
        <v>-7.0366578233108994</v>
      </c>
      <c r="N150" s="13">
        <f t="shared" si="19"/>
        <v>8.9026979840508983E-4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4.0042118673900715</v>
      </c>
      <c r="H151" s="10">
        <f t="shared" si="20"/>
        <v>-6.9358856897442722</v>
      </c>
      <c r="I151">
        <f t="shared" si="17"/>
        <v>-55.487085517954178</v>
      </c>
      <c r="K151">
        <f t="shared" si="15"/>
        <v>-6.9662216693288928</v>
      </c>
      <c r="M151">
        <f t="shared" si="18"/>
        <v>-6.9662216693288928</v>
      </c>
      <c r="N151" s="13">
        <f t="shared" si="19"/>
        <v>9.2027165735851372E-4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4.0183300649261611</v>
      </c>
      <c r="H152" s="10">
        <f t="shared" si="20"/>
        <v>-6.865480235929196</v>
      </c>
      <c r="I152">
        <f t="shared" si="17"/>
        <v>-54.923841887433568</v>
      </c>
      <c r="K152">
        <f t="shared" si="15"/>
        <v>-6.89630095611738</v>
      </c>
      <c r="M152">
        <f t="shared" si="18"/>
        <v>-6.89630095611738</v>
      </c>
      <c r="N152" s="13">
        <f t="shared" si="19"/>
        <v>9.4991679291833568E-4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4.0324482624622515</v>
      </c>
      <c r="H153" s="10">
        <f t="shared" si="20"/>
        <v>-6.7956072561992702</v>
      </c>
      <c r="I153">
        <f t="shared" si="17"/>
        <v>-54.364858049594162</v>
      </c>
      <c r="K153">
        <f t="shared" si="15"/>
        <v>-6.8268992089971059</v>
      </c>
      <c r="M153">
        <f t="shared" si="18"/>
        <v>-6.8268992089971059</v>
      </c>
      <c r="N153" s="13">
        <f t="shared" si="19"/>
        <v>9.7918630990197729E-4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4.0465664599983411</v>
      </c>
      <c r="H154" s="10">
        <f t="shared" si="20"/>
        <v>-6.726269562545494</v>
      </c>
      <c r="I154">
        <f t="shared" si="17"/>
        <v>-53.810156500363952</v>
      </c>
      <c r="K154">
        <f t="shared" si="15"/>
        <v>-6.7580195953938782</v>
      </c>
      <c r="M154">
        <f t="shared" si="18"/>
        <v>-6.7580195953938782</v>
      </c>
      <c r="N154" s="13">
        <f t="shared" si="19"/>
        <v>1.0080645858734744E-3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4.0606846575344306</v>
      </c>
      <c r="H155" s="10">
        <f t="shared" si="20"/>
        <v>-6.6574696117587333</v>
      </c>
      <c r="I155">
        <f t="shared" si="17"/>
        <v>-53.259756894069866</v>
      </c>
      <c r="K155">
        <f t="shared" si="15"/>
        <v>-6.6896649398132677</v>
      </c>
      <c r="M155">
        <f t="shared" si="18"/>
        <v>-6.6896649398132677</v>
      </c>
      <c r="N155" s="13">
        <f t="shared" si="19"/>
        <v>1.0365391485390898E-3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4.0748028550705202</v>
      </c>
      <c r="H156" s="10">
        <f t="shared" si="20"/>
        <v>-6.5892095212355919</v>
      </c>
      <c r="I156">
        <f t="shared" si="17"/>
        <v>-52.713676169884735</v>
      </c>
      <c r="K156">
        <f t="shared" si="15"/>
        <v>-6.6218377382651967</v>
      </c>
      <c r="M156">
        <f t="shared" si="18"/>
        <v>-6.6218377382651967</v>
      </c>
      <c r="N156" s="13">
        <f t="shared" si="19"/>
        <v>1.0646005465309949E-3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4.0889210526066098</v>
      </c>
      <c r="H157" s="10">
        <f t="shared" si="20"/>
        <v>-6.5214910841987788</v>
      </c>
      <c r="I157">
        <f t="shared" si="17"/>
        <v>-52.17192867359023</v>
      </c>
      <c r="K157">
        <f t="shared" si="15"/>
        <v>-6.554540172158152</v>
      </c>
      <c r="M157">
        <f t="shared" si="18"/>
        <v>-6.554540172158152</v>
      </c>
      <c r="N157" s="13">
        <f t="shared" si="19"/>
        <v>1.0922422149463882E-3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4.1030392501427002</v>
      </c>
      <c r="H158" s="10">
        <f t="shared" si="20"/>
        <v>-6.4543157843518095</v>
      </c>
      <c r="I158">
        <f t="shared" si="17"/>
        <v>-51.634526274814476</v>
      </c>
      <c r="K158">
        <f t="shared" si="15"/>
        <v>-6.4877741216821301</v>
      </c>
      <c r="M158">
        <f t="shared" si="18"/>
        <v>-6.4877741216821301</v>
      </c>
      <c r="N158" s="13">
        <f t="shared" si="19"/>
        <v>1.1194603369095218E-3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4.1171574476787898</v>
      </c>
      <c r="H159" s="10">
        <f t="shared" si="20"/>
        <v>-6.3876848099871815</v>
      </c>
      <c r="I159">
        <f t="shared" si="17"/>
        <v>-51.101478479897452</v>
      </c>
      <c r="K159">
        <f t="shared" si="15"/>
        <v>-6.42154117869865</v>
      </c>
      <c r="M159">
        <f t="shared" si="18"/>
        <v>-6.42154117869865</v>
      </c>
      <c r="N159" s="13">
        <f t="shared" si="19"/>
        <v>1.1462537023269083E-3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4.1312756452148802</v>
      </c>
      <c r="H160" s="10">
        <f t="shared" si="20"/>
        <v>-6.3215990675665923</v>
      </c>
      <c r="I160">
        <f t="shared" si="17"/>
        <v>-50.572792540532738</v>
      </c>
      <c r="K160">
        <f t="shared" si="15"/>
        <v>-6.3558426591555639</v>
      </c>
      <c r="M160">
        <f t="shared" si="18"/>
        <v>-6.3558426591555639</v>
      </c>
      <c r="N160" s="13">
        <f t="shared" si="19"/>
        <v>1.1726235649122873E-3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4.1453938427509698</v>
      </c>
      <c r="H161" s="10">
        <f t="shared" si="20"/>
        <v>-6.2560591947911313</v>
      </c>
      <c r="I161">
        <f t="shared" si="17"/>
        <v>-50.04847355832905</v>
      </c>
      <c r="K161">
        <f t="shared" si="15"/>
        <v>-6.2906796150437216</v>
      </c>
      <c r="M161">
        <f t="shared" si="18"/>
        <v>-6.2906796150437216</v>
      </c>
      <c r="N161" s="13">
        <f t="shared" si="19"/>
        <v>1.19857349846597E-3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4.1595120402870585</v>
      </c>
      <c r="H162" s="10">
        <f t="shared" si="20"/>
        <v>-6.1910655731788893</v>
      </c>
      <c r="I162">
        <f t="shared" si="17"/>
        <v>-49.528524585431114</v>
      </c>
      <c r="K162">
        <f t="shared" si="15"/>
        <v>-6.2260528459119069</v>
      </c>
      <c r="M162">
        <f t="shared" si="18"/>
        <v>-6.2260528459119069</v>
      </c>
      <c r="N162" s="13">
        <f t="shared" si="19"/>
        <v>1.2241092532945571E-3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4.1736302378231489</v>
      </c>
      <c r="H163" s="10">
        <f t="shared" si="20"/>
        <v>-6.1266183401667718</v>
      </c>
      <c r="I163">
        <f t="shared" si="17"/>
        <v>-49.012946721334174</v>
      </c>
      <c r="K163">
        <f t="shared" si="15"/>
        <v>-6.1619629099558786</v>
      </c>
      <c r="M163">
        <f t="shared" si="18"/>
        <v>-6.1619629099558786</v>
      </c>
      <c r="N163" s="13">
        <f t="shared" si="19"/>
        <v>1.2492386135770431E-3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4.1877484353592385</v>
      </c>
      <c r="H164" s="10">
        <f t="shared" si="20"/>
        <v>-6.062717400752855</v>
      </c>
      <c r="I164">
        <f t="shared" si="17"/>
        <v>-48.50173920602284</v>
      </c>
      <c r="K164">
        <f t="shared" si="15"/>
        <v>-6.0984101346968727</v>
      </c>
      <c r="M164">
        <f t="shared" si="18"/>
        <v>-6.0984101346968727</v>
      </c>
      <c r="N164" s="13">
        <f t="shared" si="19"/>
        <v>1.2739712563984275E-3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4.2018666328953289</v>
      </c>
      <c r="H165" s="10">
        <f t="shared" si="20"/>
        <v>-5.9993624386950524</v>
      </c>
      <c r="I165">
        <f t="shared" si="17"/>
        <v>-47.994899509560419</v>
      </c>
      <c r="K165">
        <f t="shared" si="15"/>
        <v>-6.0353946272641119</v>
      </c>
      <c r="M165">
        <f t="shared" si="18"/>
        <v>-6.0353946272641119</v>
      </c>
      <c r="N165" s="13">
        <f t="shared" si="19"/>
        <v>1.2983186130762652E-3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4.2159848304314185</v>
      </c>
      <c r="H166" s="10">
        <f t="shared" si="20"/>
        <v>-5.9365529272813617</v>
      </c>
      <c r="I166">
        <f t="shared" si="17"/>
        <v>-47.492423418250894</v>
      </c>
      <c r="K166">
        <f t="shared" si="15"/>
        <v>-5.9729162842956738</v>
      </c>
      <c r="M166">
        <f t="shared" si="18"/>
        <v>-5.9729162842956738</v>
      </c>
      <c r="N166" s="13">
        <f t="shared" si="19"/>
        <v>1.3222937333503164E-3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4.230103027967508</v>
      </c>
      <c r="H167" s="10">
        <f t="shared" si="20"/>
        <v>-5.8742881396864748</v>
      </c>
      <c r="I167">
        <f t="shared" si="17"/>
        <v>-46.994305117491798</v>
      </c>
      <c r="K167">
        <f t="shared" si="15"/>
        <v>-5.9109748014712498</v>
      </c>
      <c r="M167">
        <f t="shared" si="18"/>
        <v>-5.9109748014712498</v>
      </c>
      <c r="N167" s="13">
        <f t="shared" si="19"/>
        <v>1.3459111529104686E-3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4.2442212255035976</v>
      </c>
      <c r="H168" s="10">
        <f t="shared" si="20"/>
        <v>-5.8125671589290864</v>
      </c>
      <c r="I168">
        <f t="shared" si="17"/>
        <v>-46.500537271432691</v>
      </c>
      <c r="K168">
        <f t="shared" si="15"/>
        <v>-5.8495696826900936</v>
      </c>
      <c r="M168">
        <f t="shared" si="18"/>
        <v>-5.8495696826900936</v>
      </c>
      <c r="N168" s="13">
        <f t="shared" si="19"/>
        <v>1.3691867646839033E-3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4.2583394230396872</v>
      </c>
      <c r="H169" s="10">
        <f t="shared" si="20"/>
        <v>-5.7513888874437029</v>
      </c>
      <c r="I169">
        <f t="shared" si="17"/>
        <v>-46.011111099549623</v>
      </c>
      <c r="K169">
        <f t="shared" si="15"/>
        <v>-5.7887002489067303</v>
      </c>
      <c r="M169">
        <f t="shared" si="18"/>
        <v>-5.7887002489067303</v>
      </c>
      <c r="N169" s="13">
        <f t="shared" si="19"/>
        <v>1.3921376942246848E-3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4.2724576205757776</v>
      </c>
      <c r="H170" s="10">
        <f t="shared" si="20"/>
        <v>-5.6907520562804077</v>
      </c>
      <c r="I170">
        <f t="shared" si="17"/>
        <v>-45.526016450243262</v>
      </c>
      <c r="K170">
        <f t="shared" si="15"/>
        <v>-5.7283656466367736</v>
      </c>
      <c r="M170">
        <f t="shared" si="18"/>
        <v>-5.7283656466367736</v>
      </c>
      <c r="N170" s="13">
        <f t="shared" si="19"/>
        <v>1.4147821794965026E-3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4.2865758181118681</v>
      </c>
      <c r="H171" s="10">
        <f t="shared" si="20"/>
        <v>-5.63065523394551</v>
      </c>
      <c r="I171">
        <f t="shared" si="17"/>
        <v>-45.04524187156408</v>
      </c>
      <c r="K171">
        <f t="shared" si="15"/>
        <v>-5.6685648561446111</v>
      </c>
      <c r="M171">
        <f t="shared" si="18"/>
        <v>-5.6685648561446111</v>
      </c>
      <c r="N171" s="13">
        <f t="shared" si="19"/>
        <v>1.437139455278579E-3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4.3006940156479567</v>
      </c>
      <c r="H172" s="10">
        <f t="shared" si="20"/>
        <v>-5.5710968348956422</v>
      </c>
      <c r="I172">
        <f t="shared" si="17"/>
        <v>-44.568774679165138</v>
      </c>
      <c r="K172">
        <f t="shared" si="15"/>
        <v>-5.6092966993243127</v>
      </c>
      <c r="M172">
        <f t="shared" si="18"/>
        <v>-5.6092966993243127</v>
      </c>
      <c r="N172" s="13">
        <f t="shared" si="19"/>
        <v>1.4592296423688071E-3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4.3148122131840463</v>
      </c>
      <c r="H173" s="10">
        <f t="shared" si="20"/>
        <v>-5.5120751276974493</v>
      </c>
      <c r="I173">
        <f t="shared" si="17"/>
        <v>-44.096601021579595</v>
      </c>
      <c r="K173">
        <f t="shared" si="15"/>
        <v>-5.5505598472847542</v>
      </c>
      <c r="M173">
        <f t="shared" si="18"/>
        <v>-5.5505598472847542</v>
      </c>
      <c r="N173" s="13">
        <f t="shared" si="19"/>
        <v>1.481073641713483E-3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4.3289304107201367</v>
      </c>
      <c r="H174" s="10">
        <f t="shared" si="20"/>
        <v>-5.4535882428646154</v>
      </c>
      <c r="I174">
        <f t="shared" si="17"/>
        <v>-43.628705942916923</v>
      </c>
      <c r="K174">
        <f t="shared" si="15"/>
        <v>-5.4923528276495697</v>
      </c>
      <c r="M174">
        <f t="shared" si="18"/>
        <v>-5.4923528276495697</v>
      </c>
      <c r="N174" s="13">
        <f t="shared" si="19"/>
        <v>1.5026930335499073E-3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4.3430486082562272</v>
      </c>
      <c r="H175" s="10">
        <f t="shared" si="20"/>
        <v>-5.3956341803835937</v>
      </c>
      <c r="I175">
        <f t="shared" si="17"/>
        <v>-43.165073443068749</v>
      </c>
      <c r="K175">
        <f t="shared" si="15"/>
        <v>-5.4346740315820634</v>
      </c>
      <c r="M175">
        <f t="shared" si="18"/>
        <v>-5.4346740315820634</v>
      </c>
      <c r="N175" s="13">
        <f t="shared" si="19"/>
        <v>1.5241099815986603E-3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4.3571668057923167</v>
      </c>
      <c r="H176" s="10">
        <f t="shared" si="20"/>
        <v>-5.3382108169390241</v>
      </c>
      <c r="I176">
        <f t="shared" si="17"/>
        <v>-42.705686535512193</v>
      </c>
      <c r="K176">
        <f t="shared" si="15"/>
        <v>-5.3775217205449293</v>
      </c>
      <c r="M176">
        <f t="shared" si="18"/>
        <v>-5.3775217205449293</v>
      </c>
      <c r="N176" s="13">
        <f t="shared" si="19"/>
        <v>1.545347142312768E-3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4.3712850033284063</v>
      </c>
      <c r="H177" s="10">
        <f t="shared" si="20"/>
        <v>-5.2813159128494886</v>
      </c>
      <c r="I177">
        <f t="shared" si="17"/>
        <v>-42.250527302795909</v>
      </c>
      <c r="K177">
        <f t="shared" si="15"/>
        <v>-5.3208940328042944</v>
      </c>
      <c r="M177">
        <f t="shared" si="18"/>
        <v>-5.3208940328042944</v>
      </c>
      <c r="N177" s="13">
        <f t="shared" si="19"/>
        <v>1.5664275791569936E-3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4.3854032008644959</v>
      </c>
      <c r="H178" s="10">
        <f t="shared" si="20"/>
        <v>-5.2249471187238825</v>
      </c>
      <c r="I178">
        <f t="shared" si="17"/>
        <v>-41.79957694979106</v>
      </c>
      <c r="K178">
        <f t="shared" si="15"/>
        <v>-5.2647889896871956</v>
      </c>
      <c r="M178">
        <f t="shared" si="18"/>
        <v>-5.2647889896871956</v>
      </c>
      <c r="N178" s="13">
        <f t="shared" si="19"/>
        <v>1.5873746818572869E-3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4.3995213984005854</v>
      </c>
      <c r="H179" s="10">
        <f t="shared" si="20"/>
        <v>-5.1691019818483399</v>
      </c>
      <c r="I179">
        <f t="shared" si="17"/>
        <v>-41.352815854786719</v>
      </c>
      <c r="K179">
        <f t="shared" si="15"/>
        <v>-5.2092045016013042</v>
      </c>
      <c r="M179">
        <f t="shared" si="18"/>
        <v>-5.2092045016013042</v>
      </c>
      <c r="N179" s="13">
        <f t="shared" si="19"/>
        <v>1.6082120905368924E-3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4.413639595936675</v>
      </c>
      <c r="H180" s="10">
        <f t="shared" si="20"/>
        <v>-5.113777952313364</v>
      </c>
      <c r="I180">
        <f t="shared" si="17"/>
        <v>-40.910223618506912</v>
      </c>
      <c r="K180">
        <f t="shared" si="15"/>
        <v>-5.1541383738254245</v>
      </c>
      <c r="M180">
        <f t="shared" si="18"/>
        <v>-5.1541383738254245</v>
      </c>
      <c r="N180" s="13">
        <f t="shared" si="19"/>
        <v>1.6289636246311992E-3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4.4277577934727654</v>
      </c>
      <c r="H181" s="10">
        <f t="shared" si="20"/>
        <v>-5.0589723888904317</v>
      </c>
      <c r="I181">
        <f t="shared" si="17"/>
        <v>-40.471779111123453</v>
      </c>
      <c r="K181">
        <f t="shared" si="15"/>
        <v>-5.0995883120789216</v>
      </c>
      <c r="M181">
        <f t="shared" si="18"/>
        <v>-5.0995883120789216</v>
      </c>
      <c r="N181" s="13">
        <f t="shared" si="19"/>
        <v>1.6496532164533152E-3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4.441875991008855</v>
      </c>
      <c r="H182" s="10">
        <f t="shared" si="20"/>
        <v>-5.0046825646670907</v>
      </c>
      <c r="I182">
        <f t="shared" si="17"/>
        <v>-40.037460517336726</v>
      </c>
      <c r="K182">
        <f t="shared" si="15"/>
        <v>-5.0455519278780416</v>
      </c>
      <c r="M182">
        <f t="shared" si="18"/>
        <v>-5.0455519278780416</v>
      </c>
      <c r="N182" s="13">
        <f t="shared" si="19"/>
        <v>1.6703048492686281E-3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4.4559941885449446</v>
      </c>
      <c r="H183" s="10">
        <f t="shared" si="20"/>
        <v>-4.9509056724492542</v>
      </c>
      <c r="I183">
        <f t="shared" si="17"/>
        <v>-39.607245379594033</v>
      </c>
      <c r="K183">
        <f t="shared" si="15"/>
        <v>-4.9920267436866768</v>
      </c>
      <c r="M183">
        <f t="shared" si="18"/>
        <v>-4.9920267436866768</v>
      </c>
      <c r="N183" s="13">
        <f t="shared" si="19"/>
        <v>1.6909424997131836E-3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4.4701123860810341</v>
      </c>
      <c r="H184" s="10">
        <f t="shared" si="20"/>
        <v>-4.8976388299390754</v>
      </c>
      <c r="I184">
        <f t="shared" si="17"/>
        <v>-39.181110639512603</v>
      </c>
      <c r="K184">
        <f t="shared" si="15"/>
        <v>-4.939010197869</v>
      </c>
      <c r="M184">
        <f t="shared" si="18"/>
        <v>-4.939010197869</v>
      </c>
      <c r="N184" s="13">
        <f t="shared" si="19"/>
        <v>1.7115900843931915E-3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4.4842305836171246</v>
      </c>
      <c r="H185" s="10">
        <f t="shared" si="20"/>
        <v>-4.8448790846965712</v>
      </c>
      <c r="I185">
        <f t="shared" si="17"/>
        <v>-38.75903267757257</v>
      </c>
      <c r="K185">
        <f t="shared" si="15"/>
        <v>-4.8864996494510109</v>
      </c>
      <c r="M185">
        <f t="shared" si="18"/>
        <v>-4.8864996494510109</v>
      </c>
      <c r="N185" s="13">
        <f t="shared" si="19"/>
        <v>1.7322714104785039E-3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4.4983487811532141</v>
      </c>
      <c r="H186" s="10">
        <f t="shared" si="20"/>
        <v>-4.7926234188928243</v>
      </c>
      <c r="I186">
        <f t="shared" si="17"/>
        <v>-38.340987351142594</v>
      </c>
      <c r="K186">
        <f t="shared" si="15"/>
        <v>-4.8344923826978645</v>
      </c>
      <c r="M186">
        <f t="shared" si="18"/>
        <v>-4.8344923826978645</v>
      </c>
      <c r="N186" s="13">
        <f t="shared" si="19"/>
        <v>1.7530101301077696E-3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4.5124669786893037</v>
      </c>
      <c r="H187" s="10">
        <f t="shared" si="20"/>
        <v>-4.7408687538623804</v>
      </c>
      <c r="I187">
        <f t="shared" si="17"/>
        <v>-37.926950030899043</v>
      </c>
      <c r="K187">
        <f t="shared" si="15"/>
        <v>-4.782985611513543</v>
      </c>
      <c r="M187">
        <f t="shared" si="18"/>
        <v>-4.782985611513543</v>
      </c>
      <c r="N187" s="13">
        <f t="shared" si="19"/>
        <v>1.7738296984082917E-3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4.5265851762253941</v>
      </c>
      <c r="H188" s="10">
        <f t="shared" si="20"/>
        <v>-4.6896119544621797</v>
      </c>
      <c r="I188">
        <f t="shared" si="17"/>
        <v>-37.516895635697438</v>
      </c>
      <c r="K188">
        <f t="shared" si="15"/>
        <v>-4.731976483669281</v>
      </c>
      <c r="M188">
        <f t="shared" si="18"/>
        <v>-4.731976483669281</v>
      </c>
      <c r="N188" s="13">
        <f t="shared" si="19"/>
        <v>1.7947533349393409E-3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4.5407033737614837</v>
      </c>
      <c r="H189" s="10">
        <f t="shared" si="20"/>
        <v>-4.6388498332441204</v>
      </c>
      <c r="I189">
        <f t="shared" si="17"/>
        <v>-37.110798665952963</v>
      </c>
      <c r="K189">
        <f t="shared" si="15"/>
        <v>-4.6814620848668573</v>
      </c>
      <c r="M189">
        <f t="shared" si="18"/>
        <v>-4.6814620848668573</v>
      </c>
      <c r="N189" s="13">
        <f t="shared" si="19"/>
        <v>1.8158039883594489E-3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4.5548215712975733</v>
      </c>
      <c r="H190" s="10">
        <f t="shared" si="20"/>
        <v>-4.5885791544481096</v>
      </c>
      <c r="I190">
        <f t="shared" si="17"/>
        <v>-36.708633235584877</v>
      </c>
      <c r="K190">
        <f t="shared" si="15"/>
        <v>-4.6314394426426455</v>
      </c>
      <c r="M190">
        <f t="shared" si="18"/>
        <v>-4.6314394426426455</v>
      </c>
      <c r="N190" s="13">
        <f t="shared" si="19"/>
        <v>1.8370043041186744E-3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4.5689397688336628</v>
      </c>
      <c r="H191" s="10">
        <f t="shared" si="20"/>
        <v>-4.5387966378222488</v>
      </c>
      <c r="I191">
        <f t="shared" si="17"/>
        <v>-36.310373102577991</v>
      </c>
      <c r="K191">
        <f t="shared" si="15"/>
        <v>-4.5819055301182035</v>
      </c>
      <c r="M191">
        <f t="shared" si="18"/>
        <v>-4.5819055301182035</v>
      </c>
      <c r="N191" s="13">
        <f t="shared" si="19"/>
        <v>1.8583765949842141E-3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4.5830579663697533</v>
      </c>
      <c r="H192" s="10">
        <f t="shared" si="20"/>
        <v>-4.4894989622765298</v>
      </c>
      <c r="I192">
        <f t="shared" si="17"/>
        <v>-35.915991698212238</v>
      </c>
      <c r="K192">
        <f t="shared" si="15"/>
        <v>-4.532857269602836</v>
      </c>
      <c r="M192">
        <f t="shared" si="18"/>
        <v>-4.532857269602836</v>
      </c>
      <c r="N192" s="13">
        <f t="shared" si="19"/>
        <v>1.879942814202417E-3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4.5971761639058428</v>
      </c>
      <c r="H193" s="10">
        <f t="shared" si="20"/>
        <v>-4.4406827693762621</v>
      </c>
      <c r="I193">
        <f t="shared" si="17"/>
        <v>-35.525462155010096</v>
      </c>
      <c r="K193">
        <f t="shared" si="15"/>
        <v>-4.4842915360535178</v>
      </c>
      <c r="M193">
        <f t="shared" si="18"/>
        <v>-4.4842915360535178</v>
      </c>
      <c r="N193" s="13">
        <f t="shared" si="19"/>
        <v>1.9017245311113336E-3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4.6112943614419324</v>
      </c>
      <c r="H194" s="10">
        <f t="shared" si="20"/>
        <v>-4.392344666681181</v>
      </c>
      <c r="I194">
        <f t="shared" si="17"/>
        <v>-35.138757333449448</v>
      </c>
      <c r="K194">
        <f t="shared" si="15"/>
        <v>-4.4362051603972112</v>
      </c>
      <c r="M194">
        <f t="shared" si="18"/>
        <v>-4.4362051603972112</v>
      </c>
      <c r="N194" s="13">
        <f t="shared" si="19"/>
        <v>1.9237429090139327E-3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4.6254125589780219</v>
      </c>
      <c r="H195" s="10">
        <f t="shared" si="20"/>
        <v>-4.3444812309360374</v>
      </c>
      <c r="I195">
        <f t="shared" si="17"/>
        <v>-34.7558498474883</v>
      </c>
      <c r="K195">
        <f t="shared" si="15"/>
        <v>-4.3885949327206335</v>
      </c>
      <c r="M195">
        <f t="shared" si="18"/>
        <v>-4.3885949327206335</v>
      </c>
      <c r="N195" s="13">
        <f t="shared" si="19"/>
        <v>1.9460186851402736E-3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4.6395307565141124</v>
      </c>
      <c r="H196" s="10">
        <f t="shared" si="20"/>
        <v>-4.2970890111182287</v>
      </c>
      <c r="I196">
        <f t="shared" si="17"/>
        <v>-34.37671208894583</v>
      </c>
      <c r="K196">
        <f t="shared" si="15"/>
        <v>-4.3414576053321436</v>
      </c>
      <c r="M196">
        <f t="shared" si="18"/>
        <v>-4.3414576053321436</v>
      </c>
      <c r="N196" s="13">
        <f t="shared" si="19"/>
        <v>1.9685721525190447E-3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4.653648954050202</v>
      </c>
      <c r="H197" s="10">
        <f t="shared" si="20"/>
        <v>-4.2501645313478793</v>
      </c>
      <c r="I197">
        <f t="shared" si="17"/>
        <v>-34.001316250783034</v>
      </c>
      <c r="K197">
        <f t="shared" si="15"/>
        <v>-4.2947898957004282</v>
      </c>
      <c r="M197">
        <f t="shared" si="18"/>
        <v>-4.2947898957004282</v>
      </c>
      <c r="N197" s="13">
        <f t="shared" si="19"/>
        <v>1.9914231435977452E-3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4.6677671515862915</v>
      </c>
      <c r="H198" s="10">
        <f t="shared" si="20"/>
        <v>-4.2037042936655489</v>
      </c>
      <c r="I198">
        <f t="shared" si="17"/>
        <v>-33.629634349324391</v>
      </c>
      <c r="K198">
        <f t="shared" si="15"/>
        <v>-4.2485884892743622</v>
      </c>
      <c r="M198">
        <f t="shared" si="18"/>
        <v>-4.2485884892743622</v>
      </c>
      <c r="N198" s="13">
        <f t="shared" si="19"/>
        <v>2.0145910154502145E-3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4.6818853491223811</v>
      </c>
      <c r="H199" s="10">
        <f t="shared" si="20"/>
        <v>-4.1577047806826251</v>
      </c>
      <c r="I199">
        <f t="shared" si="17"/>
        <v>-33.261638245461</v>
      </c>
      <c r="K199">
        <f t="shared" si="15"/>
        <v>-4.202850042188385</v>
      </c>
      <c r="M199">
        <f t="shared" si="18"/>
        <v>-4.202850042188385</v>
      </c>
      <c r="N199" s="13">
        <f t="shared" si="19"/>
        <v>2.0380946364234489E-3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4.6960035466584715</v>
      </c>
      <c r="H200" s="10">
        <f t="shared" si="20"/>
        <v>-4.1121624581092249</v>
      </c>
      <c r="I200">
        <f t="shared" si="17"/>
        <v>-32.897299664873799</v>
      </c>
      <c r="K200">
        <f t="shared" si="15"/>
        <v>-4.157571183857482</v>
      </c>
      <c r="M200">
        <f t="shared" si="18"/>
        <v>-4.157571183857482</v>
      </c>
      <c r="N200" s="13">
        <f t="shared" si="19"/>
        <v>2.061952374080433E-3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4.7101217441945611</v>
      </c>
      <c r="H201" s="10">
        <f t="shared" si="20"/>
        <v>-4.0670737771643122</v>
      </c>
      <c r="I201">
        <f t="shared" si="17"/>
        <v>-32.536590217314497</v>
      </c>
      <c r="K201">
        <f t="shared" si="15"/>
        <v>-4.1127485194657858</v>
      </c>
      <c r="M201">
        <f t="shared" si="18"/>
        <v>-4.1127485194657858</v>
      </c>
      <c r="N201" s="13">
        <f t="shared" si="19"/>
        <v>2.0861820843060233E-3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4.7242399417306506</v>
      </c>
      <c r="H202" s="10">
        <f t="shared" si="20"/>
        <v>-4.0224351768725484</v>
      </c>
      <c r="I202">
        <f t="shared" si="17"/>
        <v>-32.179481414980387</v>
      </c>
      <c r="K202">
        <f t="shared" si="15"/>
        <v>-4.0683786323526165</v>
      </c>
      <c r="M202">
        <f t="shared" si="18"/>
        <v>-4.0683786323526165</v>
      </c>
      <c r="N202" s="13">
        <f t="shared" si="19"/>
        <v>2.1108011014490061E-3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4.7383581392667411</v>
      </c>
      <c r="H203" s="10">
        <f t="shared" si="20"/>
        <v>-3.9782430862522324</v>
      </c>
      <c r="I203">
        <f t="shared" si="17"/>
        <v>-31.82594469001786</v>
      </c>
      <c r="K203">
        <f t="shared" si="15"/>
        <v>-4.024458086299691</v>
      </c>
      <c r="M203">
        <f t="shared" si="18"/>
        <v>-4.024458086299691</v>
      </c>
      <c r="N203" s="13">
        <f t="shared" si="19"/>
        <v>2.1358262293865982E-3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4.7524763368028307</v>
      </c>
      <c r="H204" s="10">
        <f t="shared" si="20"/>
        <v>-3.9344939263985617</v>
      </c>
      <c r="I204">
        <f t="shared" si="17"/>
        <v>-31.475951411188493</v>
      </c>
      <c r="K204">
        <f t="shared" si="15"/>
        <v>-3.9809834277230953</v>
      </c>
      <c r="M204">
        <f t="shared" si="18"/>
        <v>-3.9809834277230953</v>
      </c>
      <c r="N204" s="13">
        <f t="shared" si="19"/>
        <v>2.1612737334038177E-3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4.7665945343389202</v>
      </c>
      <c r="H205" s="10">
        <f t="shared" si="20"/>
        <v>-3.8911841124662772</v>
      </c>
      <c r="I205">
        <f t="shared" si="17"/>
        <v>-31.129472899730217</v>
      </c>
      <c r="K205">
        <f t="shared" si="15"/>
        <v>-3.9379511877734292</v>
      </c>
      <c r="M205">
        <f t="shared" si="18"/>
        <v>-3.9379511877734292</v>
      </c>
      <c r="N205" s="13">
        <f t="shared" si="19"/>
        <v>2.1871593327848333E-3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4.7807127318750098</v>
      </c>
      <c r="H206" s="10">
        <f t="shared" si="20"/>
        <v>-3.848310055555614</v>
      </c>
      <c r="I206">
        <f t="shared" si="17"/>
        <v>-30.786480444444912</v>
      </c>
      <c r="K206">
        <f t="shared" si="15"/>
        <v>-3.895357884347491</v>
      </c>
      <c r="M206">
        <f t="shared" si="18"/>
        <v>-3.895357884347491</v>
      </c>
      <c r="N206" s="13">
        <f t="shared" si="19"/>
        <v>2.2134981940297675E-3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4.7948309294111002</v>
      </c>
      <c r="H207" s="10">
        <f t="shared" si="20"/>
        <v>-3.8058681645053558</v>
      </c>
      <c r="I207">
        <f t="shared" si="17"/>
        <v>-30.446945316042846</v>
      </c>
      <c r="K207">
        <f t="shared" si="15"/>
        <v>-3.8532000240147184</v>
      </c>
      <c r="M207">
        <f t="shared" si="18"/>
        <v>-3.8532000240147184</v>
      </c>
      <c r="N207" s="13">
        <f t="shared" si="19"/>
        <v>2.2403049246140371E-3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4.8089491269471889</v>
      </c>
      <c r="H208" s="10">
        <f t="shared" si="20"/>
        <v>-3.7638548475966327</v>
      </c>
      <c r="I208">
        <f t="shared" si="17"/>
        <v>-30.110838780773062</v>
      </c>
      <c r="K208">
        <f t="shared" si="15"/>
        <v>-3.8114741038614754</v>
      </c>
      <c r="M208">
        <f t="shared" si="18"/>
        <v>-3.8114741038614754</v>
      </c>
      <c r="N208" s="13">
        <f t="shared" si="19"/>
        <v>2.2675935672167662E-3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4.8230673244832794</v>
      </c>
      <c r="H209" s="10">
        <f t="shared" si="20"/>
        <v>-3.7222665141710167</v>
      </c>
      <c r="I209">
        <f t="shared" si="17"/>
        <v>-29.778132113368134</v>
      </c>
      <c r="K209">
        <f t="shared" si="15"/>
        <v>-3.7701766132561523</v>
      </c>
      <c r="M209">
        <f t="shared" si="18"/>
        <v>-3.7701766132561523</v>
      </c>
      <c r="N209" s="13">
        <f t="shared" si="19"/>
        <v>2.295377594347506E-3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4.8371855220193689</v>
      </c>
      <c r="H210" s="10">
        <f t="shared" si="20"/>
        <v>-3.6810995761662975</v>
      </c>
      <c r="I210">
        <f t="shared" si="17"/>
        <v>-29.44879660933038</v>
      </c>
      <c r="K210">
        <f t="shared" si="15"/>
        <v>-3.7293040355380462</v>
      </c>
      <c r="M210">
        <f t="shared" si="18"/>
        <v>-3.7293040355380462</v>
      </c>
      <c r="N210" s="13">
        <f t="shared" si="19"/>
        <v>2.3236699033225782E-3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4.8513037195554585</v>
      </c>
      <c r="H211" s="10">
        <f t="shared" si="20"/>
        <v>-3.6403504495732153</v>
      </c>
      <c r="I211">
        <f t="shared" si="17"/>
        <v>-29.122803596585722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-3.6888528496327071</v>
      </c>
      <c r="M211">
        <f t="shared" si="18"/>
        <v>-3.6888528496327071</v>
      </c>
      <c r="N211" s="13">
        <f t="shared" si="19"/>
        <v>2.3524828115309903E-3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4.865421917091548</v>
      </c>
      <c r="H212" s="10">
        <f t="shared" si="20"/>
        <v>-3.6000155558163431</v>
      </c>
      <c r="I212">
        <f t="shared" ref="I212:I275" si="24">H212*$E$6</f>
        <v>-28.800124446530745</v>
      </c>
      <c r="K212">
        <f t="shared" si="22"/>
        <v>-3.6488195315965171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-3.6488195315965171</v>
      </c>
      <c r="N212" s="13">
        <f t="shared" ref="N212:N275" si="26">(M212-H212)^2*O212</f>
        <v>2.381828051951803E-3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4.8795401146276385</v>
      </c>
      <c r="H213" s="10">
        <f t="shared" ref="H213:H276" si="27">-(-$B$4)*(1+D213+$E$5*D213^3)*EXP(-D213)</f>
        <v>-3.5600913230621498</v>
      </c>
      <c r="I213">
        <f t="shared" si="24"/>
        <v>-28.480730584497199</v>
      </c>
      <c r="K213">
        <f t="shared" si="22"/>
        <v>-3.6092005560930569</v>
      </c>
      <c r="M213">
        <f t="shared" si="25"/>
        <v>-3.6092005560930569</v>
      </c>
      <c r="N213" s="13">
        <f t="shared" si="26"/>
        <v>2.4117167688839356E-3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4.8936583121637289</v>
      </c>
      <c r="H214" s="10">
        <f t="shared" si="27"/>
        <v>-3.5205741874571892</v>
      </c>
      <c r="I214">
        <f t="shared" si="24"/>
        <v>-28.164593499657514</v>
      </c>
      <c r="K214">
        <f t="shared" si="22"/>
        <v>-3.5699923978037686</v>
      </c>
      <c r="M214">
        <f t="shared" si="25"/>
        <v>-3.5699923978037686</v>
      </c>
      <c r="N214" s="13">
        <f t="shared" si="26"/>
        <v>2.4421595138587721E-3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4.9077765096998185</v>
      </c>
      <c r="H215" s="10">
        <f t="shared" si="27"/>
        <v>-3.4814605942992696</v>
      </c>
      <c r="I215">
        <f t="shared" si="24"/>
        <v>-27.851684754394157</v>
      </c>
      <c r="K215">
        <f t="shared" si="22"/>
        <v>-3.5311915327753414</v>
      </c>
      <c r="M215">
        <f t="shared" si="25"/>
        <v>-3.5311915327753414</v>
      </c>
      <c r="N215" s="13">
        <f t="shared" si="26"/>
        <v>2.4731662417108381E-3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4.9218947072359081</v>
      </c>
      <c r="H216" s="10">
        <f t="shared" si="27"/>
        <v>-3.4427469991443211</v>
      </c>
      <c r="I216">
        <f t="shared" si="24"/>
        <v>-27.541975993154569</v>
      </c>
      <c r="K216">
        <f t="shared" si="22"/>
        <v>-3.4927944397061208</v>
      </c>
      <c r="M216">
        <f t="shared" si="25"/>
        <v>-3.4927944397061208</v>
      </c>
      <c r="N216" s="13">
        <f t="shared" si="26"/>
        <v>2.5047463067868697E-3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4.9360129047719976</v>
      </c>
      <c r="H217" s="10">
        <f t="shared" si="27"/>
        <v>-3.4044298688516204</v>
      </c>
      <c r="I217">
        <f t="shared" si="24"/>
        <v>-27.235438950812963</v>
      </c>
      <c r="K217">
        <f t="shared" si="22"/>
        <v>-3.4547976011738335</v>
      </c>
      <c r="M217">
        <f t="shared" si="25"/>
        <v>-3.4547976011738335</v>
      </c>
      <c r="N217" s="13">
        <f t="shared" si="26"/>
        <v>2.5369084592821146E-3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4.9501311023080881</v>
      </c>
      <c r="H218" s="10">
        <f t="shared" si="27"/>
        <v>-3.3665056825698905</v>
      </c>
      <c r="I218">
        <f t="shared" si="24"/>
        <v>-26.932045460559124</v>
      </c>
      <c r="K218">
        <f t="shared" si="22"/>
        <v>-3.4171975048067549</v>
      </c>
      <c r="M218">
        <f t="shared" si="25"/>
        <v>-3.4171975048067549</v>
      </c>
      <c r="N218" s="13">
        <f t="shared" si="26"/>
        <v>2.5696608416938614E-3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4.9642492998441776</v>
      </c>
      <c r="H219" s="10">
        <f t="shared" si="27"/>
        <v>-3.3289709326667514</v>
      </c>
      <c r="I219">
        <f t="shared" si="24"/>
        <v>-26.631767461334011</v>
      </c>
      <c r="K219">
        <f t="shared" si="22"/>
        <v>-3.3799906444004324</v>
      </c>
      <c r="M219">
        <f t="shared" si="25"/>
        <v>-3.3799906444004324</v>
      </c>
      <c r="N219" s="13">
        <f t="shared" si="26"/>
        <v>2.6030109853879095E-3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4.9783674973802672</v>
      </c>
      <c r="H220" s="10">
        <f t="shared" si="27"/>
        <v>-3.2918221256038658</v>
      </c>
      <c r="I220">
        <f t="shared" si="24"/>
        <v>-26.334577004830926</v>
      </c>
      <c r="K220">
        <f t="shared" si="22"/>
        <v>-3.343173520981976</v>
      </c>
      <c r="M220">
        <f t="shared" si="25"/>
        <v>-3.343173520981976</v>
      </c>
      <c r="N220" s="13">
        <f t="shared" si="26"/>
        <v>2.6369658072789952E-3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4.9924856949163567</v>
      </c>
      <c r="H221" s="10">
        <f t="shared" si="27"/>
        <v>-3.2550557827600661</v>
      </c>
      <c r="I221">
        <f t="shared" si="24"/>
        <v>-26.040446262080529</v>
      </c>
      <c r="K221">
        <f t="shared" si="22"/>
        <v>-3.3067426438238718</v>
      </c>
      <c r="M221">
        <f t="shared" si="25"/>
        <v>-3.3067426438238718</v>
      </c>
      <c r="N221" s="13">
        <f t="shared" si="26"/>
        <v>2.6715316066291549E-3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5.0066038924524472</v>
      </c>
      <c r="H222" s="10">
        <f t="shared" si="27"/>
        <v>-3.2186684412046471</v>
      </c>
      <c r="I222">
        <f t="shared" si="24"/>
        <v>-25.749347529637177</v>
      </c>
      <c r="K222">
        <f t="shared" si="22"/>
        <v>-3.2706945314091809</v>
      </c>
      <c r="M222">
        <f t="shared" si="25"/>
        <v>-3.2706945314091809</v>
      </c>
      <c r="N222" s="13">
        <f t="shared" si="26"/>
        <v>2.7067140619702825E-3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5.0207220899885359</v>
      </c>
      <c r="H223" s="10">
        <f t="shared" si="27"/>
        <v>-3.1826566544229449</v>
      </c>
      <c r="I223">
        <f t="shared" si="24"/>
        <v>-25.461253235383559</v>
      </c>
      <c r="K223">
        <f t="shared" si="22"/>
        <v>-3.2350257123499704</v>
      </c>
      <c r="M223">
        <f t="shared" si="25"/>
        <v>-3.2350257123499704</v>
      </c>
      <c r="N223" s="13">
        <f t="shared" si="26"/>
        <v>2.7425182281641531E-3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5.0348402875246263</v>
      </c>
      <c r="H224" s="10">
        <f t="shared" si="27"/>
        <v>-3.1470169929962259</v>
      </c>
      <c r="I224">
        <f t="shared" si="24"/>
        <v>-25.176135943969808</v>
      </c>
      <c r="K224">
        <f t="shared" si="22"/>
        <v>-3.1997327262606614</v>
      </c>
      <c r="M224">
        <f t="shared" si="25"/>
        <v>-3.1997327262606614</v>
      </c>
      <c r="N224" s="13">
        <f t="shared" si="26"/>
        <v>2.7789485336071071E-3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5.0489584850607168</v>
      </c>
      <c r="H225" s="10">
        <f t="shared" si="27"/>
        <v>-3.1117460452378558</v>
      </c>
      <c r="I225">
        <f t="shared" si="24"/>
        <v>-24.893968361902846</v>
      </c>
      <c r="K225">
        <f t="shared" si="22"/>
        <v>-3.1648121245880723</v>
      </c>
      <c r="M225">
        <f t="shared" si="25"/>
        <v>-3.1648121245880723</v>
      </c>
      <c r="N225" s="13">
        <f t="shared" si="26"/>
        <v>2.8160087776034691E-3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5.0630766825968063</v>
      </c>
      <c r="H226" s="10">
        <f t="shared" si="27"/>
        <v>-3.0768404177876265</v>
      </c>
      <c r="I226">
        <f t="shared" si="24"/>
        <v>-24.614723342301012</v>
      </c>
      <c r="K226">
        <f t="shared" si="22"/>
        <v>-3.1302604713997066</v>
      </c>
      <c r="M226">
        <f t="shared" si="25"/>
        <v>-3.1302604713997066</v>
      </c>
      <c r="N226" s="13">
        <f t="shared" si="26"/>
        <v>2.8537021279175156E-3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5.077194880132895</v>
      </c>
      <c r="H227" s="10">
        <f t="shared" si="27"/>
        <v>-3.0422967361660596</v>
      </c>
      <c r="I227">
        <f t="shared" si="24"/>
        <v>-24.338373889328476</v>
      </c>
      <c r="K227">
        <f t="shared" si="22"/>
        <v>-3.0960743441318819</v>
      </c>
      <c r="M227">
        <f t="shared" si="25"/>
        <v>-3.0960743441318819</v>
      </c>
      <c r="N227" s="13">
        <f t="shared" si="26"/>
        <v>2.892031118525676E-3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5.0913130776689854</v>
      </c>
      <c r="H228" s="10">
        <f t="shared" si="27"/>
        <v>-3.0081116452904411</v>
      </c>
      <c r="I228">
        <f t="shared" si="24"/>
        <v>-24.064893162323528</v>
      </c>
      <c r="K228">
        <f t="shared" si="22"/>
        <v>-3.0622503342992218</v>
      </c>
      <c r="M228">
        <f t="shared" si="25"/>
        <v>-3.0622503342992218</v>
      </c>
      <c r="N228" s="13">
        <f t="shared" si="26"/>
        <v>2.9309976475894741E-3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5.1054312752050759</v>
      </c>
      <c r="H229" s="10">
        <f t="shared" si="27"/>
        <v>-2.9742818099542574</v>
      </c>
      <c r="I229">
        <f t="shared" si="24"/>
        <v>-23.794254479634059</v>
      </c>
      <c r="K229">
        <f t="shared" si="22"/>
        <v>-3.0287850481669989</v>
      </c>
      <c r="M229">
        <f t="shared" si="25"/>
        <v>-3.0287850481669989</v>
      </c>
      <c r="N229" s="13">
        <f t="shared" si="26"/>
        <v>2.9706029756748453E-3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5.1195494727411655</v>
      </c>
      <c r="H230" s="10">
        <f t="shared" si="27"/>
        <v>-2.9408039152716596</v>
      </c>
      <c r="I230">
        <f t="shared" si="24"/>
        <v>-23.526431322173277</v>
      </c>
      <c r="K230">
        <f t="shared" si="22"/>
        <v>-2.9956751073876644</v>
      </c>
      <c r="M230">
        <f t="shared" si="25"/>
        <v>-2.9956751073876644</v>
      </c>
      <c r="N230" s="13">
        <f t="shared" si="26"/>
        <v>3.0108477242315047E-3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5.133667670277255</v>
      </c>
      <c r="H231" s="10">
        <f t="shared" si="27"/>
        <v>-2.9076746670885236</v>
      </c>
      <c r="I231">
        <f t="shared" si="24"/>
        <v>-23.261397336708189</v>
      </c>
      <c r="K231">
        <f t="shared" si="22"/>
        <v>-2.9629171496029922</v>
      </c>
      <c r="M231">
        <f t="shared" si="25"/>
        <v>-2.9629171496029922</v>
      </c>
      <c r="N231" s="13">
        <f t="shared" si="26"/>
        <v>3.0517318743613709E-3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5.1477858678133446</v>
      </c>
      <c r="H232" s="10">
        <f t="shared" si="27"/>
        <v>-2.874890792361585</v>
      </c>
      <c r="I232">
        <f t="shared" si="24"/>
        <v>-22.99912633889268</v>
      </c>
      <c r="K232">
        <f t="shared" si="22"/>
        <v>-2.9305078290131306</v>
      </c>
      <c r="M232">
        <f t="shared" si="25"/>
        <v>-2.9305078290131306</v>
      </c>
      <c r="N232" s="13">
        <f t="shared" si="26"/>
        <v>3.0932547658993671E-3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5.1619040653494341</v>
      </c>
      <c r="H233" s="10">
        <f t="shared" si="27"/>
        <v>-2.8424490395071067</v>
      </c>
      <c r="I233">
        <f t="shared" si="24"/>
        <v>-22.739592316056854</v>
      </c>
      <c r="K233">
        <f t="shared" si="22"/>
        <v>-2.898443816913816</v>
      </c>
      <c r="M233">
        <f t="shared" si="25"/>
        <v>-2.898443816913816</v>
      </c>
      <c r="N233" s="13">
        <f t="shared" si="26"/>
        <v>3.1354150968269253E-3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5.1760222628855237</v>
      </c>
      <c r="H234" s="10">
        <f t="shared" si="27"/>
        <v>-2.8103461787204669</v>
      </c>
      <c r="I234">
        <f t="shared" si="24"/>
        <v>-22.482769429763735</v>
      </c>
      <c r="K234">
        <f t="shared" si="22"/>
        <v>-2.8667218022029837</v>
      </c>
      <c r="M234">
        <f t="shared" si="25"/>
        <v>-2.8667218022029837</v>
      </c>
      <c r="N234" s="13">
        <f t="shared" si="26"/>
        <v>3.1782109230424987E-3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5.1901404604216141</v>
      </c>
      <c r="H235" s="10">
        <f t="shared" si="27"/>
        <v>-2.7785790022679842</v>
      </c>
      <c r="I235">
        <f t="shared" si="24"/>
        <v>-22.228632018143873</v>
      </c>
      <c r="K235">
        <f t="shared" si="22"/>
        <v>-2.8353384918579416</v>
      </c>
      <c r="M235">
        <f t="shared" si="25"/>
        <v>-2.8353384918579416</v>
      </c>
      <c r="N235" s="13">
        <f t="shared" si="26"/>
        <v>3.2216396585124903E-3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5.2042586579577046</v>
      </c>
      <c r="H236" s="10">
        <f t="shared" si="27"/>
        <v>-2.7471443247522944</v>
      </c>
      <c r="I236">
        <f t="shared" si="24"/>
        <v>-21.977154598018355</v>
      </c>
      <c r="K236">
        <f t="shared" si="22"/>
        <v>-2.8042906113842654</v>
      </c>
      <c r="M236">
        <f t="shared" si="25"/>
        <v>-2.8042906113842654</v>
      </c>
      <c r="N236" s="13">
        <f t="shared" si="26"/>
        <v>3.2656980758233836E-3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5.2183768554937933</v>
      </c>
      <c r="H237" s="10">
        <f t="shared" si="27"/>
        <v>-2.7160389833524716</v>
      </c>
      <c r="I237">
        <f t="shared" si="24"/>
        <v>-21.728311866819773</v>
      </c>
      <c r="K237">
        <f t="shared" si="22"/>
        <v>-2.7735749052374787</v>
      </c>
      <c r="M237">
        <f t="shared" si="25"/>
        <v>-2.7735749052374787</v>
      </c>
      <c r="N237" s="13">
        <f t="shared" si="26"/>
        <v>3.3103823071576406E-3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5.2324950530298828</v>
      </c>
      <c r="H238" s="10">
        <f t="shared" si="27"/>
        <v>-2.6852598380401229</v>
      </c>
      <c r="I238">
        <f t="shared" si="24"/>
        <v>-21.482078704320983</v>
      </c>
      <c r="K238">
        <f t="shared" si="22"/>
        <v>-2.7431881372185911</v>
      </c>
      <c r="M238">
        <f t="shared" si="25"/>
        <v>-2.7431881372185911</v>
      </c>
      <c r="N238" s="13">
        <f t="shared" si="26"/>
        <v>3.3556878457101195E-3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5.2466132505659733</v>
      </c>
      <c r="H239" s="10">
        <f t="shared" si="27"/>
        <v>-2.6548037717725506</v>
      </c>
      <c r="I239">
        <f t="shared" si="24"/>
        <v>-21.238430174180404</v>
      </c>
      <c r="K239">
        <f t="shared" si="22"/>
        <v>-2.71312709084454</v>
      </c>
      <c r="M239">
        <f t="shared" si="25"/>
        <v>-2.71312709084454</v>
      </c>
      <c r="N239" s="13">
        <f t="shared" si="26"/>
        <v>3.4016095475730822E-3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5.2607314481020628</v>
      </c>
      <c r="H240" s="10">
        <f t="shared" si="27"/>
        <v>-2.6246676906641233</v>
      </c>
      <c r="I240">
        <f t="shared" si="24"/>
        <v>-20.997341525312986</v>
      </c>
      <c r="K240">
        <f t="shared" si="22"/>
        <v>-2.6833885696944804</v>
      </c>
      <c r="M240">
        <f t="shared" si="25"/>
        <v>-2.6833885696944804</v>
      </c>
      <c r="N240" s="13">
        <f t="shared" si="26"/>
        <v>3.4481416340978268E-3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5.2748496456381524</v>
      </c>
      <c r="H241" s="10">
        <f t="shared" si="27"/>
        <v>-2.5948485241368657</v>
      </c>
      <c r="I241">
        <f t="shared" si="24"/>
        <v>-20.758788193094926</v>
      </c>
      <c r="K241">
        <f t="shared" si="22"/>
        <v>-2.6539693977328698</v>
      </c>
      <c r="M241">
        <f t="shared" si="25"/>
        <v>-2.6539693977328698</v>
      </c>
      <c r="N241" s="13">
        <f t="shared" si="26"/>
        <v>3.495277694754688E-3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5.2889678431742428</v>
      </c>
      <c r="H242" s="10">
        <f t="shared" si="27"/>
        <v>-2.5653432250513104</v>
      </c>
      <c r="I242">
        <f t="shared" si="24"/>
        <v>-20.522745800410483</v>
      </c>
      <c r="K242">
        <f t="shared" si="22"/>
        <v>-2.6248664196103122</v>
      </c>
      <c r="M242">
        <f t="shared" si="25"/>
        <v>-2.6248664196103122</v>
      </c>
      <c r="N242" s="13">
        <f t="shared" si="26"/>
        <v>3.5430106905087804E-3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5.3030860407103324</v>
      </c>
      <c r="H243" s="10">
        <f t="shared" si="27"/>
        <v>-2.5361487698185536</v>
      </c>
      <c r="I243">
        <f t="shared" si="24"/>
        <v>-20.289190158548429</v>
      </c>
      <c r="K243">
        <f t="shared" si="22"/>
        <v>-2.596076500942992</v>
      </c>
      <c r="M243">
        <f t="shared" si="25"/>
        <v>-2.596076500942992</v>
      </c>
      <c r="N243" s="13">
        <f t="shared" si="26"/>
        <v>3.5913329577229817E-3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5.317204238246422</v>
      </c>
      <c r="H244" s="10">
        <f t="shared" si="27"/>
        <v>-2.5072621584944716</v>
      </c>
      <c r="I244">
        <f t="shared" si="24"/>
        <v>-20.058097267955773</v>
      </c>
      <c r="K244">
        <f t="shared" si="22"/>
        <v>-2.5675965285715634</v>
      </c>
      <c r="M244">
        <f t="shared" si="25"/>
        <v>-2.5675965285715634</v>
      </c>
      <c r="N244" s="13">
        <f t="shared" si="26"/>
        <v>3.6402362125994639E-3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5.3313224357825115</v>
      </c>
      <c r="H245" s="10">
        <f t="shared" si="27"/>
        <v>-2.4786804148569783</v>
      </c>
      <c r="I245">
        <f t="shared" si="24"/>
        <v>-19.829443318855827</v>
      </c>
      <c r="K245">
        <f t="shared" si="22"/>
        <v>-2.5394234108003388</v>
      </c>
      <c r="M245">
        <f t="shared" si="25"/>
        <v>-2.5394234108003388</v>
      </c>
      <c r="N245" s="13">
        <f t="shared" si="26"/>
        <v>3.6897115561751129E-3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5.345440633318602</v>
      </c>
      <c r="H246" s="10">
        <f t="shared" si="27"/>
        <v>-2.4504005864671812</v>
      </c>
      <c r="I246">
        <f t="shared" si="24"/>
        <v>-19.603204691737449</v>
      </c>
      <c r="K246">
        <f t="shared" si="22"/>
        <v>-2.5115540776175318</v>
      </c>
      <c r="M246">
        <f t="shared" si="25"/>
        <v>-2.5115540776175318</v>
      </c>
      <c r="N246" s="13">
        <f t="shared" si="26"/>
        <v>3.7397494798760123E-3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5.3595588308546915</v>
      </c>
      <c r="H247" s="10">
        <f t="shared" si="27"/>
        <v>-2.4224197447152673</v>
      </c>
      <c r="I247">
        <f t="shared" si="24"/>
        <v>-19.379357957722139</v>
      </c>
      <c r="K247">
        <f t="shared" si="22"/>
        <v>-2.4839854808973505</v>
      </c>
      <c r="M247">
        <f t="shared" si="25"/>
        <v>-2.4839854808973505</v>
      </c>
      <c r="N247" s="13">
        <f t="shared" si="26"/>
        <v>3.7903398716418639E-3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5.3736770283907811</v>
      </c>
      <c r="H248" s="10">
        <f t="shared" si="27"/>
        <v>-2.3947349848519042</v>
      </c>
      <c r="I248">
        <f t="shared" si="24"/>
        <v>-19.157879878815233</v>
      </c>
      <c r="K248">
        <f t="shared" si="22"/>
        <v>-2.4567145945846471</v>
      </c>
      <c r="M248">
        <f t="shared" si="25"/>
        <v>-2.4567145945846471</v>
      </c>
      <c r="N248" s="13">
        <f t="shared" si="26"/>
        <v>3.8414720226231268E-3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5.3877952259268707</v>
      </c>
      <c r="H249" s="10">
        <f t="shared" si="27"/>
        <v>-2.3673434260059163</v>
      </c>
      <c r="I249">
        <f t="shared" si="24"/>
        <v>-18.93874740804733</v>
      </c>
      <c r="K249">
        <f t="shared" si="22"/>
        <v>-2.42973841486286</v>
      </c>
      <c r="M249">
        <f t="shared" si="25"/>
        <v>-2.42973841486286</v>
      </c>
      <c r="N249" s="13">
        <f t="shared" si="26"/>
        <v>3.8931346344581313E-3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5.4019134234629611</v>
      </c>
      <c r="H250" s="10">
        <f t="shared" si="27"/>
        <v>-2.3402422111889636</v>
      </c>
      <c r="I250">
        <f t="shared" si="24"/>
        <v>-18.721937689511709</v>
      </c>
      <c r="K250">
        <f t="shared" si="22"/>
        <v>-2.403053960305916</v>
      </c>
      <c r="M250">
        <f t="shared" si="25"/>
        <v>-2.403053960305916</v>
      </c>
      <c r="N250" s="13">
        <f t="shared" si="26"/>
        <v>3.9453158271309735E-3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5.4160316209990516</v>
      </c>
      <c r="H251" s="10">
        <f t="shared" si="27"/>
        <v>-2.3134285072879175</v>
      </c>
      <c r="I251">
        <f t="shared" si="24"/>
        <v>-18.50742805830334</v>
      </c>
      <c r="K251">
        <f t="shared" si="22"/>
        <v>-2.3766582720147569</v>
      </c>
      <c r="M251">
        <f t="shared" si="25"/>
        <v>-2.3766582720147569</v>
      </c>
      <c r="N251" s="13">
        <f t="shared" si="26"/>
        <v>3.9980031474114624E-3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5.4301498185351402</v>
      </c>
      <c r="H252" s="10">
        <f t="shared" si="27"/>
        <v>-2.2868995050456022</v>
      </c>
      <c r="I252">
        <f t="shared" si="24"/>
        <v>-18.295196040364818</v>
      </c>
      <c r="K252">
        <f t="shared" si="22"/>
        <v>-2.3505484137391286</v>
      </c>
      <c r="M252">
        <f t="shared" si="25"/>
        <v>-2.3505484137391286</v>
      </c>
      <c r="N252" s="13">
        <f t="shared" si="26"/>
        <v>4.0511835778768547E-3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5.4442680160712307</v>
      </c>
      <c r="H253" s="10">
        <f t="shared" si="27"/>
        <v>-2.2606524190305537</v>
      </c>
      <c r="I253">
        <f t="shared" si="24"/>
        <v>-18.08521935224443</v>
      </c>
      <c r="K253">
        <f t="shared" si="22"/>
        <v>-2.3247214719852347</v>
      </c>
      <c r="M253">
        <f t="shared" si="25"/>
        <v>-2.3247214719852347</v>
      </c>
      <c r="N253" s="13">
        <f t="shared" si="26"/>
        <v>4.1048435465097207E-3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5.4583862136073202</v>
      </c>
      <c r="H254" s="10">
        <f t="shared" si="27"/>
        <v>-2.2346844875963865</v>
      </c>
      <c r="I254">
        <f t="shared" si="24"/>
        <v>-17.877475900771092</v>
      </c>
      <c r="K254">
        <f t="shared" si="22"/>
        <v>-2.2991745561098771</v>
      </c>
      <c r="M254">
        <f t="shared" si="25"/>
        <v>-2.2991745561098771</v>
      </c>
      <c r="N254" s="13">
        <f t="shared" si="26"/>
        <v>4.1589689368747114E-3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5.4725044111434098</v>
      </c>
      <c r="H255" s="10">
        <f t="shared" si="27"/>
        <v>-2.2089929728313784</v>
      </c>
      <c r="I255">
        <f t="shared" si="24"/>
        <v>-17.671943782651027</v>
      </c>
      <c r="K255">
        <f t="shared" si="22"/>
        <v>-2.2739047984015985</v>
      </c>
      <c r="M255">
        <f t="shared" si="25"/>
        <v>-2.2739047984015985</v>
      </c>
      <c r="N255" s="13">
        <f t="shared" si="26"/>
        <v>4.2135450988586834E-3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5.4866226086794994</v>
      </c>
      <c r="H256" s="10">
        <f t="shared" si="27"/>
        <v>-2.1835751604988265</v>
      </c>
      <c r="I256">
        <f t="shared" si="24"/>
        <v>-17.468601283990612</v>
      </c>
      <c r="K256">
        <f t="shared" si="22"/>
        <v>-2.2489093541494372</v>
      </c>
      <c r="M256">
        <f t="shared" si="25"/>
        <v>-2.2489093541494372</v>
      </c>
      <c r="N256" s="13">
        <f t="shared" si="26"/>
        <v>4.2685568599754942E-3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5.5007408062155898</v>
      </c>
      <c r="H257" s="10">
        <f t="shared" si="27"/>
        <v>-2.1584283599687142</v>
      </c>
      <c r="I257">
        <f t="shared" si="24"/>
        <v>-17.267426879749713</v>
      </c>
      <c r="K257">
        <f t="shared" si="22"/>
        <v>-2.2241854016997729</v>
      </c>
      <c r="M257">
        <f t="shared" si="25"/>
        <v>-2.2241854016997729</v>
      </c>
      <c r="N257" s="13">
        <f t="shared" si="26"/>
        <v>4.3239885372201919E-3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5.5148590037516794</v>
      </c>
      <c r="H258" s="10">
        <f t="shared" si="27"/>
        <v>-2.1335499041412018</v>
      </c>
      <c r="I258">
        <f t="shared" si="24"/>
        <v>-17.068399233129615</v>
      </c>
      <c r="K258">
        <f t="shared" si="22"/>
        <v>-2.1997301425018168</v>
      </c>
      <c r="M258">
        <f t="shared" si="25"/>
        <v>-2.1997301425018168</v>
      </c>
      <c r="N258" s="13">
        <f t="shared" si="26"/>
        <v>4.3798239494678079E-3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5.5289772012877689</v>
      </c>
      <c r="H259" s="10">
        <f t="shared" si="27"/>
        <v>-2.1089371493624465</v>
      </c>
      <c r="I259">
        <f t="shared" si="24"/>
        <v>-16.871497194899572</v>
      </c>
      <c r="K259">
        <f t="shared" si="22"/>
        <v>-2.1755408011421915</v>
      </c>
      <c r="M259">
        <f t="shared" si="25"/>
        <v>-2.1755408011421915</v>
      </c>
      <c r="N259" s="13">
        <f t="shared" si="26"/>
        <v>4.4360464303975335E-3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5.5430953988238585</v>
      </c>
      <c r="H260" s="10">
        <f t="shared" si="27"/>
        <v>-2.0845874753332061</v>
      </c>
      <c r="I260">
        <f t="shared" si="24"/>
        <v>-16.676699802665649</v>
      </c>
      <c r="K260">
        <f t="shared" si="22"/>
        <v>-2.1516146253691195</v>
      </c>
      <c r="M260">
        <f t="shared" si="25"/>
        <v>-2.1516146253691195</v>
      </c>
      <c r="N260" s="13">
        <f t="shared" si="26"/>
        <v>4.4926388419368486E-3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5.5572135963599489</v>
      </c>
      <c r="H261" s="10">
        <f t="shared" si="27"/>
        <v>-2.0604982850106959</v>
      </c>
      <c r="I261">
        <f t="shared" si="24"/>
        <v>-16.483986280085567</v>
      </c>
      <c r="K261">
        <f t="shared" si="22"/>
        <v>-2.1279488861066422</v>
      </c>
      <c r="M261">
        <f t="shared" si="25"/>
        <v>-2.1279488861066422</v>
      </c>
      <c r="N261" s="13">
        <f t="shared" si="26"/>
        <v>4.5495835882044802E-3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5.5713317938960385</v>
      </c>
      <c r="H262" s="10">
        <f t="shared" si="27"/>
        <v>-2.0366670045041184</v>
      </c>
      <c r="I262">
        <f t="shared" si="24"/>
        <v>-16.293336036032947</v>
      </c>
      <c r="K262">
        <f t="shared" si="22"/>
        <v>-2.104540877459335</v>
      </c>
      <c r="M262">
        <f t="shared" si="25"/>
        <v>-2.104540877459335</v>
      </c>
      <c r="N262" s="13">
        <f t="shared" si="26"/>
        <v>4.6068626299408874E-3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5.5854499914321281</v>
      </c>
      <c r="H263" s="10">
        <f t="shared" si="27"/>
        <v>-2.0130910829642854</v>
      </c>
      <c r="I263">
        <f t="shared" si="24"/>
        <v>-16.104728663714283</v>
      </c>
      <c r="K263">
        <f t="shared" si="22"/>
        <v>-2.0813879167079223</v>
      </c>
      <c r="M263">
        <f t="shared" si="25"/>
        <v>-2.0813879167079223</v>
      </c>
      <c r="N263" s="13">
        <f t="shared" si="26"/>
        <v>4.6644574994059839E-3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5.5995681889682176</v>
      </c>
      <c r="H264" s="10">
        <f t="shared" si="27"/>
        <v>-1.9897679924677196</v>
      </c>
      <c r="I264">
        <f t="shared" si="24"/>
        <v>-15.918143939741757</v>
      </c>
      <c r="K264">
        <f t="shared" si="22"/>
        <v>-2.0584873442962124</v>
      </c>
      <c r="M264">
        <f t="shared" si="25"/>
        <v>-2.0584873442962124</v>
      </c>
      <c r="N264" s="13">
        <f t="shared" si="26"/>
        <v>4.7223493157281709E-3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5.6136863865043081</v>
      </c>
      <c r="H265" s="10">
        <f t="shared" si="27"/>
        <v>-1.9666952278956262</v>
      </c>
      <c r="I265">
        <f t="shared" si="24"/>
        <v>-15.73356182316501</v>
      </c>
      <c r="K265">
        <f t="shared" si="22"/>
        <v>-2.0358365238097411</v>
      </c>
      <c r="M265">
        <f t="shared" si="25"/>
        <v>-2.0358365238097411</v>
      </c>
      <c r="N265" s="13">
        <f t="shared" si="26"/>
        <v>4.7805188006831995E-3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5.6278045840403976</v>
      </c>
      <c r="H266" s="10">
        <f t="shared" si="27"/>
        <v>-1.9438703068080767</v>
      </c>
      <c r="I266">
        <f t="shared" si="24"/>
        <v>-15.550962454464614</v>
      </c>
      <c r="K266">
        <f t="shared" si="22"/>
        <v>-2.0134328419465168</v>
      </c>
      <c r="M266">
        <f t="shared" si="25"/>
        <v>-2.0134328419465168</v>
      </c>
      <c r="N266" s="13">
        <f t="shared" si="26"/>
        <v>4.8389462948867177E-3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5.6419227815764872</v>
      </c>
      <c r="H267" s="10">
        <f t="shared" si="27"/>
        <v>-1.9212907693137626</v>
      </c>
      <c r="I267">
        <f t="shared" si="24"/>
        <v>-15.370326154510101</v>
      </c>
      <c r="K267">
        <f t="shared" si="22"/>
        <v>-1.9912737084801932</v>
      </c>
      <c r="M267">
        <f t="shared" si="25"/>
        <v>-1.9912737084801932</v>
      </c>
      <c r="N267" s="13">
        <f t="shared" si="26"/>
        <v>4.897611774372328E-3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5.6560409791125776</v>
      </c>
      <c r="H268" s="10">
        <f t="shared" si="27"/>
        <v>-1.8989541779356374</v>
      </c>
      <c r="I268">
        <f t="shared" si="24"/>
        <v>-15.191633423485099</v>
      </c>
      <c r="K268">
        <f t="shared" si="22"/>
        <v>-1.9693565562160762</v>
      </c>
      <c r="M268">
        <f t="shared" si="25"/>
        <v>-1.9693565562160762</v>
      </c>
      <c r="N268" s="13">
        <f t="shared" si="26"/>
        <v>4.9564948675420049E-3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5.6701591766486672</v>
      </c>
      <c r="H269" s="10">
        <f t="shared" si="27"/>
        <v>-1.8768581174727683</v>
      </c>
      <c r="I269">
        <f t="shared" si="24"/>
        <v>-15.014864939782147</v>
      </c>
      <c r="K269">
        <f t="shared" si="22"/>
        <v>-1.9476788409402619</v>
      </c>
      <c r="M269">
        <f t="shared" si="25"/>
        <v>-1.9476788409402619</v>
      </c>
      <c r="N269" s="13">
        <f t="shared" si="26"/>
        <v>5.0155748724591952E-3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5.6842773741847568</v>
      </c>
      <c r="H270" s="10">
        <f t="shared" si="27"/>
        <v>-1.8550001948586872</v>
      </c>
      <c r="I270">
        <f t="shared" si="24"/>
        <v>-14.840001558869497</v>
      </c>
      <c r="K270">
        <f t="shared" si="22"/>
        <v>-1.9262380413622446</v>
      </c>
      <c r="M270">
        <f t="shared" si="25"/>
        <v>-1.9262380413622446</v>
      </c>
      <c r="N270" s="13">
        <f t="shared" si="26"/>
        <v>5.0748307744644151E-3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5.6983955717208463</v>
      </c>
      <c r="H271" s="10">
        <f t="shared" si="27"/>
        <v>-1.8333780390165255</v>
      </c>
      <c r="I271">
        <f t="shared" si="24"/>
        <v>-14.667024312132204</v>
      </c>
      <c r="K271">
        <f t="shared" si="22"/>
        <v>-1.9050316590513166</v>
      </c>
      <c r="M271">
        <f t="shared" si="25"/>
        <v>-1.9050316590513166</v>
      </c>
      <c r="N271" s="13">
        <f t="shared" si="26"/>
        <v>5.1342412640902066E-3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5.712513769256935</v>
      </c>
      <c r="H272" s="10">
        <f t="shared" si="27"/>
        <v>-1.8119893007112178</v>
      </c>
      <c r="I272">
        <f t="shared" si="24"/>
        <v>-14.495914405689742</v>
      </c>
      <c r="K272">
        <f t="shared" si="22"/>
        <v>-1.8840572183670474</v>
      </c>
      <c r="M272">
        <f t="shared" si="25"/>
        <v>-1.8840572183670474</v>
      </c>
      <c r="N272" s="13">
        <f t="shared" si="26"/>
        <v>5.1937847552474426E-3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5.7266319667930272</v>
      </c>
      <c r="H273" s="10">
        <f t="shared" si="27"/>
        <v>-1.7908316523990053</v>
      </c>
      <c r="I273">
        <f t="shared" si="24"/>
        <v>-14.326653219192043</v>
      </c>
      <c r="K273">
        <f t="shared" si="22"/>
        <v>-1.8633122663841428</v>
      </c>
      <c r="M273">
        <f t="shared" si="25"/>
        <v>-1.8633122663841428</v>
      </c>
      <c r="N273" s="13">
        <f t="shared" si="26"/>
        <v>5.2534394036625092E-3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5.7407501643291159</v>
      </c>
      <c r="H274" s="10">
        <f t="shared" si="27"/>
        <v>-1.7699027880745137</v>
      </c>
      <c r="I274">
        <f t="shared" si="24"/>
        <v>-14.15922230459611</v>
      </c>
      <c r="K274">
        <f t="shared" si="22"/>
        <v>-1.8427943728119831</v>
      </c>
      <c r="M274">
        <f t="shared" si="25"/>
        <v>-1.8427943728119831</v>
      </c>
      <c r="N274" s="13">
        <f t="shared" si="26"/>
        <v>5.3131831255396776E-3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5.7548683618652055</v>
      </c>
      <c r="H275" s="10">
        <f t="shared" si="27"/>
        <v>-1.7492004231156149</v>
      </c>
      <c r="I275">
        <f t="shared" si="24"/>
        <v>-13.993603384924919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-1.8225011299090437</v>
      </c>
      <c r="M275">
        <f t="shared" si="25"/>
        <v>-1.8225011299090437</v>
      </c>
      <c r="N275" s="13">
        <f t="shared" si="26"/>
        <v>5.3729936164162214E-3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5.7689865594012959</v>
      </c>
      <c r="H276" s="10">
        <f t="shared" si="27"/>
        <v>-1.7287222941263167</v>
      </c>
      <c r="I276">
        <f t="shared" ref="I276:I339" si="31">H276*$E$6</f>
        <v>-13.829778353010534</v>
      </c>
      <c r="K276">
        <f t="shared" si="29"/>
        <v>-1.8024301523925546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-1.8024301523925546</v>
      </c>
      <c r="N276" s="13">
        <f t="shared" ref="N276:N339" si="33">(M276-H276)^2*O276</f>
        <v>5.4328483701958034E-3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5.7831047569373846</v>
      </c>
      <c r="H277" s="10">
        <f t="shared" ref="H277:H340" si="34">-(-$B$4)*(1+D277+$E$5*D277^3)*EXP(-D277)</f>
        <v>-1.7084661587778611</v>
      </c>
      <c r="I277">
        <f t="shared" si="31"/>
        <v>-13.667729270222889</v>
      </c>
      <c r="K277">
        <f t="shared" si="29"/>
        <v>-1.7825790773435699</v>
      </c>
      <c r="M277">
        <f t="shared" si="32"/>
        <v>-1.7825790773435699</v>
      </c>
      <c r="N277" s="13">
        <f t="shared" si="33"/>
        <v>5.4927246983273821E-3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5.7972229544734821</v>
      </c>
      <c r="H278" s="10">
        <f t="shared" si="34"/>
        <v>-1.6884297956482635</v>
      </c>
      <c r="I278">
        <f t="shared" si="31"/>
        <v>-13.507438365186108</v>
      </c>
      <c r="K278">
        <f t="shared" si="29"/>
        <v>-1.7629455641077012</v>
      </c>
      <c r="M278">
        <f t="shared" si="32"/>
        <v>-1.7629455641077012</v>
      </c>
      <c r="N278" s="13">
        <f t="shared" si="33"/>
        <v>5.5525997491005378E-3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5.8113411520095655</v>
      </c>
      <c r="H279" s="10">
        <f t="shared" si="34"/>
        <v>-1.66861100406051</v>
      </c>
      <c r="I279">
        <f t="shared" si="31"/>
        <v>-13.34888803248408</v>
      </c>
      <c r="K279">
        <f t="shared" si="29"/>
        <v>-1.7435272941918476</v>
      </c>
      <c r="M279">
        <f t="shared" si="32"/>
        <v>-1.7435272941918476</v>
      </c>
      <c r="N279" s="13">
        <f t="shared" si="33"/>
        <v>5.6124505270427521E-3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5.8254593495456541</v>
      </c>
      <c r="H280" s="10">
        <f t="shared" si="34"/>
        <v>-1.6490076039194133</v>
      </c>
      <c r="I280">
        <f t="shared" si="31"/>
        <v>-13.192060831355306</v>
      </c>
      <c r="K280">
        <f t="shared" si="29"/>
        <v>-1.7243219711568809</v>
      </c>
      <c r="M280">
        <f t="shared" si="32"/>
        <v>-1.7243219711568809</v>
      </c>
      <c r="N280" s="13">
        <f t="shared" si="33"/>
        <v>5.6722539123801406E-3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5.8395775470817455</v>
      </c>
      <c r="H281" s="10">
        <f t="shared" si="34"/>
        <v>-1.6296174355476363</v>
      </c>
      <c r="I281">
        <f t="shared" si="31"/>
        <v>-13.03693948438109</v>
      </c>
      <c r="K281">
        <f t="shared" si="29"/>
        <v>-1.7053273205068844</v>
      </c>
      <c r="M281">
        <f t="shared" si="32"/>
        <v>-1.7053273205068844</v>
      </c>
      <c r="N281" s="13">
        <f t="shared" si="33"/>
        <v>5.7319866805425864E-3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5.8536957446178421</v>
      </c>
      <c r="H282" s="10">
        <f t="shared" si="34"/>
        <v>-1.6104383595206928</v>
      </c>
      <c r="I282">
        <f t="shared" si="31"/>
        <v>-12.883506876165542</v>
      </c>
      <c r="K282">
        <f t="shared" si="29"/>
        <v>-1.686541089574805</v>
      </c>
      <c r="M282">
        <f t="shared" si="32"/>
        <v>-1.686541089574805</v>
      </c>
      <c r="N282" s="13">
        <f t="shared" si="33"/>
        <v>5.7916255216890668E-3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5.8678139421539246</v>
      </c>
      <c r="H283" s="10">
        <f t="shared" si="34"/>
        <v>-1.5914682565013407</v>
      </c>
      <c r="I283">
        <f t="shared" si="31"/>
        <v>-12.731746052010726</v>
      </c>
      <c r="K283">
        <f t="shared" si="29"/>
        <v>-1.6679610474049389</v>
      </c>
      <c r="M283">
        <f t="shared" si="32"/>
        <v>-1.6679610474049389</v>
      </c>
      <c r="N283" s="13">
        <f t="shared" si="33"/>
        <v>5.8511470602215917E-3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5.8819321396900142</v>
      </c>
      <c r="H284" s="10">
        <f t="shared" si="34"/>
        <v>-1.5727050270732694</v>
      </c>
      <c r="I284">
        <f t="shared" si="31"/>
        <v>-12.581640216586155</v>
      </c>
      <c r="K284">
        <f t="shared" si="29"/>
        <v>-1.6495849846322312</v>
      </c>
      <c r="M284">
        <f t="shared" si="32"/>
        <v>-1.6495849846322312</v>
      </c>
      <c r="N284" s="13">
        <f t="shared" si="33"/>
        <v>5.9105278742677706E-3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5.8960503372261037</v>
      </c>
      <c r="H285" s="10">
        <f t="shared" si="34"/>
        <v>-1.5541465915745309</v>
      </c>
      <c r="I285">
        <f t="shared" si="31"/>
        <v>-12.433172732596248</v>
      </c>
      <c r="K285">
        <f t="shared" si="29"/>
        <v>-1.6314107133588831</v>
      </c>
      <c r="M285">
        <f t="shared" si="32"/>
        <v>-1.6314107133588831</v>
      </c>
      <c r="N285" s="13">
        <f t="shared" si="33"/>
        <v>5.9697445151072016E-3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5.9101685347621995</v>
      </c>
      <c r="H286" s="10">
        <f t="shared" si="34"/>
        <v>-1.5357908899305373</v>
      </c>
      <c r="I286">
        <f t="shared" si="31"/>
        <v>-12.286327119444298</v>
      </c>
      <c r="K286">
        <f t="shared" si="29"/>
        <v>-1.6134360670281012</v>
      </c>
      <c r="M286">
        <f t="shared" si="32"/>
        <v>-1.6134360670281012</v>
      </c>
      <c r="N286" s="13">
        <f t="shared" si="33"/>
        <v>6.0287735265120634E-3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5.9242867322982837</v>
      </c>
      <c r="H287" s="10">
        <f t="shared" si="34"/>
        <v>-1.5176358814869699</v>
      </c>
      <c r="I287">
        <f t="shared" si="31"/>
        <v>-12.141087051895759</v>
      </c>
      <c r="K287">
        <f t="shared" si="29"/>
        <v>-1.5956589002954347</v>
      </c>
      <c r="M287">
        <f t="shared" si="32"/>
        <v>-1.5956589002954347</v>
      </c>
      <c r="N287" s="13">
        <f t="shared" si="33"/>
        <v>6.0875914639860421E-3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5.9384049298343724</v>
      </c>
      <c r="H288" s="10">
        <f t="shared" si="34"/>
        <v>-1.4996795448425098</v>
      </c>
      <c r="I288">
        <f t="shared" si="31"/>
        <v>-11.997436358740078</v>
      </c>
      <c r="K288">
        <f t="shared" si="29"/>
        <v>-1.5780770888976066</v>
      </c>
      <c r="M288">
        <f t="shared" si="32"/>
        <v>-1.5780770888976066</v>
      </c>
      <c r="N288" s="13">
        <f t="shared" si="33"/>
        <v>6.1461749138708435E-3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5.9525231273704629</v>
      </c>
      <c r="H289" s="10">
        <f t="shared" si="34"/>
        <v>-1.4819198776817704</v>
      </c>
      <c r="I289">
        <f t="shared" si="31"/>
        <v>-11.855359021454163</v>
      </c>
      <c r="K289">
        <f t="shared" si="29"/>
        <v>-1.5606885295192847</v>
      </c>
      <c r="M289">
        <f t="shared" si="32"/>
        <v>-1.5606885295192847</v>
      </c>
      <c r="N289" s="13">
        <f t="shared" si="33"/>
        <v>6.2045005122995543E-3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5.9666413249065595</v>
      </c>
      <c r="H290" s="10">
        <f t="shared" si="34"/>
        <v>-1.4643548966082571</v>
      </c>
      <c r="I290">
        <f t="shared" si="31"/>
        <v>-11.714839172866057</v>
      </c>
      <c r="K290">
        <f t="shared" si="29"/>
        <v>-1.5434911396576911</v>
      </c>
      <c r="M290">
        <f t="shared" si="32"/>
        <v>-1.5434911396576911</v>
      </c>
      <c r="N290" s="13">
        <f t="shared" si="33"/>
        <v>6.262544963979092E-3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5.980759522442642</v>
      </c>
      <c r="H291" s="10">
        <f t="shared" si="34"/>
        <v>-1.4469826369776695</v>
      </c>
      <c r="I291">
        <f t="shared" si="31"/>
        <v>-11.575861095821356</v>
      </c>
      <c r="K291">
        <f t="shared" si="29"/>
        <v>-1.5264828574853559</v>
      </c>
      <c r="M291">
        <f t="shared" si="32"/>
        <v>-1.5264828574853559</v>
      </c>
      <c r="N291" s="13">
        <f t="shared" si="33"/>
        <v>6.3202850607707705E-3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5.9948777199787315</v>
      </c>
      <c r="H292" s="10">
        <f t="shared" si="34"/>
        <v>-1.4298011527314141</v>
      </c>
      <c r="I292">
        <f t="shared" si="31"/>
        <v>-11.438409221851312</v>
      </c>
      <c r="K292">
        <f t="shared" si="29"/>
        <v>-1.5096616417109852</v>
      </c>
      <c r="M292">
        <f t="shared" si="32"/>
        <v>-1.5096616417109852</v>
      </c>
      <c r="N292" s="13">
        <f t="shared" si="33"/>
        <v>6.3776977000561969E-3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6.008995917514822</v>
      </c>
      <c r="H293" s="10">
        <f t="shared" si="34"/>
        <v>-1.4128085162307049</v>
      </c>
      <c r="I293">
        <f t="shared" si="31"/>
        <v>-11.302468129845639</v>
      </c>
      <c r="K293">
        <f t="shared" si="29"/>
        <v>-1.4930254714388413</v>
      </c>
      <c r="M293">
        <f t="shared" si="32"/>
        <v>-1.4930254714388413</v>
      </c>
      <c r="N293" s="13">
        <f t="shared" si="33"/>
        <v>6.4347599028641662E-3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6.0231141150509186</v>
      </c>
      <c r="H294" s="10">
        <f t="shared" si="34"/>
        <v>-1.3960028180910447</v>
      </c>
      <c r="I294">
        <f t="shared" si="31"/>
        <v>-11.168022544728357</v>
      </c>
      <c r="K294">
        <f t="shared" si="29"/>
        <v>-1.4765723460264704</v>
      </c>
      <c r="M294">
        <f t="shared" si="32"/>
        <v>-1.4765723460264704</v>
      </c>
      <c r="N294" s="13">
        <f t="shared" si="33"/>
        <v>6.4914488317373443E-3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6.0372323125870011</v>
      </c>
      <c r="H295" s="10">
        <f t="shared" si="34"/>
        <v>-1.3793821670173723</v>
      </c>
      <c r="I295">
        <f t="shared" si="31"/>
        <v>-11.035057336138978</v>
      </c>
      <c r="K295">
        <f t="shared" si="29"/>
        <v>-1.4603002849411335</v>
      </c>
      <c r="M295">
        <f t="shared" si="32"/>
        <v>-1.4603002849411335</v>
      </c>
      <c r="N295" s="13">
        <f t="shared" si="33"/>
        <v>6.547741808323731E-3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6.0513505101230916</v>
      </c>
      <c r="H296" s="10">
        <f t="shared" si="34"/>
        <v>-1.3629446896397464</v>
      </c>
      <c r="I296">
        <f t="shared" si="31"/>
        <v>-10.903557517117971</v>
      </c>
      <c r="K296">
        <f t="shared" si="29"/>
        <v>-1.4442073276148315</v>
      </c>
      <c r="M296">
        <f t="shared" si="32"/>
        <v>-1.4442073276148315</v>
      </c>
      <c r="N296" s="13">
        <f t="shared" si="33"/>
        <v>6.6036163306697508E-3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6.0654687076591802</v>
      </c>
      <c r="H297" s="10">
        <f t="shared" si="34"/>
        <v>-1.3466885303498997</v>
      </c>
      <c r="I297">
        <f t="shared" si="31"/>
        <v>-10.773508242799197</v>
      </c>
      <c r="K297">
        <f t="shared" si="29"/>
        <v>-1.4282915332983286</v>
      </c>
      <c r="M297">
        <f t="shared" si="32"/>
        <v>-1.4282915332983286</v>
      </c>
      <c r="N297" s="13">
        <f t="shared" si="33"/>
        <v>6.6590500902013001E-3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6.0795869051952778</v>
      </c>
      <c r="H298" s="10">
        <f t="shared" si="34"/>
        <v>-1.330611851138441</v>
      </c>
      <c r="I298">
        <f t="shared" si="31"/>
        <v>-10.644894809107528</v>
      </c>
      <c r="K298">
        <f t="shared" si="29"/>
        <v>-1.4125509809139773</v>
      </c>
      <c r="M298">
        <f t="shared" si="32"/>
        <v>-1.4125509809139773</v>
      </c>
      <c r="N298" s="13">
        <f t="shared" si="33"/>
        <v>6.7140209883721795E-3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6.0937051027313602</v>
      </c>
      <c r="H299" s="10">
        <f t="shared" si="34"/>
        <v>-1.3147128314329992</v>
      </c>
      <c r="I299">
        <f t="shared" si="31"/>
        <v>-10.517702651463994</v>
      </c>
      <c r="K299">
        <f t="shared" si="29"/>
        <v>-1.3969837689077094</v>
      </c>
      <c r="M299">
        <f t="shared" si="32"/>
        <v>-1.3969837689077094</v>
      </c>
      <c r="N299" s="13">
        <f t="shared" si="33"/>
        <v>6.7685071529676663E-3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6.1078233002674507</v>
      </c>
      <c r="H300" s="10">
        <f t="shared" si="34"/>
        <v>-1.2989896679371131</v>
      </c>
      <c r="I300">
        <f t="shared" si="31"/>
        <v>-10.391917343496905</v>
      </c>
      <c r="K300">
        <f t="shared" si="29"/>
        <v>-1.3815880151000188</v>
      </c>
      <c r="M300">
        <f t="shared" si="32"/>
        <v>-1.3815880151000188</v>
      </c>
      <c r="N300" s="13">
        <f t="shared" si="33"/>
        <v>6.8224869540438934E-3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6.1219414978035482</v>
      </c>
      <c r="H301" s="10">
        <f t="shared" si="34"/>
        <v>-1.2834405744702273</v>
      </c>
      <c r="I301">
        <f t="shared" si="31"/>
        <v>-10.267524595761818</v>
      </c>
      <c r="K301">
        <f t="shared" si="29"/>
        <v>-1.3663618565363596</v>
      </c>
      <c r="M301">
        <f t="shared" si="32"/>
        <v>-1.3663618565363596</v>
      </c>
      <c r="N301" s="13">
        <f t="shared" si="33"/>
        <v>6.8759390194910661E-3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6.1360596953396369</v>
      </c>
      <c r="H302" s="10">
        <f t="shared" si="34"/>
        <v>-1.2680637818085789</v>
      </c>
      <c r="I302">
        <f t="shared" si="31"/>
        <v>-10.144510254468631</v>
      </c>
      <c r="K302">
        <f t="shared" si="29"/>
        <v>-1.3513034493367884</v>
      </c>
      <c r="M302">
        <f t="shared" si="32"/>
        <v>-1.3513034493367884</v>
      </c>
      <c r="N302" s="13">
        <f t="shared" si="33"/>
        <v>6.928842250206845E-3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6.1501778928757274</v>
      </c>
      <c r="H303" s="10">
        <f t="shared" si="34"/>
        <v>-1.2528575375270827</v>
      </c>
      <c r="I303">
        <f t="shared" si="31"/>
        <v>-10.022860300216662</v>
      </c>
      <c r="K303">
        <f t="shared" si="29"/>
        <v>-1.336410968544987</v>
      </c>
      <c r="M303">
        <f t="shared" si="32"/>
        <v>-1.336410968544987</v>
      </c>
      <c r="N303" s="13">
        <f t="shared" si="33"/>
        <v>6.9811758348636834E-3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6.1642960904118098</v>
      </c>
      <c r="H304" s="10">
        <f t="shared" si="34"/>
        <v>-1.2378201058423643</v>
      </c>
      <c r="I304">
        <f t="shared" si="31"/>
        <v>-9.9025608467389148</v>
      </c>
      <c r="K304">
        <f t="shared" si="29"/>
        <v>-1.3216826079768911</v>
      </c>
      <c r="M304">
        <f t="shared" si="32"/>
        <v>-1.3216826079768911</v>
      </c>
      <c r="N304" s="13">
        <f t="shared" si="33"/>
        <v>7.0329192642635003E-3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6.1784142879479065</v>
      </c>
      <c r="H305" s="10">
        <f t="shared" si="34"/>
        <v>-1.2229497674567995</v>
      </c>
      <c r="I305">
        <f t="shared" si="31"/>
        <v>-9.7835981396543961</v>
      </c>
      <c r="K305">
        <f t="shared" si="29"/>
        <v>-1.3071165800687976</v>
      </c>
      <c r="M305">
        <f t="shared" si="32"/>
        <v>-1.3071165800687976</v>
      </c>
      <c r="N305" s="13">
        <f t="shared" si="33"/>
        <v>7.0840523452632021E-3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6.192532485483996</v>
      </c>
      <c r="H306" s="10">
        <f t="shared" si="34"/>
        <v>-1.208244819403814</v>
      </c>
      <c r="I306">
        <f t="shared" si="31"/>
        <v>-9.6659585552305121</v>
      </c>
      <c r="K306">
        <f t="shared" si="29"/>
        <v>-1.2927111157252646</v>
      </c>
      <c r="M306">
        <f t="shared" si="32"/>
        <v>-1.2927111157252646</v>
      </c>
      <c r="N306" s="13">
        <f t="shared" si="33"/>
        <v>7.1345552142631063E-3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6.2066506830200865</v>
      </c>
      <c r="H307" s="10">
        <f t="shared" si="34"/>
        <v>-1.1937035748941915</v>
      </c>
      <c r="I307">
        <f t="shared" si="31"/>
        <v>-9.5496285991535323</v>
      </c>
      <c r="K307">
        <f t="shared" si="29"/>
        <v>-1.2784644641665988</v>
      </c>
      <c r="M307">
        <f t="shared" si="32"/>
        <v>-1.2784644641665988</v>
      </c>
      <c r="N307" s="13">
        <f t="shared" si="33"/>
        <v>7.1844083502492764E-3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6.2207688805561689</v>
      </c>
      <c r="H308" s="10">
        <f t="shared" si="34"/>
        <v>-1.1793243631636907</v>
      </c>
      <c r="I308">
        <f t="shared" si="31"/>
        <v>-9.4345949053095257</v>
      </c>
      <c r="K308">
        <f t="shared" si="29"/>
        <v>-1.2643748927762628</v>
      </c>
      <c r="M308">
        <f t="shared" si="32"/>
        <v>-1.2643748927762628</v>
      </c>
      <c r="N308" s="13">
        <f t="shared" si="33"/>
        <v>7.2335925873790018E-3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6.2348870780922656</v>
      </c>
      <c r="H309" s="10">
        <f t="shared" si="34"/>
        <v>-1.1651055293217936</v>
      </c>
      <c r="I309">
        <f t="shared" si="31"/>
        <v>-9.3208442345743485</v>
      </c>
      <c r="K309">
        <f t="shared" si="29"/>
        <v>-1.2504406869480713</v>
      </c>
      <c r="M309">
        <f t="shared" si="32"/>
        <v>-1.2504406869480713</v>
      </c>
      <c r="N309" s="13">
        <f t="shared" si="33"/>
        <v>7.2820891271016689E-3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6.2490052756283561</v>
      </c>
      <c r="H310" s="10">
        <f t="shared" si="34"/>
        <v>-1.1510454342017906</v>
      </c>
      <c r="I310">
        <f t="shared" si="31"/>
        <v>-9.2083634736143249</v>
      </c>
      <c r="K310">
        <f t="shared" si="29"/>
        <v>-1.2366601499334373</v>
      </c>
      <c r="M310">
        <f t="shared" si="32"/>
        <v>-1.2366601499334373</v>
      </c>
      <c r="N310" s="13">
        <f t="shared" si="33"/>
        <v>7.3298795498106719E-3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6.2631234731644447</v>
      </c>
      <c r="H311" s="10">
        <f t="shared" si="34"/>
        <v>-1.1371424542119948</v>
      </c>
      <c r="I311">
        <f t="shared" si="31"/>
        <v>-9.0971396336959582</v>
      </c>
      <c r="K311">
        <f t="shared" si="29"/>
        <v>-1.223031602688482</v>
      </c>
      <c r="M311">
        <f t="shared" si="32"/>
        <v>-1.223031602688482</v>
      </c>
      <c r="N311" s="13">
        <f t="shared" si="33"/>
        <v>7.3769458260160648E-3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6.2772416707005281</v>
      </c>
      <c r="H312" s="10">
        <f t="shared" si="34"/>
        <v>-1.1233949811883266</v>
      </c>
      <c r="I312">
        <f t="shared" si="31"/>
        <v>-8.9871598495066127</v>
      </c>
      <c r="K312">
        <f t="shared" si="29"/>
        <v>-1.2095533837213035</v>
      </c>
      <c r="M312">
        <f t="shared" si="32"/>
        <v>-1.2095533837213035</v>
      </c>
      <c r="N312" s="13">
        <f t="shared" si="33"/>
        <v>7.423270327034482E-3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6.2913598682366247</v>
      </c>
      <c r="H313" s="10">
        <f t="shared" si="34"/>
        <v>-1.1098014222481156</v>
      </c>
      <c r="I313">
        <f t="shared" si="31"/>
        <v>-8.878411377984925</v>
      </c>
      <c r="K313">
        <f t="shared" si="29"/>
        <v>-1.1962238489392951</v>
      </c>
      <c r="M313">
        <f t="shared" si="32"/>
        <v>-1.1962238489392951</v>
      </c>
      <c r="N313" s="13">
        <f t="shared" si="33"/>
        <v>7.4688358351922947E-3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6.3054780657727152</v>
      </c>
      <c r="H314" s="10">
        <f t="shared" si="34"/>
        <v>-1.0963601996452994</v>
      </c>
      <c r="I314">
        <f t="shared" si="31"/>
        <v>-8.7708815971623952</v>
      </c>
      <c r="K314">
        <f t="shared" si="29"/>
        <v>-1.1830413714967192</v>
      </c>
      <c r="M314">
        <f t="shared" si="32"/>
        <v>-1.1830413714967192</v>
      </c>
      <c r="N314" s="13">
        <f t="shared" si="33"/>
        <v>7.5136255535353672E-3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6.3195962633088039</v>
      </c>
      <c r="H315" s="10">
        <f t="shared" si="34"/>
        <v>-1.0830697506268108</v>
      </c>
      <c r="I315">
        <f t="shared" si="31"/>
        <v>-8.6645580050144861</v>
      </c>
      <c r="K315">
        <f t="shared" si="29"/>
        <v>-1.1700043416423829</v>
      </c>
      <c r="M315">
        <f t="shared" si="32"/>
        <v>-1.1700043416423829</v>
      </c>
      <c r="N315" s="13">
        <f t="shared" si="33"/>
        <v>7.55762311504479E-3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6.3337144608448881</v>
      </c>
      <c r="H316" s="10">
        <f t="shared" si="34"/>
        <v>-1.0699285272903831</v>
      </c>
      <c r="I316">
        <f t="shared" si="31"/>
        <v>-8.559428218323065</v>
      </c>
      <c r="K316">
        <f t="shared" si="29"/>
        <v>-1.1571111665676743</v>
      </c>
      <c r="M316">
        <f t="shared" si="32"/>
        <v>-1.1571111665676743</v>
      </c>
      <c r="N316" s="13">
        <f t="shared" si="33"/>
        <v>7.6008125913542774E-3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6.347832658380983</v>
      </c>
      <c r="H317" s="10">
        <f t="shared" si="34"/>
        <v>-1.0569349964436177</v>
      </c>
      <c r="I317">
        <f t="shared" si="31"/>
        <v>-8.4554799715489413</v>
      </c>
      <c r="K317">
        <f t="shared" si="29"/>
        <v>-1.1443602702548534</v>
      </c>
      <c r="M317">
        <f t="shared" si="32"/>
        <v>-1.1443602702548534</v>
      </c>
      <c r="N317" s="13">
        <f t="shared" si="33"/>
        <v>7.6431785009695467E-3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6.3619508559170743</v>
      </c>
      <c r="H318" s="10">
        <f t="shared" si="34"/>
        <v>-1.0440876394644787</v>
      </c>
      <c r="I318">
        <f t="shared" si="31"/>
        <v>-8.3527011157158295</v>
      </c>
      <c r="K318">
        <f t="shared" si="29"/>
        <v>-1.1317500933257743</v>
      </c>
      <c r="M318">
        <f t="shared" si="32"/>
        <v>-1.1317500933257743</v>
      </c>
      <c r="N318" s="13">
        <f t="shared" si="33"/>
        <v>7.6847058169837732E-3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6.376069053453163</v>
      </c>
      <c r="H319" s="10">
        <f t="shared" si="34"/>
        <v>-1.0313849521630081</v>
      </c>
      <c r="I319">
        <f t="shared" si="31"/>
        <v>-8.2510796173040646</v>
      </c>
      <c r="K319">
        <f t="shared" si="29"/>
        <v>-1.1192790928909211</v>
      </c>
      <c r="M319">
        <f t="shared" si="32"/>
        <v>-1.1192790928909211</v>
      </c>
      <c r="N319" s="13">
        <f t="shared" si="33"/>
        <v>7.7253799742981778E-3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6.3901872509892454</v>
      </c>
      <c r="H320" s="10">
        <f t="shared" si="34"/>
        <v>-1.0188254446444815</v>
      </c>
      <c r="I320">
        <f t="shared" si="31"/>
        <v>-8.1506035571558524</v>
      </c>
      <c r="K320">
        <f t="shared" si="29"/>
        <v>-1.1069457423989433</v>
      </c>
      <c r="M320">
        <f t="shared" si="32"/>
        <v>-1.1069457423989433</v>
      </c>
      <c r="N320" s="13">
        <f t="shared" si="33"/>
        <v>7.7651868763349927E-3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6.4043054485253439</v>
      </c>
      <c r="H321" s="10">
        <f t="shared" si="34"/>
        <v>-1.0064076411738383</v>
      </c>
      <c r="I321">
        <f t="shared" si="31"/>
        <v>-8.0512611293907064</v>
      </c>
      <c r="K321">
        <f t="shared" si="29"/>
        <v>-1.0947485314866277</v>
      </c>
      <c r="M321">
        <f t="shared" si="32"/>
        <v>-1.0947485314866277</v>
      </c>
      <c r="N321" s="13">
        <f t="shared" si="33"/>
        <v>7.8041129012562799E-3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6.4184236460614326</v>
      </c>
      <c r="H322" s="10">
        <f t="shared" si="34"/>
        <v>-0.99413008004155334</v>
      </c>
      <c r="I322">
        <f t="shared" si="31"/>
        <v>-7.9530406403324267</v>
      </c>
      <c r="K322">
        <f t="shared" si="29"/>
        <v>-1.0826859658294721</v>
      </c>
      <c r="M322">
        <f t="shared" si="32"/>
        <v>-1.0826859658294721</v>
      </c>
      <c r="N322" s="13">
        <f t="shared" si="33"/>
        <v>7.8421449076829068E-3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6.4325418435975221</v>
      </c>
      <c r="H323" s="10">
        <f t="shared" si="34"/>
        <v>-0.98199131343073476</v>
      </c>
      <c r="I323">
        <f t="shared" si="31"/>
        <v>-7.8559305074458781</v>
      </c>
      <c r="K323">
        <f t="shared" si="29"/>
        <v>-1.0707565669926773</v>
      </c>
      <c r="M323">
        <f t="shared" si="32"/>
        <v>-1.0707565669926773</v>
      </c>
      <c r="N323" s="13">
        <f t="shared" si="33"/>
        <v>7.8792702399159524E-3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6.4466600411336055</v>
      </c>
      <c r="H324" s="10">
        <f t="shared" si="34"/>
        <v>-0.96998990728566015</v>
      </c>
      <c r="I324">
        <f t="shared" si="31"/>
        <v>-7.7599192582852812</v>
      </c>
      <c r="K324">
        <f t="shared" si="29"/>
        <v>-1.058958872282838</v>
      </c>
      <c r="M324">
        <f t="shared" si="32"/>
        <v>-1.058958872282838</v>
      </c>
      <c r="N324" s="13">
        <f t="shared" si="33"/>
        <v>7.915476732669062E-3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6.4607782386697012</v>
      </c>
      <c r="H325" s="10">
        <f t="shared" si="34"/>
        <v>-0.95812444118158557</v>
      </c>
      <c r="I325">
        <f t="shared" si="31"/>
        <v>-7.6649955294526846</v>
      </c>
      <c r="K325">
        <f t="shared" si="29"/>
        <v>-1.0472914346001609</v>
      </c>
      <c r="M325">
        <f t="shared" si="32"/>
        <v>-1.0472914346001609</v>
      </c>
      <c r="N325" s="13">
        <f t="shared" si="33"/>
        <v>7.9507527153082624E-3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6.4748964362057926</v>
      </c>
      <c r="H326" s="10">
        <f t="shared" si="34"/>
        <v>-0.94639350819598622</v>
      </c>
      <c r="I326">
        <f t="shared" si="31"/>
        <v>-7.5711480655678898</v>
      </c>
      <c r="K326">
        <f t="shared" si="29"/>
        <v>-1.0357528222914216</v>
      </c>
      <c r="M326">
        <f t="shared" si="32"/>
        <v>-1.0357528222914216</v>
      </c>
      <c r="N326" s="13">
        <f t="shared" si="33"/>
        <v>7.985087015606681E-3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6.4890146337418821</v>
      </c>
      <c r="H327" s="10">
        <f t="shared" si="34"/>
        <v>-0.93479571478101275</v>
      </c>
      <c r="I327">
        <f t="shared" si="31"/>
        <v>-7.478365718248102</v>
      </c>
      <c r="K327">
        <f t="shared" si="29"/>
        <v>-1.0243416190034871</v>
      </c>
      <c r="M327">
        <f t="shared" si="32"/>
        <v>-1.0243416190034871</v>
      </c>
      <c r="N327" s="13">
        <f t="shared" si="33"/>
        <v>8.0184689630205461E-3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6.5031328312779717</v>
      </c>
      <c r="H328" s="10">
        <f t="shared" si="34"/>
        <v>-0.92332968063735976</v>
      </c>
      <c r="I328">
        <f t="shared" si="31"/>
        <v>-7.3866374450988781</v>
      </c>
      <c r="K328">
        <f t="shared" si="29"/>
        <v>-1.0130564235376012</v>
      </c>
      <c r="M328">
        <f t="shared" si="32"/>
        <v>-1.0130564235376012</v>
      </c>
      <c r="N328" s="13">
        <f t="shared" si="33"/>
        <v>8.0508883914860215E-3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6.5172510288140622</v>
      </c>
      <c r="H329" s="10">
        <f t="shared" si="34"/>
        <v>-0.91199403858943029</v>
      </c>
      <c r="I329">
        <f t="shared" si="31"/>
        <v>-7.2959523087154423</v>
      </c>
      <c r="K329">
        <f t="shared" si="29"/>
        <v>-1.0018958497043766</v>
      </c>
      <c r="M329">
        <f t="shared" si="32"/>
        <v>-1.0018958497043766</v>
      </c>
      <c r="N329" s="13">
        <f t="shared" si="33"/>
        <v>8.082335641747488E-3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6.5313692263501508</v>
      </c>
      <c r="H330" s="10">
        <f t="shared" si="34"/>
        <v>-0.90078743446180998</v>
      </c>
      <c r="I330">
        <f t="shared" si="31"/>
        <v>-7.2062994756944798</v>
      </c>
      <c r="K330">
        <f t="shared" si="29"/>
        <v>-0.99085852617953141</v>
      </c>
      <c r="M330">
        <f t="shared" si="32"/>
        <v>-0.99085852617953141</v>
      </c>
      <c r="N330" s="13">
        <f t="shared" si="33"/>
        <v>8.1128015632221852E-3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6.5454874238862413</v>
      </c>
      <c r="H331" s="10">
        <f t="shared" si="34"/>
        <v>-0.88970852695705671</v>
      </c>
      <c r="I331">
        <f t="shared" si="31"/>
        <v>-7.1176682156564537</v>
      </c>
      <c r="K331">
        <f t="shared" si="29"/>
        <v>-0.97994309636038623</v>
      </c>
      <c r="M331">
        <f t="shared" si="32"/>
        <v>-0.97994309636038623</v>
      </c>
      <c r="N331" s="13">
        <f t="shared" si="33"/>
        <v>8.142277515404292E-3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6.5596056214223317</v>
      </c>
      <c r="H332" s="10">
        <f t="shared" si="34"/>
        <v>-0.87875598753478412</v>
      </c>
      <c r="I332">
        <f t="shared" si="31"/>
        <v>-7.030047900278273</v>
      </c>
      <c r="K332">
        <f t="shared" si="29"/>
        <v>-0.96914821822316211</v>
      </c>
      <c r="M332">
        <f t="shared" si="32"/>
        <v>-0.96914821822316211</v>
      </c>
      <c r="N332" s="13">
        <f t="shared" si="33"/>
        <v>8.1707553688209426E-3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6.5737238189584204</v>
      </c>
      <c r="H333" s="10">
        <f t="shared" si="34"/>
        <v>-0.86792850029203761</v>
      </c>
      <c r="I333">
        <f t="shared" si="31"/>
        <v>-6.9434280023363009</v>
      </c>
      <c r="K333">
        <f t="shared" si="29"/>
        <v>-0.95847256418107851</v>
      </c>
      <c r="M333">
        <f t="shared" si="32"/>
        <v>-0.95847256418107851</v>
      </c>
      <c r="N333" s="13">
        <f t="shared" si="33"/>
        <v>8.1982275055427212E-3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6.58784201649451</v>
      </c>
      <c r="H334" s="10">
        <f t="shared" si="34"/>
        <v>-0.857224761844951</v>
      </c>
      <c r="I334">
        <f t="shared" si="31"/>
        <v>-6.857798094759608</v>
      </c>
      <c r="K334">
        <f t="shared" si="29"/>
        <v>-0.94791482094327517</v>
      </c>
      <c r="M334">
        <f t="shared" si="32"/>
        <v>-0.94791482094327517</v>
      </c>
      <c r="N334" s="13">
        <f t="shared" si="33"/>
        <v>8.22468681925753E-3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6.6019602140306004</v>
      </c>
      <c r="H335" s="10">
        <f t="shared" si="34"/>
        <v>-0.84664348121166988</v>
      </c>
      <c r="I335">
        <f t="shared" si="31"/>
        <v>-6.773147849693359</v>
      </c>
      <c r="K335">
        <f t="shared" si="29"/>
        <v>-0.93747368937458753</v>
      </c>
      <c r="M335">
        <f t="shared" si="32"/>
        <v>-0.93747368937458753</v>
      </c>
      <c r="N335" s="13">
        <f t="shared" si="33"/>
        <v>8.2501267149189522E-3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6.6160784115666891</v>
      </c>
      <c r="H336" s="10">
        <f t="shared" si="34"/>
        <v>-0.83618337969654188</v>
      </c>
      <c r="I336">
        <f t="shared" si="31"/>
        <v>-6.6894670375723351</v>
      </c>
      <c r="K336">
        <f t="shared" si="29"/>
        <v>-0.92714788435617446</v>
      </c>
      <c r="M336">
        <f t="shared" si="32"/>
        <v>-0.92714788435617446</v>
      </c>
      <c r="N336" s="13">
        <f t="shared" si="33"/>
        <v>8.2745411079723167E-3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6.6301966091027804</v>
      </c>
      <c r="H337" s="10">
        <f t="shared" si="34"/>
        <v>-0.82584319077554769</v>
      </c>
      <c r="I337">
        <f t="shared" si="31"/>
        <v>-6.6067455262043815</v>
      </c>
      <c r="K337">
        <f t="shared" si="29"/>
        <v>-0.91693613464701884</v>
      </c>
      <c r="M337">
        <f t="shared" si="32"/>
        <v>-0.91693613464701884</v>
      </c>
      <c r="N337" s="13">
        <f t="shared" si="33"/>
        <v>8.2979244231709947E-3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6.64431480663887</v>
      </c>
      <c r="H338" s="10">
        <f t="shared" si="34"/>
        <v>-0.8156216599829792</v>
      </c>
      <c r="I338">
        <f t="shared" si="31"/>
        <v>-6.5249732798638336</v>
      </c>
      <c r="K338">
        <f t="shared" si="29"/>
        <v>-0.90683718274633074</v>
      </c>
      <c r="M338">
        <f t="shared" si="32"/>
        <v>-0.90683718274633074</v>
      </c>
      <c r="N338" s="13">
        <f t="shared" si="33"/>
        <v>8.3202715929915037E-3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6.6584330041749595</v>
      </c>
      <c r="H339" s="10">
        <f t="shared" si="34"/>
        <v>-0.8055175447993338</v>
      </c>
      <c r="I339">
        <f t="shared" si="31"/>
        <v>-6.4441403583946704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-0.89684978475683275</v>
      </c>
      <c r="M339">
        <f t="shared" si="32"/>
        <v>-0.89684978475683275</v>
      </c>
      <c r="N339" s="13">
        <f t="shared" si="33"/>
        <v>8.3415780556541676E-3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6.67255120171105</v>
      </c>
      <c r="H340" s="10">
        <f t="shared" si="34"/>
        <v>-0.79552961454043414</v>
      </c>
      <c r="I340">
        <f t="shared" ref="I340:I403" si="38">H340*$E$6</f>
        <v>-6.3642369163234731</v>
      </c>
      <c r="K340">
        <f t="shared" si="36"/>
        <v>-0.8869727102489775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-0.8869727102489775</v>
      </c>
      <c r="N340" s="13">
        <f t="shared" ref="N340:N403" si="40">(M340-H340)^2*O340</f>
        <v>8.3618397527618227E-3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6.6866693992471387</v>
      </c>
      <c r="H341" s="10">
        <f t="shared" ref="H341:H404" si="41">-(-$B$4)*(1+D341+$E$5*D341^3)*EXP(-D341)</f>
        <v>-0.78565665024773901</v>
      </c>
      <c r="I341">
        <f t="shared" si="38"/>
        <v>-6.2852532019819121</v>
      </c>
      <c r="K341">
        <f t="shared" si="36"/>
        <v>-0.87720474212608424</v>
      </c>
      <c r="M341">
        <f t="shared" si="39"/>
        <v>-0.87720474212608424</v>
      </c>
      <c r="N341" s="13">
        <f t="shared" si="40"/>
        <v>8.3810531265659394E-3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6.7007875967832291</v>
      </c>
      <c r="H342" s="10">
        <f t="shared" si="41"/>
        <v>-0.77589744457985443</v>
      </c>
      <c r="I342">
        <f t="shared" si="38"/>
        <v>-6.2071795566388355</v>
      </c>
      <c r="K342">
        <f t="shared" si="36"/>
        <v>-0.86754467649040623</v>
      </c>
      <c r="M342">
        <f t="shared" si="39"/>
        <v>-0.86754467649040623</v>
      </c>
      <c r="N342" s="13">
        <f t="shared" si="40"/>
        <v>8.3992151168664642E-3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6.7149057943193187</v>
      </c>
      <c r="H343" s="10">
        <f t="shared" si="41"/>
        <v>-0.76625080170521087</v>
      </c>
      <c r="I343">
        <f t="shared" si="38"/>
        <v>-6.130006413641687</v>
      </c>
      <c r="K343">
        <f t="shared" si="36"/>
        <v>-0.85799132251015553</v>
      </c>
      <c r="M343">
        <f t="shared" si="39"/>
        <v>-0.85799132251015553</v>
      </c>
      <c r="N343" s="13">
        <f t="shared" si="40"/>
        <v>8.4163231575624838E-3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6.7290239918554082</v>
      </c>
      <c r="H344" s="10">
        <f t="shared" si="41"/>
        <v>-0.75671553719591522</v>
      </c>
      <c r="I344">
        <f t="shared" si="38"/>
        <v>-6.0537242975673218</v>
      </c>
      <c r="K344">
        <f t="shared" si="36"/>
        <v>-0.84854350228747455</v>
      </c>
      <c r="M344">
        <f t="shared" si="39"/>
        <v>-0.84854350228747455</v>
      </c>
      <c r="N344" s="13">
        <f t="shared" si="40"/>
        <v>8.4323751728566376E-3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6.7431421893914978</v>
      </c>
      <c r="H345" s="10">
        <f t="shared" si="41"/>
        <v>-0.74729047792274439</v>
      </c>
      <c r="I345">
        <f t="shared" si="38"/>
        <v>-5.9783238233819551</v>
      </c>
      <c r="K345">
        <f t="shared" si="36"/>
        <v>-0.83920005072736881</v>
      </c>
      <c r="M345">
        <f t="shared" si="39"/>
        <v>-0.83920005072736881</v>
      </c>
      <c r="N345" s="13">
        <f t="shared" si="40"/>
        <v>8.4473695731285565E-3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6.7572603869275882</v>
      </c>
      <c r="H346" s="10">
        <f t="shared" si="41"/>
        <v>-0.73797446195128324</v>
      </c>
      <c r="I346">
        <f t="shared" si="38"/>
        <v>-5.903795695610266</v>
      </c>
      <c r="K346">
        <f t="shared" si="36"/>
        <v>-0.82995981540761898</v>
      </c>
      <c r="M346">
        <f t="shared" si="39"/>
        <v>-0.82995981540761898</v>
      </c>
      <c r="N346" s="13">
        <f t="shared" si="40"/>
        <v>8.4613052504870171E-3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6.7713785844636769</v>
      </c>
      <c r="H347" s="10">
        <f t="shared" si="41"/>
        <v>-0.72876633843918237</v>
      </c>
      <c r="I347">
        <f t="shared" si="38"/>
        <v>-5.830130707513459</v>
      </c>
      <c r="K347">
        <f t="shared" si="36"/>
        <v>-0.82082165644966076</v>
      </c>
      <c r="M347">
        <f t="shared" si="39"/>
        <v>-0.82082165644966076</v>
      </c>
      <c r="N347" s="13">
        <f t="shared" si="40"/>
        <v>8.4741815740103071E-3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6.7854967819997674</v>
      </c>
      <c r="H348" s="10">
        <f t="shared" si="41"/>
        <v>-0.71966496753453035</v>
      </c>
      <c r="I348">
        <f t="shared" si="38"/>
        <v>-5.7573197402762428</v>
      </c>
      <c r="K348">
        <f t="shared" si="36"/>
        <v>-0.81178444639044856</v>
      </c>
      <c r="M348">
        <f t="shared" si="39"/>
        <v>-0.81178444639044856</v>
      </c>
      <c r="N348" s="13">
        <f t="shared" si="40"/>
        <v>8.48599838468596E-3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6.7996149795358578</v>
      </c>
      <c r="H349" s="10">
        <f t="shared" si="41"/>
        <v>-0.71066922027531831</v>
      </c>
      <c r="I349">
        <f t="shared" si="38"/>
        <v>-5.6853537622025465</v>
      </c>
      <c r="K349">
        <f t="shared" si="36"/>
        <v>-0.80284707005531408</v>
      </c>
      <c r="M349">
        <f t="shared" si="39"/>
        <v>-0.80284707005531408</v>
      </c>
      <c r="N349" s="13">
        <f t="shared" si="40"/>
        <v>8.4967559900634652E-3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6.8137331770719465</v>
      </c>
      <c r="H350" s="10">
        <f t="shared" si="41"/>
        <v>-0.70177797848999401</v>
      </c>
      <c r="I350">
        <f t="shared" si="38"/>
        <v>-5.6142238279199521</v>
      </c>
      <c r="K350">
        <f t="shared" si="36"/>
        <v>-0.79400842443181086</v>
      </c>
      <c r="M350">
        <f t="shared" si="39"/>
        <v>-0.79400842443181086</v>
      </c>
      <c r="N350" s="13">
        <f t="shared" si="40"/>
        <v>8.506455158626398E-3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6.8278513746080378</v>
      </c>
      <c r="H351" s="10">
        <f t="shared" si="41"/>
        <v>-0.69299013469907944</v>
      </c>
      <c r="I351">
        <f t="shared" si="38"/>
        <v>-5.5439210775926355</v>
      </c>
      <c r="K351">
        <f t="shared" si="36"/>
        <v>-0.78526741854455306</v>
      </c>
      <c r="M351">
        <f t="shared" si="39"/>
        <v>-0.78526741854455306</v>
      </c>
      <c r="N351" s="13">
        <f t="shared" si="40"/>
        <v>8.5150971138981072E-3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6.8419695721441265</v>
      </c>
      <c r="H352" s="10">
        <f t="shared" si="41"/>
        <v>-0.68430459201785121</v>
      </c>
      <c r="I352">
        <f t="shared" si="38"/>
        <v>-5.4744367361428097</v>
      </c>
      <c r="K352">
        <f t="shared" si="36"/>
        <v>-0.77662297333106933</v>
      </c>
      <c r="M352">
        <f t="shared" si="39"/>
        <v>-0.77662297333106933</v>
      </c>
      <c r="N352" s="13">
        <f t="shared" si="40"/>
        <v>8.5226835282927408E-3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6.8560877696802169</v>
      </c>
      <c r="H353" s="10">
        <f t="shared" si="41"/>
        <v>-0.67572026406005548</v>
      </c>
      <c r="I353">
        <f t="shared" si="38"/>
        <v>-5.4057621124804438</v>
      </c>
      <c r="K353">
        <f t="shared" si="36"/>
        <v>-0.76807402151863735</v>
      </c>
      <c r="M353">
        <f t="shared" si="39"/>
        <v>-0.76807402151863735</v>
      </c>
      <c r="N353" s="13">
        <f t="shared" si="40"/>
        <v>8.5292165167185682E-3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6.8702059672163065</v>
      </c>
      <c r="H354" s="10">
        <f t="shared" si="41"/>
        <v>-0.66723607484265979</v>
      </c>
      <c r="I354">
        <f t="shared" si="38"/>
        <v>-5.3378885987412783</v>
      </c>
      <c r="K354">
        <f t="shared" si="36"/>
        <v>-0.75961950750214557</v>
      </c>
      <c r="M354">
        <f t="shared" si="39"/>
        <v>-0.75961950750214557</v>
      </c>
      <c r="N354" s="13">
        <f t="shared" si="40"/>
        <v>8.5346986299497454E-3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6.8843241647523961</v>
      </c>
      <c r="H355" s="10">
        <f t="shared" si="41"/>
        <v>-0.6588509586916117</v>
      </c>
      <c r="I355">
        <f t="shared" si="38"/>
        <v>-5.2708076695328936</v>
      </c>
      <c r="K355">
        <f t="shared" si="36"/>
        <v>-0.75125838722294958</v>
      </c>
      <c r="M355">
        <f t="shared" si="39"/>
        <v>-0.75125838722294958</v>
      </c>
      <c r="N355" s="13">
        <f t="shared" si="40"/>
        <v>8.5391328477743174E-3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6.8984423622884856</v>
      </c>
      <c r="H356" s="10">
        <f t="shared" si="41"/>
        <v>-0.65056386014860645</v>
      </c>
      <c r="I356">
        <f t="shared" si="38"/>
        <v>-5.2045108811888516</v>
      </c>
      <c r="K356">
        <f t="shared" si="36"/>
        <v>-0.7429896280487408</v>
      </c>
      <c r="M356">
        <f t="shared" si="39"/>
        <v>-0.7429896280487408</v>
      </c>
      <c r="N356" s="13">
        <f t="shared" si="40"/>
        <v>8.5425225719295041E-3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6.9125605598245761</v>
      </c>
      <c r="H357" s="10">
        <f t="shared" si="41"/>
        <v>-0.64237373387883445</v>
      </c>
      <c r="I357">
        <f t="shared" si="38"/>
        <v>-5.1389898710306756</v>
      </c>
      <c r="K357">
        <f t="shared" si="36"/>
        <v>-0.73481220865442887</v>
      </c>
      <c r="M357">
        <f t="shared" si="39"/>
        <v>-0.73481220865442887</v>
      </c>
      <c r="N357" s="13">
        <f t="shared" si="40"/>
        <v>8.5448716188382054E-3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6.9266787573606647</v>
      </c>
      <c r="H358" s="10">
        <f t="shared" si="41"/>
        <v>-0.63427954457970825</v>
      </c>
      <c r="I358">
        <f t="shared" si="38"/>
        <v>-5.074236356637666</v>
      </c>
      <c r="K358">
        <f t="shared" si="36"/>
        <v>-0.72672511890403158</v>
      </c>
      <c r="M358">
        <f t="shared" si="39"/>
        <v>-0.72672511890403158</v>
      </c>
      <c r="N358" s="13">
        <f t="shared" si="40"/>
        <v>8.5461842121539872E-3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6.9407969548967552</v>
      </c>
      <c r="H359" s="10">
        <f t="shared" si="41"/>
        <v>-0.62628026689054861</v>
      </c>
      <c r="I359">
        <f t="shared" si="38"/>
        <v>-5.0102421351243889</v>
      </c>
      <c r="K359">
        <f t="shared" si="36"/>
        <v>-0.71872735973357316</v>
      </c>
      <c r="M359">
        <f t="shared" si="39"/>
        <v>-0.71872735973357316</v>
      </c>
      <c r="N359" s="13">
        <f t="shared" si="40"/>
        <v>8.5464649751268006E-3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6.9549151524328456</v>
      </c>
      <c r="H360" s="10">
        <f t="shared" si="41"/>
        <v>-0.61837488530321449</v>
      </c>
      <c r="I360">
        <f t="shared" si="38"/>
        <v>-4.946999082425716</v>
      </c>
      <c r="K360">
        <f t="shared" si="36"/>
        <v>-0.71081794303500034</v>
      </c>
      <c r="M360">
        <f t="shared" si="39"/>
        <v>-0.71081794303500034</v>
      </c>
      <c r="N360" s="13">
        <f t="shared" si="40"/>
        <v>8.5457189228022919E-3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6.9690333499689343</v>
      </c>
      <c r="H361" s="10">
        <f t="shared" si="41"/>
        <v>-0.61056239407367108</v>
      </c>
      <c r="I361">
        <f t="shared" si="38"/>
        <v>-4.8844991525893686</v>
      </c>
      <c r="K361">
        <f t="shared" si="36"/>
        <v>-0.7029958915411042</v>
      </c>
      <c r="M361">
        <f t="shared" si="39"/>
        <v>-0.7029958915411042</v>
      </c>
      <c r="N361" s="13">
        <f t="shared" si="40"/>
        <v>8.5439514540619661E-3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6.9831515475050256</v>
      </c>
      <c r="H362" s="10">
        <f t="shared" si="41"/>
        <v>-0.60284179713447361</v>
      </c>
      <c r="I362">
        <f t="shared" si="38"/>
        <v>-4.8227343770757889</v>
      </c>
      <c r="K362">
        <f t="shared" si="36"/>
        <v>-0.69526023871144682</v>
      </c>
      <c r="M362">
        <f t="shared" si="39"/>
        <v>-0.69526023871144682</v>
      </c>
      <c r="N362" s="13">
        <f t="shared" si="40"/>
        <v>8.5411683435164098E-3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6.9972697450411143</v>
      </c>
      <c r="H363" s="10">
        <f t="shared" si="41"/>
        <v>-0.59521210800816271</v>
      </c>
      <c r="I363">
        <f t="shared" si="38"/>
        <v>-4.7616968640653017</v>
      </c>
      <c r="K363">
        <f t="shared" si="36"/>
        <v>-0.68761002861931064</v>
      </c>
      <c r="M363">
        <f t="shared" si="39"/>
        <v>-0.68761002861931064</v>
      </c>
      <c r="N363" s="13">
        <f t="shared" si="40"/>
        <v>8.5373757332639962E-3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7.0113879425772048</v>
      </c>
      <c r="H364" s="10">
        <f t="shared" si="41"/>
        <v>-0.5876723497215488</v>
      </c>
      <c r="I364">
        <f t="shared" si="38"/>
        <v>-4.7013787977723904</v>
      </c>
      <c r="K364">
        <f t="shared" si="36"/>
        <v>-0.68004431583963243</v>
      </c>
      <c r="M364">
        <f t="shared" si="39"/>
        <v>-0.68004431583963243</v>
      </c>
      <c r="N364" s="13">
        <f t="shared" si="40"/>
        <v>8.5325801245203902E-3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7.0255061401132943</v>
      </c>
      <c r="H365" s="10">
        <f t="shared" si="41"/>
        <v>-0.58022155472088244</v>
      </c>
      <c r="I365">
        <f t="shared" si="38"/>
        <v>-4.6417724377670595</v>
      </c>
      <c r="K365">
        <f t="shared" si="36"/>
        <v>-0.67256216533796187</v>
      </c>
      <c r="M365">
        <f t="shared" si="39"/>
        <v>-0.67256216533796187</v>
      </c>
      <c r="N365" s="13">
        <f t="shared" si="40"/>
        <v>8.5267883691350823E-3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7.0396243376493839</v>
      </c>
      <c r="H366" s="10">
        <f t="shared" si="41"/>
        <v>-0.572858764787888</v>
      </c>
      <c r="I366">
        <f t="shared" si="38"/>
        <v>-4.582870118303104</v>
      </c>
      <c r="K366">
        <f t="shared" si="36"/>
        <v>-0.66516265236040961</v>
      </c>
      <c r="M366">
        <f t="shared" si="39"/>
        <v>-0.66516265236040961</v>
      </c>
      <c r="N366" s="13">
        <f t="shared" si="40"/>
        <v>8.5200076610007103E-3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7.0537425351854735</v>
      </c>
      <c r="H367" s="10">
        <f t="shared" si="41"/>
        <v>-0.56558303095665763</v>
      </c>
      <c r="I367">
        <f t="shared" si="38"/>
        <v>-4.524664247653261</v>
      </c>
      <c r="K367">
        <f t="shared" si="36"/>
        <v>-0.65784486232459849</v>
      </c>
      <c r="M367">
        <f t="shared" si="39"/>
        <v>-0.65784486232459849</v>
      </c>
      <c r="N367" s="13">
        <f t="shared" si="40"/>
        <v>8.5122455273663553E-3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7.0678607327215639</v>
      </c>
      <c r="H368" s="10">
        <f t="shared" si="41"/>
        <v>-0.55839341343138371</v>
      </c>
      <c r="I368">
        <f t="shared" si="38"/>
        <v>-4.4671473074510697</v>
      </c>
      <c r="K368">
        <f t="shared" si="36"/>
        <v>-0.65060789071161373</v>
      </c>
      <c r="M368">
        <f t="shared" si="39"/>
        <v>-0.65060789071161373</v>
      </c>
      <c r="N368" s="13">
        <f t="shared" si="40"/>
        <v>8.5035098200660596E-3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7.0819789302576526</v>
      </c>
      <c r="H369" s="10">
        <f t="shared" si="41"/>
        <v>-0.55128898150492522</v>
      </c>
      <c r="I369">
        <f t="shared" si="38"/>
        <v>-4.4103118520394018</v>
      </c>
      <c r="K369">
        <f t="shared" si="36"/>
        <v>-0.64345084295894273</v>
      </c>
      <c r="M369">
        <f t="shared" si="39"/>
        <v>-0.64345084295894273</v>
      </c>
      <c r="N369" s="13">
        <f t="shared" si="40"/>
        <v>8.4938087066695166E-3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7.0960971277937439</v>
      </c>
      <c r="H370" s="10">
        <f t="shared" si="41"/>
        <v>-0.54426881347819012</v>
      </c>
      <c r="I370">
        <f t="shared" si="38"/>
        <v>-4.3541505078255209</v>
      </c>
      <c r="K370">
        <f t="shared" si="36"/>
        <v>-0.63637283435440506</v>
      </c>
      <c r="M370">
        <f t="shared" si="39"/>
        <v>-0.63637283435440506</v>
      </c>
      <c r="N370" s="13">
        <f t="shared" si="40"/>
        <v>8.4831506615662376E-3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7.1102153253298326</v>
      </c>
      <c r="H371" s="10">
        <f t="shared" si="41"/>
        <v>-0.5373319965803256</v>
      </c>
      <c r="I371">
        <f t="shared" si="38"/>
        <v>-4.2986559726426048</v>
      </c>
      <c r="K371">
        <f t="shared" si="36"/>
        <v>-0.62937298993107726</v>
      </c>
      <c r="M371">
        <f t="shared" si="39"/>
        <v>-0.62937298993107726</v>
      </c>
      <c r="N371" s="13">
        <f t="shared" si="40"/>
        <v>8.4715444569931127E-3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7.124333522865923</v>
      </c>
      <c r="H372" s="10">
        <f t="shared" si="41"/>
        <v>-0.53047762688969946</v>
      </c>
      <c r="I372">
        <f t="shared" si="38"/>
        <v>-4.2438210151175957</v>
      </c>
      <c r="K372">
        <f t="shared" si="36"/>
        <v>-0.62245044436318531</v>
      </c>
      <c r="M372">
        <f t="shared" si="39"/>
        <v>-0.62245044436318531</v>
      </c>
      <c r="N372" s="13">
        <f t="shared" si="40"/>
        <v>8.4589991540111441E-3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7.1384517204020135</v>
      </c>
      <c r="H373" s="10">
        <f t="shared" si="41"/>
        <v>-0.52370480925566953</v>
      </c>
      <c r="I373">
        <f t="shared" si="38"/>
        <v>-4.1896384740453563</v>
      </c>
      <c r="K373">
        <f t="shared" si="36"/>
        <v>-0.6156043418629914</v>
      </c>
      <c r="M373">
        <f t="shared" si="39"/>
        <v>-0.6156043418629914</v>
      </c>
      <c r="N373" s="13">
        <f t="shared" si="40"/>
        <v>8.4455240934442153E-3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7.1525699179381022</v>
      </c>
      <c r="H374" s="10">
        <f t="shared" si="41"/>
        <v>-0.51701265722111545</v>
      </c>
      <c r="I374">
        <f t="shared" si="38"/>
        <v>-4.1361012577689236</v>
      </c>
      <c r="K374">
        <f t="shared" si="36"/>
        <v>-0.60883383607864672</v>
      </c>
      <c r="M374">
        <f t="shared" si="39"/>
        <v>-0.60883383607864672</v>
      </c>
      <c r="N374" s="13">
        <f t="shared" si="40"/>
        <v>8.4311288867867477E-3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7.1666881154741908</v>
      </c>
      <c r="H375" s="10">
        <f t="shared" si="41"/>
        <v>-0.51040029294573919</v>
      </c>
      <c r="I375">
        <f t="shared" si="38"/>
        <v>-4.0832023435659135</v>
      </c>
      <c r="K375">
        <f t="shared" si="36"/>
        <v>-0.60213808999301588</v>
      </c>
      <c r="M375">
        <f t="shared" si="39"/>
        <v>-0.60213808999301588</v>
      </c>
      <c r="N375" s="13">
        <f t="shared" si="40"/>
        <v>8.4158234070873285E-3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7.1808063130102822</v>
      </c>
      <c r="H376" s="10">
        <f t="shared" si="41"/>
        <v>-0.50386684713010399</v>
      </c>
      <c r="I376">
        <f t="shared" si="38"/>
        <v>-4.0309347770408319</v>
      </c>
      <c r="K376">
        <f t="shared" si="36"/>
        <v>-0.59551627582346656</v>
      </c>
      <c r="M376">
        <f t="shared" si="39"/>
        <v>-0.59551627582346656</v>
      </c>
      <c r="N376" s="13">
        <f t="shared" si="40"/>
        <v>8.3996177798197503E-3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7.1949245105463717</v>
      </c>
      <c r="H377" s="10">
        <f t="shared" si="41"/>
        <v>-0.49741145894041849</v>
      </c>
      <c r="I377">
        <f t="shared" si="38"/>
        <v>-3.979291671523348</v>
      </c>
      <c r="K377">
        <f t="shared" si="36"/>
        <v>-0.58896757492262808</v>
      </c>
      <c r="M377">
        <f t="shared" si="39"/>
        <v>-0.58896757492262808</v>
      </c>
      <c r="N377" s="13">
        <f t="shared" si="40"/>
        <v>8.3825223737478138E-3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7.2090427080824613</v>
      </c>
      <c r="H378" s="10">
        <f t="shared" si="41"/>
        <v>-0.49103327593403984</v>
      </c>
      <c r="I378">
        <f t="shared" si="38"/>
        <v>-3.9282662074723187</v>
      </c>
      <c r="K378">
        <f t="shared" si="36"/>
        <v>-0.58249117768008984</v>
      </c>
      <c r="M378">
        <f t="shared" si="39"/>
        <v>-0.58249117768008984</v>
      </c>
      <c r="N378" s="13">
        <f t="shared" si="40"/>
        <v>8.3645477917901369E-3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7.2231609056185517</v>
      </c>
      <c r="H379" s="10">
        <f t="shared" si="41"/>
        <v>-0.48473145398569667</v>
      </c>
      <c r="I379">
        <f t="shared" si="38"/>
        <v>-3.8778516318855734</v>
      </c>
      <c r="K379">
        <f t="shared" si="36"/>
        <v>-0.57608628342506762</v>
      </c>
      <c r="M379">
        <f t="shared" si="39"/>
        <v>-0.57608628342506762</v>
      </c>
      <c r="N379" s="13">
        <f t="shared" si="40"/>
        <v>8.3457048618965583E-3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7.2372791031546404</v>
      </c>
      <c r="H380" s="10">
        <f t="shared" si="41"/>
        <v>-0.47850515721441217</v>
      </c>
      <c r="I380">
        <f t="shared" si="38"/>
        <v>-3.8280412577152974</v>
      </c>
      <c r="K380">
        <f t="shared" si="36"/>
        <v>-0.56975210033000656</v>
      </c>
      <c r="M380">
        <f t="shared" si="39"/>
        <v>-0.56975210033000656</v>
      </c>
      <c r="N380" s="13">
        <f t="shared" si="40"/>
        <v>8.3260046279405187E-3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7.2513973006907309</v>
      </c>
      <c r="H381" s="10">
        <f t="shared" si="41"/>
        <v>-0.47235355791112599</v>
      </c>
      <c r="I381">
        <f t="shared" si="38"/>
        <v>-3.7788284632890079</v>
      </c>
      <c r="K381">
        <f t="shared" si="36"/>
        <v>-0.56348784531512408</v>
      </c>
      <c r="M381">
        <f t="shared" si="39"/>
        <v>-0.56348784531512408</v>
      </c>
      <c r="N381" s="13">
        <f t="shared" si="40"/>
        <v>8.3054583406345257E-3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7.2655154982268204</v>
      </c>
      <c r="H382" s="10">
        <f t="shared" si="41"/>
        <v>-0.46627583646699383</v>
      </c>
      <c r="I382">
        <f t="shared" si="38"/>
        <v>-3.7302066917359507</v>
      </c>
      <c r="K382">
        <f t="shared" si="36"/>
        <v>-0.55729274395389616</v>
      </c>
      <c r="M382">
        <f t="shared" si="39"/>
        <v>-0.55729274395389616</v>
      </c>
      <c r="N382" s="13">
        <f t="shared" si="40"/>
        <v>8.2840774484793378E-3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7.27963369576291</v>
      </c>
      <c r="H383" s="10">
        <f t="shared" si="41"/>
        <v>-0.46027118130236494</v>
      </c>
      <c r="I383">
        <f t="shared" si="38"/>
        <v>-3.6821694504189195</v>
      </c>
      <c r="K383">
        <f t="shared" si="36"/>
        <v>-0.55116603037946288</v>
      </c>
      <c r="M383">
        <f t="shared" si="39"/>
        <v>-0.55116603037946288</v>
      </c>
      <c r="N383" s="13">
        <f t="shared" si="40"/>
        <v>8.2618735887484123E-3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7.2937518932989995</v>
      </c>
      <c r="H384" s="10">
        <f t="shared" si="41"/>
        <v>-0.45433878879642187</v>
      </c>
      <c r="I384">
        <f t="shared" si="38"/>
        <v>-3.6347103103713749</v>
      </c>
      <c r="K384">
        <f t="shared" si="36"/>
        <v>-0.54510694719196395</v>
      </c>
      <c r="M384">
        <f t="shared" si="39"/>
        <v>-0.54510694719196395</v>
      </c>
      <c r="N384" s="13">
        <f t="shared" si="40"/>
        <v>8.2388585785182177E-3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7.30787009083509</v>
      </c>
      <c r="H385" s="10">
        <f t="shared" si="41"/>
        <v>-0.44847786321747257</v>
      </c>
      <c r="I385">
        <f t="shared" si="38"/>
        <v>-3.5878229057397806</v>
      </c>
      <c r="K385">
        <f t="shared" si="36"/>
        <v>-0.53911474536679316</v>
      </c>
      <c r="M385">
        <f t="shared" si="39"/>
        <v>-0.53911474536679316</v>
      </c>
      <c r="N385" s="13">
        <f t="shared" si="40"/>
        <v>8.215044405749829E-3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7.3219882883711787</v>
      </c>
      <c r="H386" s="10">
        <f t="shared" si="41"/>
        <v>-0.4426876166538885</v>
      </c>
      <c r="I386">
        <f t="shared" si="38"/>
        <v>-3.541500933231108</v>
      </c>
      <c r="K386">
        <f t="shared" si="36"/>
        <v>-0.53318868416376064</v>
      </c>
      <c r="M386">
        <f t="shared" si="39"/>
        <v>-0.53318868416376064</v>
      </c>
      <c r="N386" s="13">
        <f t="shared" si="40"/>
        <v>8.1904432204264344E-3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7.33610648590727</v>
      </c>
      <c r="H387" s="10">
        <f t="shared" si="41"/>
        <v>-0.43696726894567556</v>
      </c>
      <c r="I387">
        <f t="shared" si="38"/>
        <v>-3.4957381515654045</v>
      </c>
      <c r="K387">
        <f t="shared" si="36"/>
        <v>-0.52732803103716341</v>
      </c>
      <c r="M387">
        <f t="shared" si="39"/>
        <v>-0.52732803103716341</v>
      </c>
      <c r="N387" s="13">
        <f t="shared" si="40"/>
        <v>8.1650673257544683E-3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7.3502246834433587</v>
      </c>
      <c r="H388" s="10">
        <f t="shared" si="41"/>
        <v>-0.43131604761667269</v>
      </c>
      <c r="I388">
        <f t="shared" si="38"/>
        <v>-3.4505283809333815</v>
      </c>
      <c r="K388">
        <f t="shared" si="36"/>
        <v>-0.52153206154676157</v>
      </c>
      <c r="M388">
        <f t="shared" si="39"/>
        <v>-0.52153206154676157</v>
      </c>
      <c r="N388" s="13">
        <f t="shared" si="40"/>
        <v>8.1389291694339908E-3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7.3643428809794491</v>
      </c>
      <c r="H389" s="10">
        <f t="shared" si="41"/>
        <v>-0.42573318780736413</v>
      </c>
      <c r="I389">
        <f t="shared" si="38"/>
        <v>-3.4058655024589131</v>
      </c>
      <c r="K389">
        <f t="shared" si="36"/>
        <v>-0.51580005926963601</v>
      </c>
      <c r="M389">
        <f t="shared" si="39"/>
        <v>-0.51580005926963601</v>
      </c>
      <c r="N389" s="13">
        <f t="shared" si="40"/>
        <v>8.1120413350014055E-3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7.3784610785155396</v>
      </c>
      <c r="H390" s="10">
        <f t="shared" si="41"/>
        <v>-0.42021793220830189</v>
      </c>
      <c r="I390">
        <f t="shared" si="38"/>
        <v>-3.3617434576664151</v>
      </c>
      <c r="K390">
        <f t="shared" si="36"/>
        <v>-0.51013131571294856</v>
      </c>
      <c r="M390">
        <f t="shared" si="39"/>
        <v>-0.51013131571294856</v>
      </c>
      <c r="N390" s="13">
        <f t="shared" si="40"/>
        <v>8.0844165332536674E-3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7.3925792760516282</v>
      </c>
      <c r="H391" s="10">
        <f t="shared" si="41"/>
        <v>-0.41476953099412384</v>
      </c>
      <c r="I391">
        <f t="shared" si="38"/>
        <v>-3.3181562479529907</v>
      </c>
      <c r="K391">
        <f t="shared" si="36"/>
        <v>-0.50452513022757361</v>
      </c>
      <c r="M391">
        <f t="shared" si="39"/>
        <v>-0.50452513022757361</v>
      </c>
      <c r="N391" s="13">
        <f t="shared" si="40"/>
        <v>8.0560675937556506E-3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7.4066974735877187</v>
      </c>
      <c r="H392" s="10">
        <f t="shared" si="41"/>
        <v>-0.40938724175816577</v>
      </c>
      <c r="I392">
        <f t="shared" si="38"/>
        <v>-3.2750979340653261</v>
      </c>
      <c r="K392">
        <f t="shared" si="36"/>
        <v>-0.49898080992260774</v>
      </c>
      <c r="M392">
        <f t="shared" si="39"/>
        <v>-0.49898080992260774</v>
      </c>
      <c r="N392" s="13">
        <f t="shared" si="40"/>
        <v>8.0270074564365093E-3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7.4208156711238082</v>
      </c>
      <c r="H393" s="10">
        <f t="shared" si="41"/>
        <v>-0.40407032944765053</v>
      </c>
      <c r="I393">
        <f t="shared" si="38"/>
        <v>-3.2325626355812043</v>
      </c>
      <c r="K393">
        <f t="shared" si="36"/>
        <v>-0.49349766958075264</v>
      </c>
      <c r="M393">
        <f t="shared" si="39"/>
        <v>-0.49349766958075264</v>
      </c>
      <c r="N393" s="13">
        <f t="shared" si="40"/>
        <v>7.9972491632815355E-3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7.4349338686598978</v>
      </c>
      <c r="H394" s="10">
        <f t="shared" si="41"/>
        <v>-0.39881806629945543</v>
      </c>
      <c r="I394">
        <f t="shared" si="38"/>
        <v>-3.1905445303956435</v>
      </c>
      <c r="K394">
        <f t="shared" si="36"/>
        <v>-0.48807503157455473</v>
      </c>
      <c r="M394">
        <f t="shared" si="39"/>
        <v>-0.48807503157455473</v>
      </c>
      <c r="N394" s="13">
        <f t="shared" si="40"/>
        <v>7.9668058501202819E-3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7.4490520661959891</v>
      </c>
      <c r="H395" s="10">
        <f t="shared" si="41"/>
        <v>-0.39362973177644051</v>
      </c>
      <c r="I395">
        <f t="shared" si="38"/>
        <v>-3.149037854211524</v>
      </c>
      <c r="K395">
        <f t="shared" si="36"/>
        <v>-0.48271222578350176</v>
      </c>
      <c r="M395">
        <f t="shared" si="39"/>
        <v>-0.48271222578350176</v>
      </c>
      <c r="N395" s="13">
        <f t="shared" si="40"/>
        <v>7.9356907385181048E-3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7.4631702637320778</v>
      </c>
      <c r="H396" s="10">
        <f t="shared" si="41"/>
        <v>-0.38850461250433871</v>
      </c>
      <c r="I396">
        <f t="shared" si="38"/>
        <v>-3.1080369000347097</v>
      </c>
      <c r="K396">
        <f t="shared" si="36"/>
        <v>-0.47740858951197518</v>
      </c>
      <c r="M396">
        <f t="shared" si="39"/>
        <v>-0.47740858951197518</v>
      </c>
      <c r="N396" s="13">
        <f t="shared" si="40"/>
        <v>7.9039171277743535E-3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7.4772884612681683</v>
      </c>
      <c r="H397" s="10">
        <f t="shared" si="41"/>
        <v>-0.38344200220919128</v>
      </c>
      <c r="I397">
        <f t="shared" si="38"/>
        <v>-3.0675360176735302</v>
      </c>
      <c r="K397">
        <f t="shared" si="36"/>
        <v>-0.47216346740803511</v>
      </c>
      <c r="M397">
        <f t="shared" si="39"/>
        <v>-0.47216346740803511</v>
      </c>
      <c r="N397" s="13">
        <f t="shared" si="40"/>
        <v>7.8714983870296559E-3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7.4914066588042578</v>
      </c>
      <c r="H398" s="10">
        <f t="shared" si="41"/>
        <v>-0.37844120165532957</v>
      </c>
      <c r="I398">
        <f t="shared" si="38"/>
        <v>-3.0275296132426366</v>
      </c>
      <c r="K398">
        <f t="shared" si="36"/>
        <v>-0.46697621138305223</v>
      </c>
      <c r="M398">
        <f t="shared" si="39"/>
        <v>-0.46697621138305223</v>
      </c>
      <c r="N398" s="13">
        <f t="shared" si="40"/>
        <v>7.8384479474879459E-3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7.5055248563403465</v>
      </c>
      <c r="H399" s="10">
        <f t="shared" si="41"/>
        <v>-0.37350151858388814</v>
      </c>
      <c r="I399">
        <f t="shared" si="38"/>
        <v>-2.9880121486711051</v>
      </c>
      <c r="K399">
        <f t="shared" si="36"/>
        <v>-0.46184618053216231</v>
      </c>
      <c r="M399">
        <f t="shared" si="39"/>
        <v>-0.46184618053216231</v>
      </c>
      <c r="N399" s="13">
        <f t="shared" si="40"/>
        <v>7.8047792947548425E-3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7.5196430538764369</v>
      </c>
      <c r="H400" s="10">
        <f t="shared" si="41"/>
        <v>-0.36862226765184797</v>
      </c>
      <c r="I400">
        <f t="shared" si="38"/>
        <v>-2.9489781412147837</v>
      </c>
      <c r="K400">
        <f t="shared" si="36"/>
        <v>-0.45677274105554583</v>
      </c>
      <c r="M400">
        <f t="shared" si="39"/>
        <v>-0.45677274105554583</v>
      </c>
      <c r="N400" s="13">
        <f t="shared" si="40"/>
        <v>7.7705059612960441E-3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7.5337612514125274</v>
      </c>
      <c r="H401" s="10">
        <f t="shared" si="41"/>
        <v>-0.36380277037159681</v>
      </c>
      <c r="I401">
        <f t="shared" si="38"/>
        <v>-2.9104221629727745</v>
      </c>
      <c r="K401">
        <f t="shared" si="36"/>
        <v>-0.45175526618052786</v>
      </c>
      <c r="M401">
        <f t="shared" si="39"/>
        <v>-0.45175526618052786</v>
      </c>
      <c r="N401" s="13">
        <f t="shared" si="40"/>
        <v>7.7356415190200341E-3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7.5478794489486161</v>
      </c>
      <c r="H402" s="10">
        <f t="shared" si="41"/>
        <v>-0.35904235505100729</v>
      </c>
      <c r="I402">
        <f t="shared" si="38"/>
        <v>-2.8723388404080583</v>
      </c>
      <c r="K402">
        <f t="shared" si="36"/>
        <v>-0.4467931360844819</v>
      </c>
      <c r="M402">
        <f t="shared" si="39"/>
        <v>-0.4467931360844819</v>
      </c>
      <c r="N402" s="13">
        <f t="shared" si="40"/>
        <v>7.7001995719848081E-3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7.5619976464847065</v>
      </c>
      <c r="H403" s="10">
        <f t="shared" si="41"/>
        <v>-0.35434035673401681</v>
      </c>
      <c r="I403">
        <f t="shared" si="38"/>
        <v>-2.8347228538721345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-0.44188573781853951</v>
      </c>
      <c r="M403">
        <f t="shared" si="39"/>
        <v>-0.44188573781853951</v>
      </c>
      <c r="N403" s="13">
        <f t="shared" si="40"/>
        <v>7.6641937492343045E-3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7.5761158440207961</v>
      </c>
      <c r="H404" s="10">
        <f t="shared" si="41"/>
        <v>-0.34969611714171062</v>
      </c>
      <c r="I404">
        <f t="shared" ref="I404:I467" si="45">H404*$E$6</f>
        <v>-2.7975689371336849</v>
      </c>
      <c r="K404">
        <f t="shared" si="43"/>
        <v>-0.43703246523209904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-0.43703246523209904</v>
      </c>
      <c r="N404" s="13">
        <f t="shared" ref="N404:N467" si="47">(M404-H404)^2*O404</f>
        <v>7.6276376977654943E-3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7.5902340415568856</v>
      </c>
      <c r="H405" s="10">
        <f t="shared" ref="H405:H469" si="48">-(-$B$4)*(1+D405+$E$5*D405^3)*EXP(-D405)</f>
        <v>-0.34510898461389633</v>
      </c>
      <c r="I405">
        <f t="shared" si="45"/>
        <v>-2.7608718769111706</v>
      </c>
      <c r="K405">
        <f t="shared" si="43"/>
        <v>-0.43223271889811998</v>
      </c>
      <c r="M405">
        <f t="shared" si="46"/>
        <v>-0.43223271889811998</v>
      </c>
      <c r="N405" s="13">
        <f t="shared" si="47"/>
        <v>7.590545075628008E-3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7.6043522390929752</v>
      </c>
      <c r="H406" s="10">
        <f t="shared" si="48"/>
        <v>-0.3405783140511669</v>
      </c>
      <c r="I406">
        <f t="shared" si="45"/>
        <v>-2.7246265124093352</v>
      </c>
      <c r="K406">
        <f t="shared" si="43"/>
        <v>-0.42748590603920178</v>
      </c>
      <c r="M406">
        <f t="shared" si="46"/>
        <v>-0.42748590603920178</v>
      </c>
      <c r="N406" s="13">
        <f t="shared" si="47"/>
        <v>7.5529295451587453E-3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7.6184704366290656</v>
      </c>
      <c r="H407" s="10">
        <f t="shared" si="48"/>
        <v>-0.33610346685744213</v>
      </c>
      <c r="I407">
        <f t="shared" si="45"/>
        <v>-2.6888277348595371</v>
      </c>
      <c r="K407">
        <f t="shared" si="43"/>
        <v>-0.42279144045444106</v>
      </c>
      <c r="M407">
        <f t="shared" si="46"/>
        <v>-0.42279144045444106</v>
      </c>
      <c r="N407" s="13">
        <f t="shared" si="47"/>
        <v>7.5148047663539828E-3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7.6325886341651543</v>
      </c>
      <c r="H408" s="10">
        <f t="shared" si="48"/>
        <v>-0.33168381088298649</v>
      </c>
      <c r="I408">
        <f t="shared" si="45"/>
        <v>-2.6534704870638919</v>
      </c>
      <c r="K408">
        <f t="shared" si="43"/>
        <v>-0.41814874244705585</v>
      </c>
      <c r="M408">
        <f t="shared" si="46"/>
        <v>-0.41814874244705585</v>
      </c>
      <c r="N408" s="13">
        <f t="shared" si="47"/>
        <v>7.4761843903791998E-3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7.6467068317012448</v>
      </c>
      <c r="H409" s="10">
        <f t="shared" si="48"/>
        <v>-0.32731872036789544</v>
      </c>
      <c r="I409">
        <f t="shared" si="45"/>
        <v>-2.6185497629431636</v>
      </c>
      <c r="K409">
        <f t="shared" si="43"/>
        <v>-0.41355723875277245</v>
      </c>
      <c r="M409">
        <f t="shared" si="46"/>
        <v>-0.41355723875277245</v>
      </c>
      <c r="N409" s="13">
        <f t="shared" si="47"/>
        <v>7.437082053218769E-3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7.6608250292373343</v>
      </c>
      <c r="H410" s="10">
        <f t="shared" si="48"/>
        <v>-0.32300757588604256</v>
      </c>
      <c r="I410">
        <f t="shared" si="45"/>
        <v>-2.5840606070883405</v>
      </c>
      <c r="K410">
        <f t="shared" si="43"/>
        <v>-0.40901636246897255</v>
      </c>
      <c r="M410">
        <f t="shared" si="46"/>
        <v>-0.40901636246897255</v>
      </c>
      <c r="N410" s="13">
        <f t="shared" si="47"/>
        <v>7.3975113694679968E-3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7.6749432267734239</v>
      </c>
      <c r="H411" s="10">
        <f t="shared" si="48"/>
        <v>-0.3187497642894867</v>
      </c>
      <c r="I411">
        <f t="shared" si="45"/>
        <v>-2.5499981143158936</v>
      </c>
      <c r="K411">
        <f t="shared" si="43"/>
        <v>-0.4045255529845852</v>
      </c>
      <c r="M411">
        <f t="shared" si="46"/>
        <v>-0.4045255529845852</v>
      </c>
      <c r="N411" s="13">
        <f t="shared" si="47"/>
        <v>7.3574859262661874E-3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7.6890614243095152</v>
      </c>
      <c r="H412" s="10">
        <f t="shared" si="48"/>
        <v>-0.3145446786533268</v>
      </c>
      <c r="I412">
        <f t="shared" si="45"/>
        <v>-2.5163574292266144</v>
      </c>
      <c r="K412">
        <f t="shared" si="43"/>
        <v>-0.40008425591072277</v>
      </c>
      <c r="M412">
        <f t="shared" si="46"/>
        <v>-0.40008425591072277</v>
      </c>
      <c r="N412" s="13">
        <f t="shared" si="47"/>
        <v>7.3170192773740136E-3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7.7031796218456039</v>
      </c>
      <c r="H413" s="10">
        <f t="shared" si="48"/>
        <v>-0.31039171822100664</v>
      </c>
      <c r="I413">
        <f t="shared" si="45"/>
        <v>-2.4831337457680531</v>
      </c>
      <c r="K413">
        <f t="shared" si="43"/>
        <v>-0.39569192301205797</v>
      </c>
      <c r="M413">
        <f t="shared" si="46"/>
        <v>-0.39569192301205797</v>
      </c>
      <c r="N413" s="13">
        <f t="shared" si="47"/>
        <v>7.2761249373952952E-3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7.7172978193816943</v>
      </c>
      <c r="H414" s="10">
        <f t="shared" si="48"/>
        <v>-0.30629028835005651</v>
      </c>
      <c r="I414">
        <f t="shared" si="45"/>
        <v>-2.450322306800452</v>
      </c>
      <c r="K414">
        <f t="shared" si="43"/>
        <v>-0.3913480121389204</v>
      </c>
      <c r="M414">
        <f t="shared" si="46"/>
        <v>-0.3913480121389204</v>
      </c>
      <c r="N414" s="13">
        <f t="shared" si="47"/>
        <v>7.2348163761426628E-3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7.7314160169177839</v>
      </c>
      <c r="H415" s="10">
        <f t="shared" si="48"/>
        <v>-0.30223980045827353</v>
      </c>
      <c r="I415">
        <f t="shared" si="45"/>
        <v>-2.4179184036661883</v>
      </c>
      <c r="K415">
        <f t="shared" si="43"/>
        <v>-0.38705198716012695</v>
      </c>
      <c r="M415">
        <f t="shared" si="46"/>
        <v>-0.38705198716012695</v>
      </c>
      <c r="N415" s="13">
        <f t="shared" si="47"/>
        <v>7.1931070131500425E-3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7.7455342144538726</v>
      </c>
      <c r="H416" s="10">
        <f t="shared" si="48"/>
        <v>-0.29823967197032886</v>
      </c>
      <c r="I416">
        <f t="shared" si="45"/>
        <v>-2.3859173757626309</v>
      </c>
      <c r="K416">
        <f t="shared" si="43"/>
        <v>-0.38280331789652078</v>
      </c>
      <c r="M416">
        <f t="shared" si="46"/>
        <v>-0.38280331789652078</v>
      </c>
      <c r="N416" s="13">
        <f t="shared" si="47"/>
        <v>7.1510102123303557E-3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7.759652411989963</v>
      </c>
      <c r="H417" s="10">
        <f t="shared" si="48"/>
        <v>-0.29428932626480381</v>
      </c>
      <c r="I417">
        <f t="shared" si="45"/>
        <v>-2.3543146101184305</v>
      </c>
      <c r="K417">
        <f t="shared" si="43"/>
        <v>-0.37860148005522282</v>
      </c>
      <c r="M417">
        <f t="shared" si="46"/>
        <v>-0.37860148005522282</v>
      </c>
      <c r="N417" s="13">
        <f t="shared" si="47"/>
        <v>7.1085392767792667E-3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7.7737706095260535</v>
      </c>
      <c r="H418" s="10">
        <f t="shared" si="48"/>
        <v>-0.29038819262164312</v>
      </c>
      <c r="I418">
        <f t="shared" si="45"/>
        <v>-2.3231055409731449</v>
      </c>
      <c r="K418">
        <f t="shared" si="43"/>
        <v>-0.37444595516458695</v>
      </c>
      <c r="M418">
        <f t="shared" si="46"/>
        <v>-0.37444595516458695</v>
      </c>
      <c r="N418" s="13">
        <f t="shared" si="47"/>
        <v>7.0657074437259319E-3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7.7878888070621421</v>
      </c>
      <c r="H419" s="10">
        <f t="shared" si="48"/>
        <v>-0.28653570617002644</v>
      </c>
      <c r="I419">
        <f t="shared" si="45"/>
        <v>-2.2922856493602115</v>
      </c>
      <c r="K419">
        <f t="shared" si="43"/>
        <v>-0.37033623050985087</v>
      </c>
      <c r="M419">
        <f t="shared" si="46"/>
        <v>-0.37033623050985087</v>
      </c>
      <c r="N419" s="13">
        <f t="shared" si="47"/>
        <v>7.022527879629507E-3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7.8020070045982335</v>
      </c>
      <c r="H420" s="10">
        <f t="shared" si="48"/>
        <v>-0.28273130783664874</v>
      </c>
      <c r="I420">
        <f t="shared" si="45"/>
        <v>-2.2618504626931899</v>
      </c>
      <c r="K420">
        <f t="shared" si="43"/>
        <v>-0.36627179906947499</v>
      </c>
      <c r="M420">
        <f t="shared" si="46"/>
        <v>-0.36627179906947499</v>
      </c>
      <c r="N420" s="13">
        <f t="shared" si="47"/>
        <v>6.9790136754219198E-3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7.8161252021343222</v>
      </c>
      <c r="H421" s="10">
        <f t="shared" si="48"/>
        <v>-0.27897444429440921</v>
      </c>
      <c r="I421">
        <f t="shared" si="45"/>
        <v>-2.2317955543552737</v>
      </c>
      <c r="K421">
        <f t="shared" si="43"/>
        <v>-0.36225215945217026</v>
      </c>
      <c r="M421">
        <f t="shared" si="46"/>
        <v>-0.36225215945217026</v>
      </c>
      <c r="N421" s="13">
        <f t="shared" si="47"/>
        <v>6.9351778418971855E-3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7.8302433996704126</v>
      </c>
      <c r="H422" s="10">
        <f t="shared" si="48"/>
        <v>-0.27526456791150017</v>
      </c>
      <c r="I422">
        <f t="shared" si="45"/>
        <v>-2.2021165432920013</v>
      </c>
      <c r="K422">
        <f t="shared" si="43"/>
        <v>-0.35827681583459531</v>
      </c>
      <c r="M422">
        <f t="shared" si="46"/>
        <v>-0.35827681583459531</v>
      </c>
      <c r="N422" s="13">
        <f t="shared" si="47"/>
        <v>6.8910333052454135E-3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7.8443615972065031</v>
      </c>
      <c r="H423" s="10">
        <f t="shared" si="48"/>
        <v>-0.27160113670089581</v>
      </c>
      <c r="I423">
        <f t="shared" si="45"/>
        <v>-2.1728090936071665</v>
      </c>
      <c r="K423">
        <f t="shared" si="43"/>
        <v>-0.35434527789973136</v>
      </c>
      <c r="M423">
        <f t="shared" si="46"/>
        <v>-0.35434527789973136</v>
      </c>
      <c r="N423" s="13">
        <f t="shared" si="47"/>
        <v>6.846592902732835E-3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7.8584797947425917</v>
      </c>
      <c r="H424" s="10">
        <f t="shared" si="48"/>
        <v>-0.26798361427023215</v>
      </c>
      <c r="I424">
        <f t="shared" si="45"/>
        <v>-2.1438689141618572</v>
      </c>
      <c r="K424">
        <f t="shared" si="43"/>
        <v>-0.35045706077591748</v>
      </c>
      <c r="M424">
        <f t="shared" si="46"/>
        <v>-0.35045706077591748</v>
      </c>
      <c r="N424" s="13">
        <f t="shared" si="47"/>
        <v>6.8018693785261404E-3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7.8725979922786822</v>
      </c>
      <c r="H425" s="10">
        <f t="shared" si="48"/>
        <v>-0.26441146977207863</v>
      </c>
      <c r="I425">
        <f t="shared" si="45"/>
        <v>-2.1152917581766291</v>
      </c>
      <c r="K425">
        <f t="shared" si="43"/>
        <v>-0.34661168497654299</v>
      </c>
      <c r="M425">
        <f t="shared" si="46"/>
        <v>-0.34661168497654299</v>
      </c>
      <c r="N425" s="13">
        <f t="shared" si="47"/>
        <v>6.7568753796602527E-3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7.8867161898147717</v>
      </c>
      <c r="H426" s="10">
        <f t="shared" si="48"/>
        <v>-0.26088417785459284</v>
      </c>
      <c r="I426">
        <f t="shared" si="45"/>
        <v>-2.0870734228367427</v>
      </c>
      <c r="K426">
        <f t="shared" si="43"/>
        <v>-0.34280867634039414</v>
      </c>
      <c r="M426">
        <f t="shared" si="46"/>
        <v>-0.34280867634039414</v>
      </c>
      <c r="N426" s="13">
        <f t="shared" si="47"/>
        <v>6.7116234521500595E-3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7.9008343873508604</v>
      </c>
      <c r="H427" s="10">
        <f t="shared" si="48"/>
        <v>-0.25740121861255827</v>
      </c>
      <c r="I427">
        <f t="shared" si="45"/>
        <v>-2.0592097489004662</v>
      </c>
      <c r="K427">
        <f t="shared" si="43"/>
        <v>-0.33904756597264402</v>
      </c>
      <c r="M427">
        <f t="shared" si="46"/>
        <v>-0.33904756597264402</v>
      </c>
      <c r="N427" s="13">
        <f t="shared" si="47"/>
        <v>6.6661260372437806E-3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7.9149525848869517</v>
      </c>
      <c r="H428" s="10">
        <f t="shared" si="48"/>
        <v>-0.25396207753879863</v>
      </c>
      <c r="I428">
        <f t="shared" si="45"/>
        <v>-2.031696620310389</v>
      </c>
      <c r="K428">
        <f t="shared" si="43"/>
        <v>-0.33532789018647918</v>
      </c>
      <c r="M428">
        <f t="shared" si="46"/>
        <v>-0.33532789018647918</v>
      </c>
      <c r="N428" s="13">
        <f t="shared" si="47"/>
        <v>6.6203954678174535E-3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7.9290707824230413</v>
      </c>
      <c r="H429" s="10">
        <f t="shared" si="48"/>
        <v>-0.25056624547596634</v>
      </c>
      <c r="I429">
        <f t="shared" si="45"/>
        <v>-2.0045299638077307</v>
      </c>
      <c r="K429">
        <f t="shared" si="43"/>
        <v>-0.33164919044536556</v>
      </c>
      <c r="M429">
        <f t="shared" si="46"/>
        <v>-0.33164919044536556</v>
      </c>
      <c r="N429" s="13">
        <f t="shared" si="47"/>
        <v>6.574443964910622E-3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7.9431889799591309</v>
      </c>
      <c r="H430" s="10">
        <f t="shared" si="48"/>
        <v>-0.24721321856870032</v>
      </c>
      <c r="I430">
        <f t="shared" si="45"/>
        <v>-1.9777057485496026</v>
      </c>
      <c r="K430">
        <f t="shared" si="43"/>
        <v>-0.32801101330593091</v>
      </c>
      <c r="M430">
        <f t="shared" si="46"/>
        <v>-0.32801101330593091</v>
      </c>
      <c r="N430" s="13">
        <f t="shared" si="47"/>
        <v>6.5282836343996467E-3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7.9573071774952213</v>
      </c>
      <c r="H431" s="10">
        <f t="shared" si="48"/>
        <v>-0.2439024982161517</v>
      </c>
      <c r="I431">
        <f t="shared" si="45"/>
        <v>-1.9512199857292136</v>
      </c>
      <c r="K431">
        <f t="shared" si="43"/>
        <v>-0.32441291036147646</v>
      </c>
      <c r="M431">
        <f t="shared" si="46"/>
        <v>-0.32441291036147646</v>
      </c>
      <c r="N431" s="13">
        <f t="shared" si="47"/>
        <v>6.4819264638100562E-3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7.97142537503131</v>
      </c>
      <c r="H432" s="10">
        <f t="shared" si="48"/>
        <v>-0.24063359102487053</v>
      </c>
      <c r="I432">
        <f t="shared" si="45"/>
        <v>-1.9250687281989642</v>
      </c>
      <c r="K432">
        <f t="shared" si="43"/>
        <v>-0.32085443818609721</v>
      </c>
      <c r="M432">
        <f t="shared" si="46"/>
        <v>-0.32085443818609721</v>
      </c>
      <c r="N432" s="13">
        <f t="shared" si="47"/>
        <v>6.4353843192648912E-3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7.9855435725673987</v>
      </c>
      <c r="H433" s="10">
        <f t="shared" si="48"/>
        <v>-0.23740600876205309</v>
      </c>
      <c r="I433">
        <f t="shared" si="45"/>
        <v>-1.8992480700964247</v>
      </c>
      <c r="K433">
        <f t="shared" si="43"/>
        <v>-0.31733515827941106</v>
      </c>
      <c r="M433">
        <f t="shared" si="46"/>
        <v>-0.31733515827941106</v>
      </c>
      <c r="N433" s="13">
        <f t="shared" si="47"/>
        <v>6.3886689425681651E-3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7.9996617701034891</v>
      </c>
      <c r="H434" s="10">
        <f t="shared" si="48"/>
        <v>-0.23421926830914605</v>
      </c>
      <c r="I434">
        <f t="shared" si="45"/>
        <v>-1.8737541464731684</v>
      </c>
      <c r="K434">
        <f t="shared" si="43"/>
        <v>-0.31385463701189092</v>
      </c>
      <c r="M434">
        <f t="shared" si="46"/>
        <v>-0.31385463701189092</v>
      </c>
      <c r="N434" s="13">
        <f t="shared" si="47"/>
        <v>6.341791948422118E-3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8.0137799676395787</v>
      </c>
      <c r="H435" s="10">
        <f t="shared" si="48"/>
        <v>-0.23107289161580113</v>
      </c>
      <c r="I435">
        <f t="shared" si="45"/>
        <v>-1.8485831329264091</v>
      </c>
      <c r="K435">
        <f t="shared" si="43"/>
        <v>-0.31041244557079234</v>
      </c>
      <c r="M435">
        <f t="shared" si="46"/>
        <v>-0.31041244557079234</v>
      </c>
      <c r="N435" s="13">
        <f t="shared" si="47"/>
        <v>6.2947648217769603E-3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8.0278981651756691</v>
      </c>
      <c r="H436" s="10">
        <f t="shared" si="48"/>
        <v>-0.22796640565418225</v>
      </c>
      <c r="I436">
        <f t="shared" si="45"/>
        <v>-1.823731245233458</v>
      </c>
      <c r="K436">
        <f t="shared" si="43"/>
        <v>-0.30700815990666869</v>
      </c>
      <c r="M436">
        <f t="shared" si="46"/>
        <v>-0.30700815990666869</v>
      </c>
      <c r="N436" s="13">
        <f t="shared" si="47"/>
        <v>6.2475989153104585E-3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8.0420163627117596</v>
      </c>
      <c r="H437" s="10">
        <f t="shared" si="48"/>
        <v>-0.22489934237361636</v>
      </c>
      <c r="I437">
        <f t="shared" si="45"/>
        <v>-1.7991947389889309</v>
      </c>
      <c r="K437">
        <f t="shared" si="43"/>
        <v>-0.30364136068047437</v>
      </c>
      <c r="M437">
        <f t="shared" si="46"/>
        <v>-0.30364136068047437</v>
      </c>
      <c r="N437" s="13">
        <f t="shared" si="47"/>
        <v>6.2003054470375621E-3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8.0561345602478482</v>
      </c>
      <c r="H438" s="10">
        <f t="shared" si="48"/>
        <v>-0.22187123865559027</v>
      </c>
      <c r="I438">
        <f t="shared" si="45"/>
        <v>-1.7749699092447222</v>
      </c>
      <c r="K438">
        <f t="shared" si="43"/>
        <v>-0.3003116332112421</v>
      </c>
      <c r="M438">
        <f t="shared" si="46"/>
        <v>-0.3003116332112421</v>
      </c>
      <c r="N438" s="13">
        <f t="shared" si="47"/>
        <v>6.1528954980463327E-3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8.0702527577839387</v>
      </c>
      <c r="H439" s="10">
        <f t="shared" si="48"/>
        <v>-0.21888163626908563</v>
      </c>
      <c r="I439">
        <f t="shared" si="45"/>
        <v>-1.7510530901526851</v>
      </c>
      <c r="K439">
        <f t="shared" si="43"/>
        <v>-0.29701856742433286</v>
      </c>
      <c r="M439">
        <f t="shared" si="46"/>
        <v>-0.29701856742433286</v>
      </c>
      <c r="N439" s="13">
        <f t="shared" si="47"/>
        <v>6.1053800103598446E-3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8.0843709553200291</v>
      </c>
      <c r="H440" s="10">
        <f t="shared" si="48"/>
        <v>-0.21593008182625356</v>
      </c>
      <c r="I440">
        <f t="shared" si="45"/>
        <v>-1.7274406546100285</v>
      </c>
      <c r="K440">
        <f t="shared" si="43"/>
        <v>-0.29376175780025438</v>
      </c>
      <c r="M440">
        <f t="shared" si="46"/>
        <v>-0.29376175780025438</v>
      </c>
      <c r="N440" s="13">
        <f t="shared" si="47"/>
        <v>6.0577697849218551E-3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8.0984891528561178</v>
      </c>
      <c r="H441" s="10">
        <f t="shared" si="48"/>
        <v>-0.21301612673842127</v>
      </c>
      <c r="I441">
        <f t="shared" si="45"/>
        <v>-1.7041290139073701</v>
      </c>
      <c r="K441">
        <f t="shared" si="43"/>
        <v>-0.29054080332403898</v>
      </c>
      <c r="M441">
        <f t="shared" si="46"/>
        <v>-0.29054080332403898</v>
      </c>
      <c r="N441" s="13">
        <f t="shared" si="47"/>
        <v>6.0100754797046225E-3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8.1126073503922083</v>
      </c>
      <c r="H442" s="10">
        <f t="shared" si="48"/>
        <v>-0.21013932717243347</v>
      </c>
      <c r="I442">
        <f t="shared" si="45"/>
        <v>-1.6811146173794678</v>
      </c>
      <c r="K442">
        <f t="shared" si="43"/>
        <v>-0.28735530743517385</v>
      </c>
      <c r="M442">
        <f t="shared" si="46"/>
        <v>-0.28735530743517385</v>
      </c>
      <c r="N442" s="13">
        <f t="shared" si="47"/>
        <v>5.9623076079359108E-3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8.1267255479282987</v>
      </c>
      <c r="H443" s="10">
        <f t="shared" si="48"/>
        <v>-0.20729924400732017</v>
      </c>
      <c r="I443">
        <f t="shared" si="45"/>
        <v>-1.6583939520585613</v>
      </c>
      <c r="K443">
        <f t="shared" si="43"/>
        <v>-0.28420487797808375</v>
      </c>
      <c r="M443">
        <f t="shared" si="46"/>
        <v>-0.28420487797808375</v>
      </c>
      <c r="N443" s="13">
        <f t="shared" si="47"/>
        <v>5.9144765364450656E-3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8.1408437454643874</v>
      </c>
      <c r="H444" s="10">
        <f t="shared" si="48"/>
        <v>-0.20449544279129278</v>
      </c>
      <c r="I444">
        <f t="shared" si="45"/>
        <v>-1.6359635423303422</v>
      </c>
      <c r="K444">
        <f t="shared" si="43"/>
        <v>-0.2810891271531567</v>
      </c>
      <c r="M444">
        <f t="shared" si="46"/>
        <v>-0.2810891271531567</v>
      </c>
      <c r="N444" s="13">
        <f t="shared" si="47"/>
        <v>5.8665924841248378E-3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8.1549619430004778</v>
      </c>
      <c r="H445" s="10">
        <f t="shared" si="48"/>
        <v>-0.20172749369906234</v>
      </c>
      <c r="I445">
        <f t="shared" si="45"/>
        <v>-1.6138199495924987</v>
      </c>
      <c r="K445">
        <f t="shared" si="43"/>
        <v>-0.27800767146830224</v>
      </c>
      <c r="M445">
        <f t="shared" si="46"/>
        <v>-0.27800767146830224</v>
      </c>
      <c r="N445" s="13">
        <f t="shared" si="47"/>
        <v>5.8186655205068405E-3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8.1690801405365665</v>
      </c>
      <c r="H446" s="10">
        <f t="shared" si="48"/>
        <v>-0.1989949714894807</v>
      </c>
      <c r="I446">
        <f t="shared" si="45"/>
        <v>-1.5919597719158456</v>
      </c>
      <c r="K446">
        <f t="shared" si="43"/>
        <v>-0.27496013169105255</v>
      </c>
      <c r="M446">
        <f t="shared" si="46"/>
        <v>-0.27496013169105255</v>
      </c>
      <c r="N446" s="13">
        <f t="shared" si="47"/>
        <v>5.7707055644504752E-3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8.183198338072657</v>
      </c>
      <c r="H447" s="10">
        <f t="shared" si="48"/>
        <v>-0.19629745546349822</v>
      </c>
      <c r="I447">
        <f t="shared" si="45"/>
        <v>-1.5703796437079858</v>
      </c>
      <c r="K447">
        <f t="shared" si="43"/>
        <v>-0.27194613280117663</v>
      </c>
      <c r="M447">
        <f t="shared" si="46"/>
        <v>-0.27194613280117663</v>
      </c>
      <c r="N447" s="13">
        <f t="shared" si="47"/>
        <v>5.7227223829401791E-3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8.1973165356087474</v>
      </c>
      <c r="H448" s="10">
        <f t="shared" si="48"/>
        <v>-0.19363452942243975</v>
      </c>
      <c r="I448">
        <f t="shared" si="45"/>
        <v>-1.549076235379518</v>
      </c>
      <c r="K448">
        <f t="shared" si="43"/>
        <v>-0.26896530394382917</v>
      </c>
      <c r="M448">
        <f t="shared" si="46"/>
        <v>-0.26896530394382917</v>
      </c>
      <c r="N448" s="13">
        <f t="shared" si="47"/>
        <v>5.6747255899924137E-3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8.2114347331448361</v>
      </c>
      <c r="H449" s="10">
        <f t="shared" si="48"/>
        <v>-0.19100578162659229</v>
      </c>
      <c r="I449">
        <f t="shared" si="45"/>
        <v>-1.5280462530127383</v>
      </c>
      <c r="K449">
        <f t="shared" si="43"/>
        <v>-0.26601727838320594</v>
      </c>
      <c r="M449">
        <f t="shared" si="46"/>
        <v>-0.26601727838320594</v>
      </c>
      <c r="N449" s="13">
        <f t="shared" si="47"/>
        <v>5.6267246456674592E-3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8.2255529306809265</v>
      </c>
      <c r="H450" s="10">
        <f t="shared" si="48"/>
        <v>-0.18841080475410618</v>
      </c>
      <c r="I450">
        <f t="shared" si="45"/>
        <v>-1.5072864380328495</v>
      </c>
      <c r="K450">
        <f t="shared" si="43"/>
        <v>-0.26310169345671153</v>
      </c>
      <c r="M450">
        <f t="shared" si="46"/>
        <v>-0.26310169345671153</v>
      </c>
      <c r="N450" s="13">
        <f t="shared" si="47"/>
        <v>5.5787288551849791E-3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8.239671128217017</v>
      </c>
      <c r="H451" s="10">
        <f t="shared" si="48"/>
        <v>-0.18584919586020296</v>
      </c>
      <c r="I451">
        <f t="shared" si="45"/>
        <v>-1.4867935668816237</v>
      </c>
      <c r="K451">
        <f t="shared" si="43"/>
        <v>-0.26021819052963624</v>
      </c>
      <c r="M451">
        <f t="shared" si="46"/>
        <v>-0.26021819052963624</v>
      </c>
      <c r="N451" s="13">
        <f t="shared" si="47"/>
        <v>5.5307473681421955E-3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8.2537893257531056</v>
      </c>
      <c r="H452" s="10">
        <f t="shared" si="48"/>
        <v>-0.18332055633669242</v>
      </c>
      <c r="I452">
        <f t="shared" si="45"/>
        <v>-1.4665644506935394</v>
      </c>
      <c r="K452">
        <f t="shared" si="43"/>
        <v>-0.25736641495032769</v>
      </c>
      <c r="M452">
        <f t="shared" si="46"/>
        <v>-0.25736641495032769</v>
      </c>
      <c r="N452" s="13">
        <f t="shared" si="47"/>
        <v>5.4827891778304648E-3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8.2679075232891961</v>
      </c>
      <c r="H453" s="10">
        <f t="shared" si="48"/>
        <v>-0.18082449187179175</v>
      </c>
      <c r="I453">
        <f t="shared" si="45"/>
        <v>-1.446595934974334</v>
      </c>
      <c r="K453">
        <f t="shared" si="43"/>
        <v>-0.25454601600585941</v>
      </c>
      <c r="M453">
        <f t="shared" si="46"/>
        <v>-0.25454601600585941</v>
      </c>
      <c r="N453" s="13">
        <f t="shared" si="47"/>
        <v>5.4348631206499196E-3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8.2820257208252865</v>
      </c>
      <c r="H454" s="10">
        <f t="shared" si="48"/>
        <v>-0.17836061241024947</v>
      </c>
      <c r="I454">
        <f t="shared" si="45"/>
        <v>-1.4268848992819958</v>
      </c>
      <c r="K454">
        <f t="shared" si="43"/>
        <v>-0.25175664687818922</v>
      </c>
      <c r="M454">
        <f t="shared" si="46"/>
        <v>-0.25175664687818922</v>
      </c>
      <c r="N454" s="13">
        <f t="shared" si="47"/>
        <v>5.3869778756189986E-3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8.2961439183613752</v>
      </c>
      <c r="H455" s="10">
        <f t="shared" si="48"/>
        <v>-0.17592853211376705</v>
      </c>
      <c r="I455">
        <f t="shared" si="45"/>
        <v>-1.4074282569101364</v>
      </c>
      <c r="K455">
        <f t="shared" si="43"/>
        <v>-0.2489979646008004</v>
      </c>
      <c r="M455">
        <f t="shared" si="46"/>
        <v>-0.2489979646008004</v>
      </c>
      <c r="N455" s="13">
        <f t="shared" si="47"/>
        <v>5.3391419639771242E-3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8.3102621158974657</v>
      </c>
      <c r="H456" s="10">
        <f t="shared" si="48"/>
        <v>-0.17352786932172101</v>
      </c>
      <c r="I456">
        <f t="shared" si="45"/>
        <v>-1.3882229545737681</v>
      </c>
      <c r="K456">
        <f t="shared" si="43"/>
        <v>-0.24626963001582144</v>
      </c>
      <c r="M456">
        <f t="shared" si="46"/>
        <v>-0.24626963001582144</v>
      </c>
      <c r="N456" s="13">
        <f t="shared" si="47"/>
        <v>5.2913637488777743E-3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8.3243803134335543</v>
      </c>
      <c r="H457" s="10">
        <f t="shared" si="48"/>
        <v>-0.17115824651217895</v>
      </c>
      <c r="I457">
        <f t="shared" si="45"/>
        <v>-1.3692659720974316</v>
      </c>
      <c r="K457">
        <f t="shared" si="43"/>
        <v>-0.24357130773162311</v>
      </c>
      <c r="M457">
        <f t="shared" si="46"/>
        <v>-0.24357130773162311</v>
      </c>
      <c r="N457" s="13">
        <f t="shared" si="47"/>
        <v>5.2436514351709672E-3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8.3384985109696448</v>
      </c>
      <c r="H458" s="10">
        <f t="shared" si="48"/>
        <v>-0.16881929026321085</v>
      </c>
      <c r="I458">
        <f t="shared" si="45"/>
        <v>-1.3505543221056868</v>
      </c>
      <c r="K458">
        <f t="shared" si="43"/>
        <v>-0.24090266608087976</v>
      </c>
      <c r="M458">
        <f t="shared" si="46"/>
        <v>-0.24090266608087976</v>
      </c>
      <c r="N458" s="13">
        <f t="shared" si="47"/>
        <v>5.1960130692712946E-3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8.3526167085057352</v>
      </c>
      <c r="H459" s="10">
        <f t="shared" si="48"/>
        <v>-0.16651063121449211</v>
      </c>
      <c r="I459">
        <f t="shared" si="45"/>
        <v>-1.3320850497159369</v>
      </c>
      <c r="K459">
        <f t="shared" si="43"/>
        <v>-0.23826337707909928</v>
      </c>
      <c r="M459">
        <f t="shared" si="46"/>
        <v>-0.23826337707909928</v>
      </c>
      <c r="N459" s="13">
        <f t="shared" si="47"/>
        <v>5.1484565391109018E-3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8.3667349060418239</v>
      </c>
      <c r="H460" s="10">
        <f t="shared" si="48"/>
        <v>-0.16423190402919582</v>
      </c>
      <c r="I460">
        <f t="shared" si="45"/>
        <v>-1.3138552322335666</v>
      </c>
      <c r="K460">
        <f t="shared" si="43"/>
        <v>-0.23565311638360775</v>
      </c>
      <c r="M460">
        <f t="shared" si="46"/>
        <v>-0.23565311638360775</v>
      </c>
      <c r="N460" s="13">
        <f t="shared" si="47"/>
        <v>5.1009895741740028E-3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8.3808531035779144</v>
      </c>
      <c r="H461" s="10">
        <f t="shared" si="48"/>
        <v>-0.16198274735617463</v>
      </c>
      <c r="I461">
        <f t="shared" si="45"/>
        <v>-1.295861978849397</v>
      </c>
      <c r="K461">
        <f t="shared" si="43"/>
        <v>-0.2330715632529915</v>
      </c>
      <c r="M461">
        <f t="shared" si="46"/>
        <v>-0.2330715632529915</v>
      </c>
      <c r="N461" s="13">
        <f t="shared" si="47"/>
        <v>5.0536197456115227E-3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8.3949713011140048</v>
      </c>
      <c r="H462" s="10">
        <f t="shared" si="48"/>
        <v>-0.1597628037924268</v>
      </c>
      <c r="I462">
        <f t="shared" si="45"/>
        <v>-1.2781024303394144</v>
      </c>
      <c r="K462">
        <f t="shared" si="43"/>
        <v>-0.23051840050698699</v>
      </c>
      <c r="M462">
        <f t="shared" si="46"/>
        <v>-0.23051840050698699</v>
      </c>
      <c r="N462" s="13">
        <f t="shared" si="47"/>
        <v>5.0063544664334814E-3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8.4090894986500935</v>
      </c>
      <c r="H463" s="10">
        <f t="shared" si="48"/>
        <v>-0.15757171984584864</v>
      </c>
      <c r="I463">
        <f t="shared" si="45"/>
        <v>-1.2605737587667891</v>
      </c>
      <c r="K463">
        <f t="shared" si="43"/>
        <v>-0.22799331448681595</v>
      </c>
      <c r="M463">
        <f t="shared" si="46"/>
        <v>-0.22799331448681595</v>
      </c>
      <c r="N463" s="13">
        <f t="shared" si="47"/>
        <v>4.9592009917767159E-3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8.4232076961861839</v>
      </c>
      <c r="H464" s="10">
        <f t="shared" si="48"/>
        <v>-0.15540914589826765</v>
      </c>
      <c r="I464">
        <f t="shared" si="45"/>
        <v>-1.2432731671861412</v>
      </c>
      <c r="K464">
        <f t="shared" si="43"/>
        <v>-0.22549599501595813</v>
      </c>
      <c r="M464">
        <f t="shared" si="46"/>
        <v>-0.22549599501595813</v>
      </c>
      <c r="N464" s="13">
        <f t="shared" si="47"/>
        <v>4.9121664192459105E-3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8.4373258937222744</v>
      </c>
      <c r="H465" s="10">
        <f t="shared" si="48"/>
        <v>-0.15327473616875778</v>
      </c>
      <c r="I465">
        <f t="shared" si="45"/>
        <v>-1.2261978893500622</v>
      </c>
      <c r="K465">
        <f t="shared" si="43"/>
        <v>-0.2230261353613627</v>
      </c>
      <c r="M465">
        <f t="shared" si="46"/>
        <v>-0.2230261353613627</v>
      </c>
      <c r="N465" s="13">
        <f t="shared" si="47"/>
        <v>4.865257689326127E-3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8.451444091258363</v>
      </c>
      <c r="H466" s="10">
        <f t="shared" si="48"/>
        <v>-0.15116814867723227</v>
      </c>
      <c r="I466">
        <f t="shared" si="45"/>
        <v>-1.2093451894178582</v>
      </c>
      <c r="K466">
        <f t="shared" si="43"/>
        <v>-0.22058343219508789</v>
      </c>
      <c r="M466">
        <f t="shared" si="46"/>
        <v>-0.22058343219508789</v>
      </c>
      <c r="N466" s="13">
        <f t="shared" si="47"/>
        <v>4.8184815858642776E-3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8.4655622887944517</v>
      </c>
      <c r="H467" s="10">
        <f t="shared" si="48"/>
        <v>-0.14908904520831501</v>
      </c>
      <c r="I467">
        <f t="shared" si="45"/>
        <v>-1.1927123616665201</v>
      </c>
      <c r="K467">
        <f t="shared" si="43"/>
        <v>-0.21816758555636354</v>
      </c>
      <c r="M467">
        <f t="shared" si="46"/>
        <v>-0.21816758555636354</v>
      </c>
      <c r="N467" s="13">
        <f t="shared" si="47"/>
        <v>4.7718447366169687E-3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8.4796804863305422</v>
      </c>
      <c r="H468" s="10">
        <f t="shared" si="48"/>
        <v>-0.14703709127548592</v>
      </c>
      <c r="I468">
        <f t="shared" ref="I468:I469" si="50">H468*$E$6</f>
        <v>-1.1762967302038874</v>
      </c>
      <c r="K468">
        <f t="shared" si="43"/>
        <v>-0.21577829881408098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-0.21577829881408098</v>
      </c>
      <c r="N468" s="13">
        <f t="shared" ref="N468:N469" si="52">(M468-H468)^2*O468</f>
        <v>4.725353613864198E-3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8.4937986838666326</v>
      </c>
      <c r="H469" s="10">
        <f t="shared" si="48"/>
        <v>-0.14501195608550144</v>
      </c>
      <c r="I469">
        <f t="shared" si="50"/>
        <v>-1.1600956486840115</v>
      </c>
      <c r="K469">
        <f t="shared" si="43"/>
        <v>-0.21341527862969514</v>
      </c>
      <c r="M469">
        <f t="shared" si="51"/>
        <v>-0.21341527862969514</v>
      </c>
      <c r="N469" s="13">
        <f t="shared" si="52"/>
        <v>4.6790145350849993E-3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H1" workbookViewId="0">
      <selection activeCell="AA9" sqref="Q8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6" t="s">
        <v>160</v>
      </c>
      <c r="D3" s="15" t="str">
        <f>A3</f>
        <v>HCP</v>
      </c>
      <c r="E3" s="1" t="str">
        <f>B3</f>
        <v>Pb</v>
      </c>
      <c r="G3" s="15" t="str">
        <f>D3</f>
        <v>HCP</v>
      </c>
      <c r="H3" s="1" t="str">
        <f>E3</f>
        <v>Pb</v>
      </c>
      <c r="K3" s="15" t="str">
        <f>A3</f>
        <v>HCP</v>
      </c>
      <c r="L3" s="1" t="str">
        <f>B3</f>
        <v>Pb</v>
      </c>
      <c r="N3" s="15" t="str">
        <f>A3</f>
        <v>HCP</v>
      </c>
      <c r="O3" s="1" t="str">
        <f>L3</f>
        <v>Pb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-3.6983000000000001</v>
      </c>
      <c r="D4" s="18" t="s">
        <v>8</v>
      </c>
      <c r="E4" s="4">
        <f>MIN(H13,H4)</f>
        <v>3.548</v>
      </c>
      <c r="G4" s="2" t="s">
        <v>251</v>
      </c>
      <c r="H4" s="68">
        <v>3.548</v>
      </c>
      <c r="K4" s="2" t="s">
        <v>22</v>
      </c>
      <c r="L4" s="4">
        <f>O4</f>
        <v>7.248505382032536</v>
      </c>
      <c r="N4" s="18" t="s">
        <v>22</v>
      </c>
      <c r="O4" s="4">
        <f>O5*R18</f>
        <v>7.248505382032536</v>
      </c>
      <c r="Q4" s="26" t="s">
        <v>28</v>
      </c>
      <c r="AA4" s="27"/>
    </row>
    <row r="5" spans="1:27" x14ac:dyDescent="0.4">
      <c r="A5" s="2" t="s">
        <v>19</v>
      </c>
      <c r="B5" s="1">
        <v>31.847000000000001</v>
      </c>
      <c r="D5" s="2" t="s">
        <v>3</v>
      </c>
      <c r="E5" s="5">
        <f>O10</f>
        <v>4.9963152245224705E-2</v>
      </c>
      <c r="G5" s="2" t="s">
        <v>252</v>
      </c>
      <c r="H5" s="68">
        <v>5.8410000000000002</v>
      </c>
      <c r="K5" s="2" t="s">
        <v>23</v>
      </c>
      <c r="L5" s="4">
        <f>O5</f>
        <v>2.4571204684856052</v>
      </c>
      <c r="N5" s="12" t="s">
        <v>23</v>
      </c>
      <c r="O5" s="4">
        <v>2.4571204684856052</v>
      </c>
      <c r="P5" t="s">
        <v>50</v>
      </c>
      <c r="Q5" s="28" t="s">
        <v>29</v>
      </c>
      <c r="R5" s="72">
        <f>L10</f>
        <v>3.548</v>
      </c>
      <c r="S5" s="72">
        <f>L4</f>
        <v>7.248505382032536</v>
      </c>
      <c r="T5" s="72">
        <f>L5</f>
        <v>2.4571204684856052</v>
      </c>
      <c r="U5" s="72">
        <f>L6</f>
        <v>0.15779863479790857</v>
      </c>
      <c r="V5" s="72">
        <f>L7</f>
        <v>1.5733506136940236</v>
      </c>
      <c r="W5" s="72">
        <f>$H$5</f>
        <v>5.8410000000000002</v>
      </c>
      <c r="X5" s="72">
        <f>($H$5+$H$14)/2</f>
        <v>5.998731212211541</v>
      </c>
      <c r="Y5" s="29" t="s">
        <v>114</v>
      </c>
      <c r="Z5" s="29" t="str">
        <f>B3</f>
        <v>Pb</v>
      </c>
      <c r="AA5" s="30" t="str">
        <f>B3</f>
        <v>Pb</v>
      </c>
    </row>
    <row r="6" spans="1:27" x14ac:dyDescent="0.4">
      <c r="A6" s="2" t="s">
        <v>0</v>
      </c>
      <c r="B6" s="68">
        <v>0.23899999999999999</v>
      </c>
      <c r="D6" s="2" t="s">
        <v>13</v>
      </c>
      <c r="E6" s="1">
        <v>12</v>
      </c>
      <c r="F6" t="s">
        <v>278</v>
      </c>
      <c r="K6" s="2" t="s">
        <v>26</v>
      </c>
      <c r="L6" s="4">
        <f>O6</f>
        <v>0.15779863479790857</v>
      </c>
      <c r="N6" s="12" t="s">
        <v>26</v>
      </c>
      <c r="O6" s="4">
        <v>0.15779863479790857</v>
      </c>
      <c r="P6" t="s">
        <v>50</v>
      </c>
    </row>
    <row r="7" spans="1:27" x14ac:dyDescent="0.4">
      <c r="A7" s="63" t="s">
        <v>1</v>
      </c>
      <c r="B7" s="1">
        <v>3.62</v>
      </c>
      <c r="C7" t="s">
        <v>268</v>
      </c>
      <c r="D7" s="2" t="s">
        <v>31</v>
      </c>
      <c r="E7" s="1">
        <v>2</v>
      </c>
      <c r="F7" t="s">
        <v>275</v>
      </c>
      <c r="K7" s="2" t="s">
        <v>27</v>
      </c>
      <c r="L7" s="4">
        <f>O7</f>
        <v>1.5733506136940236</v>
      </c>
      <c r="N7" s="12" t="s">
        <v>27</v>
      </c>
      <c r="O7" s="4">
        <v>1.5733506136940236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283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278</v>
      </c>
      <c r="N9" s="3" t="s">
        <v>259</v>
      </c>
      <c r="O9" s="1">
        <f>O4/O5</f>
        <v>2.95</v>
      </c>
      <c r="Q9" s="28" t="s">
        <v>29</v>
      </c>
      <c r="R9" s="72">
        <f>L10</f>
        <v>3.548</v>
      </c>
      <c r="S9" s="72">
        <f>O4</f>
        <v>7.248505382032536</v>
      </c>
      <c r="T9" s="72">
        <f>O5</f>
        <v>2.4571204684856052</v>
      </c>
      <c r="U9" s="72">
        <f>O6</f>
        <v>0.15779863479790857</v>
      </c>
      <c r="V9" s="72">
        <f>O7</f>
        <v>1.5733506136940236</v>
      </c>
      <c r="W9" s="72">
        <f>$H$5</f>
        <v>5.8410000000000002</v>
      </c>
      <c r="X9" s="72">
        <f>($H$5+$H$14)/2</f>
        <v>5.998731212211541</v>
      </c>
      <c r="Y9" s="29" t="s">
        <v>114</v>
      </c>
      <c r="Z9" s="29" t="str">
        <f>B3</f>
        <v>Pb</v>
      </c>
      <c r="AA9" s="30" t="str">
        <f>B3</f>
        <v>Pb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3.548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3.9936148127695072</v>
      </c>
      <c r="D11" s="3" t="s">
        <v>8</v>
      </c>
      <c r="E11" s="4">
        <f>E4</f>
        <v>3.548</v>
      </c>
      <c r="G11" s="22" t="s">
        <v>248</v>
      </c>
      <c r="H11" s="1">
        <f>H5/H4</f>
        <v>1.6462795941375423</v>
      </c>
      <c r="N11" s="62" t="s">
        <v>264</v>
      </c>
      <c r="O11" s="20">
        <f>G119</f>
        <v>4.3723852462939039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3.5483089956375116</v>
      </c>
      <c r="C12" t="s">
        <v>250</v>
      </c>
      <c r="D12" s="3" t="s">
        <v>2</v>
      </c>
      <c r="E12" s="4">
        <f>(9*$B$6*$B$5/(-$B$4))^(1/2)</f>
        <v>4.3038130727719182</v>
      </c>
      <c r="G12" s="22" t="s">
        <v>253</v>
      </c>
      <c r="H12" s="1">
        <f>H4^3*H11*SQRT(3)/2</f>
        <v>63.677361549692343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3.5672708872937218</v>
      </c>
      <c r="I13" s="1">
        <f>MAX(H13,H4)</f>
        <v>3.5672708872937218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-2.8952083997083655E-2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6.1564624244230819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-3.6983000000000001</v>
      </c>
    </row>
    <row r="16" spans="1:27" x14ac:dyDescent="0.4">
      <c r="D16" s="3" t="s">
        <v>9</v>
      </c>
      <c r="E16" s="4">
        <f>$E$15*$E$6</f>
        <v>-44.379600000000003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0.14599553350628702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2.7236147537060966</v>
      </c>
      <c r="H19" s="10">
        <f>-(-$B$4)*(1+D19+$E$5*D19^3)*EXP(-D19)</f>
        <v>0.50228065303166081</v>
      </c>
      <c r="I19">
        <f>H19*$E$6</f>
        <v>6.0273678363799297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0.54894427916078925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0.54894427916078925</v>
      </c>
      <c r="N19" s="13">
        <f>(M19-H19)^2*O19</f>
        <v>2.177494003519079E-3</v>
      </c>
      <c r="O19" s="13">
        <v>1</v>
      </c>
      <c r="P19" s="14">
        <f>SUMSQ(N26:N295)</f>
        <v>2.9012760732270411E-7</v>
      </c>
      <c r="Q19" s="1" t="s">
        <v>65</v>
      </c>
      <c r="R19" s="19">
        <f>O4/(O4-O5)*-B4/SQRT(L9)</f>
        <v>1.6150981478473792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2.7401024586319744</v>
      </c>
      <c r="H20" s="10">
        <f>-(-$B$4)*(1+D20+$E$5*D20^3)*EXP(-D20)</f>
        <v>0.26630243267201342</v>
      </c>
      <c r="I20">
        <f t="shared" ref="I20:I83" si="2">H20*$E$6</f>
        <v>3.1956291920641613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0.30641666583642468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0.30641666583642468</v>
      </c>
      <c r="N20" s="13">
        <f t="shared" ref="N20:N83" si="5">(M20-H20)^2*O20</f>
        <v>1.6091517023687524E-3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2.7565901635578527</v>
      </c>
      <c r="H21" s="10">
        <f t="shared" ref="H21:H84" si="6">-(-$B$4)*(1+D21+$E$5*D21^3)*EXP(-D21)</f>
        <v>4.0607677630749871E-2</v>
      </c>
      <c r="I21">
        <f t="shared" si="2"/>
        <v>0.48729213156899842</v>
      </c>
      <c r="K21">
        <f t="shared" si="3"/>
        <v>7.4813091968819023E-2</v>
      </c>
      <c r="M21">
        <f t="shared" si="4"/>
        <v>7.4813091968819023E-2</v>
      </c>
      <c r="N21" s="13">
        <f t="shared" si="5"/>
        <v>1.1700103700389868E-3</v>
      </c>
      <c r="O21" s="13">
        <v>1</v>
      </c>
      <c r="Q21" s="16" t="s">
        <v>57</v>
      </c>
      <c r="R21" s="19">
        <f>(O7/O6)/(O4/O5)</f>
        <v>3.3798720233908428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-8.4229591746911581E-2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2.7730778684837309</v>
      </c>
      <c r="H22" s="10">
        <f t="shared" si="6"/>
        <v>-0.17516352009062386</v>
      </c>
      <c r="I22">
        <f t="shared" si="2"/>
        <v>-2.1019622410874863</v>
      </c>
      <c r="K22">
        <f t="shared" si="3"/>
        <v>-0.14627579083420628</v>
      </c>
      <c r="M22">
        <f t="shared" si="4"/>
        <v>-0.14627579083420628</v>
      </c>
      <c r="N22" s="13">
        <f t="shared" si="5"/>
        <v>8.3450090159208437E-4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2.7895655734096088</v>
      </c>
      <c r="H23" s="10">
        <f t="shared" si="6"/>
        <v>-0.38135950301148269</v>
      </c>
      <c r="I23">
        <f t="shared" si="2"/>
        <v>-4.5763140361377923</v>
      </c>
      <c r="K23">
        <f t="shared" si="3"/>
        <v>-0.35724456594851439</v>
      </c>
      <c r="M23">
        <f t="shared" si="4"/>
        <v>-0.35724456594851439</v>
      </c>
      <c r="N23" s="13">
        <f t="shared" si="5"/>
        <v>5.8153018955092218E-4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2.8060532783354866</v>
      </c>
      <c r="H24" s="10">
        <f t="shared" si="6"/>
        <v>-0.57831740059882697</v>
      </c>
      <c r="I24">
        <f t="shared" si="2"/>
        <v>-6.9398088071859236</v>
      </c>
      <c r="K24">
        <f t="shared" si="3"/>
        <v>-0.55847358572907524</v>
      </c>
      <c r="M24">
        <f t="shared" si="4"/>
        <v>-0.55847358572907524</v>
      </c>
      <c r="N24" s="13">
        <f t="shared" si="5"/>
        <v>3.9377698858497986E-4</v>
      </c>
      <c r="O24" s="13">
        <v>1</v>
      </c>
      <c r="Q24" s="17" t="s">
        <v>61</v>
      </c>
      <c r="R24" s="19">
        <f>O5/(O4-O5)*-B4/L9</f>
        <v>0.15804700854700851</v>
      </c>
      <c r="V24" s="15" t="str">
        <f>D3</f>
        <v>HCP</v>
      </c>
      <c r="W24" s="1" t="str">
        <f>E3</f>
        <v>Pb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2.8225409832613644</v>
      </c>
      <c r="H25" s="10">
        <f t="shared" si="6"/>
        <v>-0.76636347139208627</v>
      </c>
      <c r="I25">
        <f t="shared" si="2"/>
        <v>-9.1963616567050348</v>
      </c>
      <c r="K25">
        <f t="shared" si="3"/>
        <v>-0.75032948581875303</v>
      </c>
      <c r="M25">
        <f t="shared" si="4"/>
        <v>-0.75032948581875303</v>
      </c>
      <c r="N25" s="13">
        <f t="shared" si="5"/>
        <v>2.5708869336585853E-4</v>
      </c>
      <c r="O25" s="13">
        <v>1</v>
      </c>
      <c r="Q25" s="17" t="s">
        <v>62</v>
      </c>
      <c r="R25" s="19">
        <f>O4/(O4-O5)*-B4/SQRT(L9)</f>
        <v>1.6150981478473792</v>
      </c>
      <c r="V25" s="2" t="s">
        <v>106</v>
      </c>
      <c r="W25" s="1">
        <f>(-B4/(12*PI()*B6*W26))^(1/2)</f>
        <v>0.53954416802877536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2.8390286881872431</v>
      </c>
      <c r="H26" s="10">
        <f t="shared" si="6"/>
        <v>-0.9458134351167139</v>
      </c>
      <c r="I26">
        <f t="shared" si="2"/>
        <v>-11.349761221400566</v>
      </c>
      <c r="K26">
        <f t="shared" si="3"/>
        <v>-0.93316568051727167</v>
      </c>
      <c r="M26">
        <f t="shared" si="4"/>
        <v>-0.93316568051727167</v>
      </c>
      <c r="N26" s="13">
        <f t="shared" si="5"/>
        <v>1.5996569640771207E-4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2.8555163931131209</v>
      </c>
      <c r="H27" s="10">
        <f t="shared" si="6"/>
        <v>-1.1169727950693049</v>
      </c>
      <c r="I27">
        <f t="shared" si="2"/>
        <v>-13.403673540831658</v>
      </c>
      <c r="K27">
        <f t="shared" si="3"/>
        <v>-1.10732283992715</v>
      </c>
      <c r="M27">
        <f t="shared" si="4"/>
        <v>-1.10732283992715</v>
      </c>
      <c r="N27" s="13">
        <f t="shared" si="5"/>
        <v>9.3121634245602617E-5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3.62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2.8720040980389991</v>
      </c>
      <c r="H28" s="10">
        <f t="shared" si="6"/>
        <v>-1.280137151049255</v>
      </c>
      <c r="I28">
        <f t="shared" si="2"/>
        <v>-15.36164581259106</v>
      </c>
      <c r="K28">
        <f t="shared" si="3"/>
        <v>-1.2731293495660472</v>
      </c>
      <c r="M28">
        <f t="shared" si="4"/>
        <v>-1.2731293495660472</v>
      </c>
      <c r="N28" s="13">
        <f t="shared" si="5"/>
        <v>4.9109281628049264E-5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3.0076717451816841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2.8884918029648774</v>
      </c>
      <c r="H29" s="10">
        <f t="shared" si="6"/>
        <v>-1.4355925031044248</v>
      </c>
      <c r="I29">
        <f t="shared" si="2"/>
        <v>-17.227110037253098</v>
      </c>
      <c r="K29">
        <f t="shared" si="3"/>
        <v>-1.4309017531073325</v>
      </c>
      <c r="M29">
        <f t="shared" si="4"/>
        <v>-1.4309017531073325</v>
      </c>
      <c r="N29" s="13">
        <f t="shared" si="5"/>
        <v>2.2003135535221334E-5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6.9011867119326569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2.9049795078907552</v>
      </c>
      <c r="H30" s="10">
        <f t="shared" si="6"/>
        <v>-1.583615546350948</v>
      </c>
      <c r="I30">
        <f t="shared" si="2"/>
        <v>-19.003386556211375</v>
      </c>
      <c r="K30">
        <f t="shared" si="3"/>
        <v>-1.5809451788854094</v>
      </c>
      <c r="M30">
        <f t="shared" si="4"/>
        <v>-1.5809451788854094</v>
      </c>
      <c r="N30" s="13">
        <f t="shared" si="5"/>
        <v>7.1308624010071236E-6</v>
      </c>
      <c r="O30" s="13">
        <v>1</v>
      </c>
      <c r="V30" s="22" t="s">
        <v>22</v>
      </c>
      <c r="W30" s="1">
        <f>1/(O5*W25^2)</f>
        <v>1.3980398316824798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2.921467212816633</v>
      </c>
      <c r="H31" s="10">
        <f t="shared" si="6"/>
        <v>-1.7244739571201604</v>
      </c>
      <c r="I31">
        <f t="shared" si="2"/>
        <v>-20.693687485441924</v>
      </c>
      <c r="K31">
        <f t="shared" si="3"/>
        <v>-1.7235537507772172</v>
      </c>
      <c r="M31">
        <f t="shared" si="4"/>
        <v>-1.7235537507772172</v>
      </c>
      <c r="N31" s="13">
        <f t="shared" si="5"/>
        <v>8.4677971359291362E-7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2.9379549177425113</v>
      </c>
      <c r="H32" s="10">
        <f t="shared" si="6"/>
        <v>-1.8584266706787096</v>
      </c>
      <c r="I32">
        <f t="shared" si="2"/>
        <v>-22.301120048144515</v>
      </c>
      <c r="K32">
        <f t="shared" si="3"/>
        <v>-1.8590109840475373</v>
      </c>
      <c r="M32">
        <f t="shared" si="4"/>
        <v>-1.8590109840475373</v>
      </c>
      <c r="N32" s="13">
        <f t="shared" si="5"/>
        <v>3.4142211299076828E-7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2.9544426226683895</v>
      </c>
      <c r="H33" s="10">
        <f t="shared" si="6"/>
        <v>-1.9857241507611099</v>
      </c>
      <c r="I33">
        <f t="shared" si="2"/>
        <v>-23.828689809133319</v>
      </c>
      <c r="K33">
        <f t="shared" si="3"/>
        <v>-1.9875901667231144</v>
      </c>
      <c r="M33">
        <f t="shared" si="4"/>
        <v>-1.9875901667231144</v>
      </c>
      <c r="N33" s="13">
        <f t="shared" si="5"/>
        <v>3.4820155704556925E-6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2.9709303275942678</v>
      </c>
      <c r="H34" s="10">
        <f t="shared" si="6"/>
        <v>-2.1066086511474338</v>
      </c>
      <c r="I34">
        <f t="shared" si="2"/>
        <v>-25.279303813769204</v>
      </c>
      <c r="K34">
        <f t="shared" si="3"/>
        <v>-2.1095547270384314</v>
      </c>
      <c r="M34">
        <f t="shared" si="4"/>
        <v>-2.1095547270384314</v>
      </c>
      <c r="N34" s="13">
        <f t="shared" si="5"/>
        <v>8.6793631555173115E-6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2.9874180325201456</v>
      </c>
      <c r="H35" s="10">
        <f t="shared" si="6"/>
        <v>-2.2213144695124383</v>
      </c>
      <c r="I35">
        <f t="shared" si="2"/>
        <v>-26.655773634149259</v>
      </c>
      <c r="K35">
        <f t="shared" si="3"/>
        <v>-2.2251585874750672</v>
      </c>
      <c r="M35">
        <f t="shared" si="4"/>
        <v>-2.2251585874750672</v>
      </c>
      <c r="N35" s="13">
        <f t="shared" si="5"/>
        <v>1.4777242910606602E-5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3.0039057374460238</v>
      </c>
      <c r="H36" s="10">
        <f t="shared" si="6"/>
        <v>-2.3300681937661656</v>
      </c>
      <c r="I36">
        <f t="shared" si="2"/>
        <v>-27.960818325193987</v>
      </c>
      <c r="K36">
        <f t="shared" si="3"/>
        <v>-2.3346465058964156</v>
      </c>
      <c r="M36">
        <f t="shared" si="4"/>
        <v>-2.3346465058964156</v>
      </c>
      <c r="N36" s="13">
        <f t="shared" si="5"/>
        <v>2.0960941961994858E-5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3.0203934423719017</v>
      </c>
      <c r="H37" s="10">
        <f t="shared" si="6"/>
        <v>-2.433088941099999</v>
      </c>
      <c r="I37">
        <f t="shared" si="2"/>
        <v>-29.197067293199986</v>
      </c>
      <c r="K37">
        <f t="shared" si="3"/>
        <v>-2.4382544042599879</v>
      </c>
      <c r="M37">
        <f t="shared" si="4"/>
        <v>-2.4382544042599879</v>
      </c>
      <c r="N37" s="13">
        <f t="shared" si="5"/>
        <v>2.6682009657202433E-5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3.0368811472977795</v>
      </c>
      <c r="H38" s="10">
        <f t="shared" si="6"/>
        <v>-2.5305885899462623</v>
      </c>
      <c r="I38">
        <f t="shared" si="2"/>
        <v>-30.367063079355148</v>
      </c>
      <c r="K38">
        <f t="shared" si="3"/>
        <v>-2.536209685371178</v>
      </c>
      <c r="M38">
        <f t="shared" si="4"/>
        <v>-2.536209685371178</v>
      </c>
      <c r="N38" s="13">
        <f t="shared" si="5"/>
        <v>3.1596713776007348E-5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3.0533688522236577</v>
      </c>
      <c r="H39" s="10">
        <f t="shared" si="6"/>
        <v>-2.6227720050536809</v>
      </c>
      <c r="I39">
        <f t="shared" si="2"/>
        <v>-31.473264060644169</v>
      </c>
      <c r="K39">
        <f t="shared" si="3"/>
        <v>-2.6287315381242369</v>
      </c>
      <c r="M39">
        <f t="shared" si="4"/>
        <v>-2.6287315381242369</v>
      </c>
      <c r="N39" s="13">
        <f t="shared" si="5"/>
        <v>3.5516034419050228E-5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3.069856557149536</v>
      </c>
      <c r="H40" s="10">
        <f t="shared" si="6"/>
        <v>-2.709837255875446</v>
      </c>
      <c r="I40">
        <f t="shared" si="2"/>
        <v>-32.518047070505354</v>
      </c>
      <c r="K40">
        <f t="shared" si="3"/>
        <v>-2.716031231659219</v>
      </c>
      <c r="M40">
        <f t="shared" si="4"/>
        <v>-2.716031231659219</v>
      </c>
      <c r="N40" s="13">
        <f t="shared" si="5"/>
        <v>3.8365336009966463E-5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3.0863442620754138</v>
      </c>
      <c r="H41" s="10">
        <f t="shared" si="6"/>
        <v>-2.7919758284611724</v>
      </c>
      <c r="I41">
        <f t="shared" si="2"/>
        <v>-33.503709941534069</v>
      </c>
      <c r="K41">
        <f t="shared" si="3"/>
        <v>-2.7983123988472052</v>
      </c>
      <c r="M41">
        <f t="shared" si="4"/>
        <v>-2.7983123988472052</v>
      </c>
      <c r="N41" s="13">
        <f t="shared" si="5"/>
        <v>4.0152124257147199E-5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3.102831967001292</v>
      </c>
      <c r="H42" s="10">
        <f t="shared" si="6"/>
        <v>-2.8693728310387576</v>
      </c>
      <c r="I42">
        <f t="shared" si="2"/>
        <v>-34.43247397246509</v>
      </c>
      <c r="K42">
        <f t="shared" si="3"/>
        <v>-2.8757713095001547</v>
      </c>
      <c r="M42">
        <f t="shared" si="4"/>
        <v>-2.8757713095001547</v>
      </c>
      <c r="N42" s="13">
        <f t="shared" si="5"/>
        <v>4.0940526620962249E-5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3.1193196719271703</v>
      </c>
      <c r="H43" s="10">
        <f t="shared" si="6"/>
        <v>-2.9422071934669711</v>
      </c>
      <c r="I43">
        <f t="shared" si="2"/>
        <v>-35.306486321603657</v>
      </c>
      <c r="K43">
        <f t="shared" si="3"/>
        <v>-2.9485971336867101</v>
      </c>
      <c r="M43">
        <f t="shared" si="4"/>
        <v>-2.9485971336867101</v>
      </c>
      <c r="N43" s="13">
        <f t="shared" si="5"/>
        <v>4.0831336011837233E-5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3.1358073768530481</v>
      </c>
      <c r="H44" s="10">
        <f t="shared" si="6"/>
        <v>-3.0106518607346189</v>
      </c>
      <c r="I44">
        <f t="shared" si="2"/>
        <v>-36.127822328815427</v>
      </c>
      <c r="K44">
        <f t="shared" si="3"/>
        <v>-3.0169721955206228</v>
      </c>
      <c r="M44">
        <f t="shared" si="4"/>
        <v>-3.0169721955206228</v>
      </c>
      <c r="N44" s="13">
        <f t="shared" si="5"/>
        <v>3.9946631807171109E-5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3.1522950817789264</v>
      </c>
      <c r="H45" s="10">
        <f t="shared" si="6"/>
        <v>-3.0748739806772232</v>
      </c>
      <c r="I45">
        <f t="shared" si="2"/>
        <v>-36.898487768126678</v>
      </c>
      <c r="K45">
        <f t="shared" si="3"/>
        <v>-3.0810722177744703</v>
      </c>
      <c r="M45">
        <f t="shared" si="4"/>
        <v>-3.0810722177744703</v>
      </c>
      <c r="N45" s="13">
        <f t="shared" si="5"/>
        <v>3.8418143113690092E-5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3.1687827867048042</v>
      </c>
      <c r="H46" s="10">
        <f t="shared" si="6"/>
        <v>-3.1350350860774241</v>
      </c>
      <c r="I46">
        <f t="shared" si="2"/>
        <v>-37.620421032929087</v>
      </c>
      <c r="K46">
        <f t="shared" si="3"/>
        <v>-3.1410665576578616</v>
      </c>
      <c r="M46">
        <f t="shared" si="4"/>
        <v>-3.1410665576578616</v>
      </c>
      <c r="N46" s="13">
        <f t="shared" si="5"/>
        <v>3.6378649425625069E-5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3.1852704916306824</v>
      </c>
      <c r="H47" s="10">
        <f t="shared" si="6"/>
        <v>-3.1912912713106856</v>
      </c>
      <c r="I47">
        <f t="shared" si="2"/>
        <v>-38.295495255728227</v>
      </c>
      <c r="K47">
        <f t="shared" si="3"/>
        <v>-3.1971184340865086</v>
      </c>
      <c r="M47">
        <f t="shared" si="4"/>
        <v>-3.1971184340865086</v>
      </c>
      <c r="N47" s="13">
        <f t="shared" si="5"/>
        <v>3.3955826015938018E-5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3.2017581965565616</v>
      </c>
      <c r="H48" s="10">
        <f t="shared" si="6"/>
        <v>-3.2437933636933907</v>
      </c>
      <c r="I48">
        <f t="shared" si="2"/>
        <v>-38.92552036432069</v>
      </c>
      <c r="K48">
        <f t="shared" si="3"/>
        <v>-3.2493851467559858</v>
      </c>
      <c r="M48">
        <f t="shared" si="4"/>
        <v>-3.2493851467559858</v>
      </c>
      <c r="N48" s="13">
        <f t="shared" si="5"/>
        <v>3.1268037819125577E-5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3.2182459014824394</v>
      </c>
      <c r="H49" s="10">
        <f t="shared" si="6"/>
        <v>-3.2926870896860319</v>
      </c>
      <c r="I49">
        <f t="shared" si="2"/>
        <v>-39.512245076232382</v>
      </c>
      <c r="K49">
        <f t="shared" si="3"/>
        <v>-3.2980182873221779</v>
      </c>
      <c r="M49">
        <f t="shared" si="4"/>
        <v>-3.2980182873221779</v>
      </c>
      <c r="N49" s="13">
        <f t="shared" si="5"/>
        <v>2.8421668235649657E-5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3.2347336064083172</v>
      </c>
      <c r="H50" s="10">
        <f t="shared" si="6"/>
        <v>-3.338113236099987</v>
      </c>
      <c r="I50">
        <f t="shared" si="2"/>
        <v>-40.057358833199842</v>
      </c>
      <c r="K50">
        <f t="shared" si="3"/>
        <v>-3.3431639429789821</v>
      </c>
      <c r="M50">
        <f t="shared" si="4"/>
        <v>-3.3431639429789821</v>
      </c>
      <c r="N50" s="13">
        <f t="shared" si="5"/>
        <v>2.5509639977528575E-5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3.2512213113341959</v>
      </c>
      <c r="H51" s="10">
        <f t="shared" si="6"/>
        <v>-3.3802078064521393</v>
      </c>
      <c r="I51">
        <f t="shared" si="2"/>
        <v>-40.562493677425671</v>
      </c>
      <c r="K51">
        <f t="shared" si="3"/>
        <v>-3.3849628927127005</v>
      </c>
      <c r="M51">
        <f t="shared" si="4"/>
        <v>-3.3849628927127005</v>
      </c>
      <c r="N51" s="13">
        <f t="shared" si="5"/>
        <v>2.2610845345377928E-5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3.2677090162600737</v>
      </c>
      <c r="H52" s="10">
        <f t="shared" si="6"/>
        <v>-3.4191021726076976</v>
      </c>
      <c r="I52">
        <f t="shared" si="2"/>
        <v>-41.029226071292371</v>
      </c>
      <c r="K52">
        <f t="shared" si="3"/>
        <v>-3.4235507965021355</v>
      </c>
      <c r="M52">
        <f t="shared" si="4"/>
        <v>-3.4235507965021355</v>
      </c>
      <c r="N52" s="13">
        <f t="shared" si="5"/>
        <v>1.9790254554163804E-5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3.2841967211859515</v>
      </c>
      <c r="H53" s="10">
        <f t="shared" si="6"/>
        <v>-3.4549232218475336</v>
      </c>
      <c r="I53">
        <f t="shared" si="2"/>
        <v>-41.459078662170405</v>
      </c>
      <c r="K53">
        <f t="shared" si="3"/>
        <v>-3.4590583777231401</v>
      </c>
      <c r="M53">
        <f t="shared" si="4"/>
        <v>-3.4590583777231401</v>
      </c>
      <c r="N53" s="13">
        <f t="shared" si="5"/>
        <v>1.7099514115562317E-5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3.3006844261118298</v>
      </c>
      <c r="H54" s="10">
        <f t="shared" si="6"/>
        <v>-3.4877934994926294</v>
      </c>
      <c r="I54">
        <f t="shared" si="2"/>
        <v>-41.853521993911556</v>
      </c>
      <c r="K54">
        <f t="shared" si="3"/>
        <v>-3.4916115990066587</v>
      </c>
      <c r="M54">
        <f t="shared" si="4"/>
        <v>-3.4916115990066587</v>
      </c>
      <c r="N54" s="13">
        <f t="shared" si="5"/>
        <v>1.457788389903107E-5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3.317172131037708</v>
      </c>
      <c r="H55" s="10">
        <f t="shared" si="6"/>
        <v>-3.5178313472144591</v>
      </c>
      <c r="I55">
        <f t="shared" si="2"/>
        <v>-42.213976166573509</v>
      </c>
      <c r="K55">
        <f t="shared" si="3"/>
        <v>-3.5213318317898916</v>
      </c>
      <c r="M55">
        <f t="shared" si="4"/>
        <v>-3.5213318317898916</v>
      </c>
      <c r="N55" s="13">
        <f t="shared" si="5"/>
        <v>1.2253392262840886E-5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3.3336598359635858</v>
      </c>
      <c r="H56" s="10">
        <f t="shared" si="6"/>
        <v>-3.5451510371565687</v>
      </c>
      <c r="I56">
        <f t="shared" si="2"/>
        <v>-42.541812445878826</v>
      </c>
      <c r="K56">
        <f t="shared" si="3"/>
        <v>-3.5483360197912175</v>
      </c>
      <c r="M56">
        <f t="shared" si="4"/>
        <v>-3.5483360197912175</v>
      </c>
      <c r="N56" s="13">
        <f t="shared" si="5"/>
        <v>1.0144114383014643E-5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3.3501475408894636</v>
      </c>
      <c r="H57" s="10">
        <f t="shared" si="6"/>
        <v>-3.5698629019890542</v>
      </c>
      <c r="I57">
        <f t="shared" si="2"/>
        <v>-42.838354823868649</v>
      </c>
      <c r="K57">
        <f t="shared" si="3"/>
        <v>-3.5727368366308299</v>
      </c>
      <c r="M57">
        <f t="shared" si="4"/>
        <v>-3.5727368366308299</v>
      </c>
      <c r="N57" s="13">
        <f t="shared" si="5"/>
        <v>8.2595003251981622E-6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3.3666352458153423</v>
      </c>
      <c r="H58" s="10">
        <f t="shared" si="6"/>
        <v>-3.5920734610142819</v>
      </c>
      <c r="I58">
        <f t="shared" si="2"/>
        <v>-43.104881532171383</v>
      </c>
      <c r="K58">
        <f t="shared" si="3"/>
        <v>-3.5946428378107034</v>
      </c>
      <c r="M58">
        <f t="shared" si="4"/>
        <v>-3.5946428378107034</v>
      </c>
      <c r="N58" s="13">
        <f t="shared" si="5"/>
        <v>6.6016971219889066E-6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3.3831229507412202</v>
      </c>
      <c r="H59" s="10">
        <f t="shared" si="6"/>
        <v>-3.6118855424388223</v>
      </c>
      <c r="I59">
        <f t="shared" si="2"/>
        <v>-43.34262650926587</v>
      </c>
      <c r="K59">
        <f t="shared" si="3"/>
        <v>-3.6141586072595411</v>
      </c>
      <c r="M59">
        <f t="shared" si="4"/>
        <v>-3.6141586072595411</v>
      </c>
      <c r="N59" s="13">
        <f t="shared" si="5"/>
        <v>5.1668236791892181E-6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3.399610655667098</v>
      </c>
      <c r="H60" s="10">
        <f t="shared" si="6"/>
        <v>-3.6293984019233738</v>
      </c>
      <c r="I60">
        <f t="shared" si="2"/>
        <v>-43.552780823080482</v>
      </c>
      <c r="K60">
        <f t="shared" si="3"/>
        <v>-3.6313848986405928</v>
      </c>
      <c r="M60">
        <f t="shared" si="4"/>
        <v>-3.6313848986405928</v>
      </c>
      <c r="N60" s="13">
        <f t="shared" si="5"/>
        <v>3.9461692075216853E-6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3.4160983605929762</v>
      </c>
      <c r="H61" s="10">
        <f t="shared" si="6"/>
        <v>-3.6447078375192681</v>
      </c>
      <c r="I61">
        <f t="shared" si="2"/>
        <v>-43.736494050231215</v>
      </c>
      <c r="K61">
        <f t="shared" si="3"/>
        <v>-3.6464187716129111</v>
      </c>
      <c r="M61">
        <f t="shared" si="4"/>
        <v>-3.6464187716129111</v>
      </c>
      <c r="N61" s="13">
        <f t="shared" si="5"/>
        <v>2.9272954727899239E-6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3.4325860655188545</v>
      </c>
      <c r="H62" s="10">
        <f t="shared" si="6"/>
        <v>-3.6579063010971571</v>
      </c>
      <c r="I62">
        <f t="shared" si="2"/>
        <v>-43.894875613165887</v>
      </c>
      <c r="K62">
        <f t="shared" si="3"/>
        <v>-3.6593537232294122</v>
      </c>
      <c r="M62">
        <f t="shared" si="4"/>
        <v>-3.6593537232294122</v>
      </c>
      <c r="N62" s="13">
        <f t="shared" si="5"/>
        <v>2.0950308289419793E-6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3.4490737704447323</v>
      </c>
      <c r="H63" s="10">
        <f t="shared" si="6"/>
        <v>-3.6690830063704287</v>
      </c>
      <c r="I63">
        <f t="shared" si="2"/>
        <v>-44.028996076445146</v>
      </c>
      <c r="K63">
        <f t="shared" si="3"/>
        <v>-3.6702798146483682</v>
      </c>
      <c r="M63">
        <f t="shared" si="4"/>
        <v>-3.6702798146483682</v>
      </c>
      <c r="N63" s="13">
        <f t="shared" si="5"/>
        <v>1.4323500541443748E-6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3.4655614753706105</v>
      </c>
      <c r="H64" s="10">
        <f t="shared" si="6"/>
        <v>-3.678324033613054</v>
      </c>
      <c r="I64">
        <f t="shared" si="2"/>
        <v>-44.13988840335665</v>
      </c>
      <c r="K64">
        <f t="shared" si="3"/>
        <v>-3.679283793328274</v>
      </c>
      <c r="M64">
        <f t="shared" si="4"/>
        <v>-3.679283793328274</v>
      </c>
      <c r="N64" s="13">
        <f t="shared" si="5"/>
        <v>9.2113871095917321E-7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3.4820491802964888</v>
      </c>
      <c r="H65" s="10">
        <f t="shared" si="6"/>
        <v>-3.6857124311687648</v>
      </c>
      <c r="I65">
        <f t="shared" si="2"/>
        <v>-44.228549174025176</v>
      </c>
      <c r="K65">
        <f t="shared" si="3"/>
        <v>-3.6864492108698079</v>
      </c>
      <c r="M65">
        <f t="shared" si="4"/>
        <v>-3.6864492108698079</v>
      </c>
      <c r="N65" s="13">
        <f t="shared" si="5"/>
        <v>5.4284432786920868E-7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3.4985368852223666</v>
      </c>
      <c r="H66" s="10">
        <f t="shared" si="6"/>
        <v>-3.6913283138456676</v>
      </c>
      <c r="I66">
        <f t="shared" si="2"/>
        <v>-44.29593976614801</v>
      </c>
      <c r="K66">
        <f t="shared" si="3"/>
        <v>-3.6918565366624425</v>
      </c>
      <c r="M66">
        <f t="shared" si="4"/>
        <v>-3.6918565366624425</v>
      </c>
      <c r="N66" s="13">
        <f t="shared" si="5"/>
        <v>2.7901934416160173E-7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3.5150245901482444</v>
      </c>
      <c r="H67" s="10">
        <f t="shared" si="6"/>
        <v>-3.695248958287797</v>
      </c>
      <c r="I67">
        <f t="shared" si="2"/>
        <v>-44.342987499453564</v>
      </c>
      <c r="K67">
        <f t="shared" si="3"/>
        <v>-3.6955832674874856</v>
      </c>
      <c r="M67">
        <f t="shared" si="4"/>
        <v>-3.6955832674874856</v>
      </c>
      <c r="N67" s="13">
        <f t="shared" si="5"/>
        <v>1.1176264099641624E-7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3.5315122950741227</v>
      </c>
      <c r="H68" s="10">
        <f t="shared" si="6"/>
        <v>-3.6975488954125022</v>
      </c>
      <c r="I68">
        <f t="shared" si="2"/>
        <v>-44.370586744950025</v>
      </c>
      <c r="K68">
        <f t="shared" si="3"/>
        <v>-3.6977040332236388</v>
      </c>
      <c r="M68">
        <f t="shared" si="4"/>
        <v>-3.6977040332236388</v>
      </c>
      <c r="N68" s="13">
        <f t="shared" si="5"/>
        <v>2.4067740444264592E-4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3.548</v>
      </c>
      <c r="H69" s="59">
        <f t="shared" si="6"/>
        <v>-3.6983000000000001</v>
      </c>
      <c r="I69" s="58">
        <f t="shared" si="2"/>
        <v>-44.379600000000003</v>
      </c>
      <c r="J69" s="58"/>
      <c r="K69">
        <f t="shared" si="3"/>
        <v>-3.6982906987957986</v>
      </c>
      <c r="M69">
        <f t="shared" si="4"/>
        <v>-3.6982906987957986</v>
      </c>
      <c r="N69" s="60">
        <f t="shared" si="5"/>
        <v>8.6512399598115701E-7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3.5644877049258779</v>
      </c>
      <c r="H70" s="10">
        <f t="shared" si="6"/>
        <v>-3.6975715775190769</v>
      </c>
      <c r="I70">
        <f t="shared" si="2"/>
        <v>-44.37085893022892</v>
      </c>
      <c r="K70">
        <f t="shared" si="3"/>
        <v>-3.6974124625026281</v>
      </c>
      <c r="M70">
        <f t="shared" si="4"/>
        <v>-3.6974124625026281</v>
      </c>
      <c r="N70" s="13">
        <f t="shared" si="5"/>
        <v>2.5317588459511359E-4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3.5809754098517561</v>
      </c>
      <c r="H71" s="10">
        <f t="shared" si="6"/>
        <v>-3.6954304482704203</v>
      </c>
      <c r="I71">
        <f t="shared" si="2"/>
        <v>-44.345165379245046</v>
      </c>
      <c r="K71">
        <f t="shared" si="3"/>
        <v>-3.6951359508533601</v>
      </c>
      <c r="M71">
        <f t="shared" si="4"/>
        <v>-3.6951359508533601</v>
      </c>
      <c r="N71" s="13">
        <f t="shared" si="5"/>
        <v>8.6728728655143722E-8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3.5974631147776348</v>
      </c>
      <c r="H72" s="10">
        <f t="shared" si="6"/>
        <v>-3.6919410289268471</v>
      </c>
      <c r="I72">
        <f t="shared" si="2"/>
        <v>-44.303292347122166</v>
      </c>
      <c r="K72">
        <f t="shared" si="3"/>
        <v>-3.6915253100395629</v>
      </c>
      <c r="M72">
        <f t="shared" si="4"/>
        <v>-3.6915253100395629</v>
      </c>
      <c r="N72" s="13">
        <f t="shared" si="5"/>
        <v>1.7282219324481332E-7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3.6139508197035126</v>
      </c>
      <c r="H73" s="10">
        <f t="shared" si="6"/>
        <v>-3.6871654115473733</v>
      </c>
      <c r="I73">
        <f t="shared" si="2"/>
        <v>-44.245984938568483</v>
      </c>
      <c r="K73">
        <f t="shared" si="3"/>
        <v>-3.6866422941629047</v>
      </c>
      <c r="M73">
        <f t="shared" si="4"/>
        <v>-3.6866422941629047</v>
      </c>
      <c r="N73" s="13">
        <f t="shared" si="5"/>
        <v>2.7365179793331196E-7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3.6304385246293904</v>
      </c>
      <c r="H74" s="10">
        <f t="shared" si="6"/>
        <v>-3.6811634401399242</v>
      </c>
      <c r="I74">
        <f t="shared" si="2"/>
        <v>-44.173961281679091</v>
      </c>
      <c r="K74">
        <f t="shared" si="3"/>
        <v>-3.6805463503355211</v>
      </c>
      <c r="M74">
        <f t="shared" si="4"/>
        <v>-3.6805463503355211</v>
      </c>
      <c r="N74" s="13">
        <f t="shared" si="5"/>
        <v>3.8079982669827445E-7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3.6469262295552687</v>
      </c>
      <c r="H75" s="10">
        <f t="shared" si="6"/>
        <v>-3.6739927848453191</v>
      </c>
      <c r="I75">
        <f t="shared" si="2"/>
        <v>-44.087913418143827</v>
      </c>
      <c r="K75">
        <f t="shared" si="3"/>
        <v>-3.6732947007653109</v>
      </c>
      <c r="M75">
        <f t="shared" si="4"/>
        <v>-3.6732947007653109</v>
      </c>
      <c r="N75" s="13">
        <f t="shared" si="5"/>
        <v>4.8732138276083139E-7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3.6634139344811465</v>
      </c>
      <c r="H76" s="10">
        <f t="shared" si="6"/>
        <v>-3.6657090138131245</v>
      </c>
      <c r="I76">
        <f t="shared" si="2"/>
        <v>-43.988508165757494</v>
      </c>
      <c r="K76">
        <f t="shared" si="3"/>
        <v>-3.6649424219343461</v>
      </c>
      <c r="M76">
        <f t="shared" si="4"/>
        <v>-3.6649424219343461</v>
      </c>
      <c r="N76" s="13">
        <f t="shared" si="5"/>
        <v>5.8766310860911601E-7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3.6799016394070243</v>
      </c>
      <c r="H77" s="10">
        <f t="shared" si="6"/>
        <v>-3.6563656628379286</v>
      </c>
      <c r="I77">
        <f t="shared" si="2"/>
        <v>-43.876387954055147</v>
      </c>
      <c r="K77">
        <f t="shared" si="3"/>
        <v>-3.6555425209746168</v>
      </c>
      <c r="M77">
        <f t="shared" si="4"/>
        <v>-3.6555425209746168</v>
      </c>
      <c r="N77" s="13">
        <f t="shared" si="5"/>
        <v>6.7756252713639348E-7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3.6963893443329026</v>
      </c>
      <c r="H78" s="10">
        <f t="shared" si="6"/>
        <v>-3.6460143028226448</v>
      </c>
      <c r="I78">
        <f t="shared" si="2"/>
        <v>-43.75217163387174</v>
      </c>
      <c r="K78">
        <f t="shared" si="3"/>
        <v>-3.6451460093415142</v>
      </c>
      <c r="M78">
        <f t="shared" si="4"/>
        <v>-3.6451460093415142</v>
      </c>
      <c r="N78" s="13">
        <f t="shared" si="5"/>
        <v>7.5393356937389528E-7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3.7128770492587813</v>
      </c>
      <c r="H79" s="10">
        <f t="shared" si="6"/>
        <v>-3.6347046051335492</v>
      </c>
      <c r="I79">
        <f t="shared" si="2"/>
        <v>-43.616455261602589</v>
      </c>
      <c r="K79">
        <f t="shared" si="3"/>
        <v>-3.6338019738818002</v>
      </c>
      <c r="M79">
        <f t="shared" si="4"/>
        <v>-3.6338019738818002</v>
      </c>
      <c r="N79" s="13">
        <f t="shared" si="5"/>
        <v>8.1474317663406254E-7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3.7293647541846591</v>
      </c>
      <c r="H80" s="10">
        <f t="shared" si="6"/>
        <v>-3.6224844049098985</v>
      </c>
      <c r="I80">
        <f t="shared" si="2"/>
        <v>-43.469812858918786</v>
      </c>
      <c r="K80">
        <f t="shared" si="3"/>
        <v>-3.6215576453892244</v>
      </c>
      <c r="M80">
        <f t="shared" si="4"/>
        <v>-3.6215576453892244</v>
      </c>
      <c r="N80" s="13">
        <f t="shared" si="5"/>
        <v>8.5888320916011381E-7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3.7458524591105369</v>
      </c>
      <c r="H81" s="10">
        <f t="shared" si="6"/>
        <v>-3.6093997623891698</v>
      </c>
      <c r="I81">
        <f t="shared" si="2"/>
        <v>-43.312797148670036</v>
      </c>
      <c r="K81">
        <f t="shared" si="3"/>
        <v>-3.6084584647376059</v>
      </c>
      <c r="M81">
        <f t="shared" si="4"/>
        <v>-3.6084584647376059</v>
      </c>
      <c r="N81" s="13">
        <f t="shared" si="5"/>
        <v>8.8604126883975382E-7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3.7623401640364151</v>
      </c>
      <c r="H82" s="10">
        <f t="shared" si="6"/>
        <v>-3.5954950223072335</v>
      </c>
      <c r="I82">
        <f t="shared" si="2"/>
        <v>-43.145940267686804</v>
      </c>
      <c r="K82">
        <f t="shared" si="3"/>
        <v>-3.5945481466778766</v>
      </c>
      <c r="M82">
        <f t="shared" si="4"/>
        <v>-3.5945481466778766</v>
      </c>
      <c r="N82" s="13">
        <f t="shared" si="5"/>
        <v>8.9657345747005128E-7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3.7788278689622929</v>
      </c>
      <c r="H83" s="10">
        <f t="shared" si="6"/>
        <v>-3.5808128714310339</v>
      </c>
      <c r="I83">
        <f t="shared" si="2"/>
        <v>-42.969754457172407</v>
      </c>
      <c r="K83">
        <f t="shared" si="3"/>
        <v>-3.5798687413824535</v>
      </c>
      <c r="M83">
        <f t="shared" si="4"/>
        <v>-3.5798687413824535</v>
      </c>
      <c r="N83" s="13">
        <f t="shared" si="5"/>
        <v>8.9138154863243782E-7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3.7953155738881708</v>
      </c>
      <c r="H84" s="10">
        <f t="shared" si="6"/>
        <v>-3.5653943942797364</v>
      </c>
      <c r="I84">
        <f t="shared" ref="I84:I147" si="9">H84*$E$6</f>
        <v>-42.78473273135684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-3.564460693817268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-3.564460693817268</v>
      </c>
      <c r="N84" s="13">
        <f t="shared" ref="N84:N147" si="12">(M84-H84)^2*O84</f>
        <v>8.7179655361356055E-7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3.811803278814049</v>
      </c>
      <c r="H85" s="10">
        <f t="shared" ref="H85:H148" si="13">-(-$B$4)*(1+D85+$E$5*D85^3)*EXP(-D85)</f>
        <v>-3.5492791270886586</v>
      </c>
      <c r="I85">
        <f t="shared" si="9"/>
        <v>-42.591349525063904</v>
      </c>
      <c r="K85">
        <f t="shared" si="10"/>
        <v>-3.5483629010188515</v>
      </c>
      <c r="M85">
        <f t="shared" si="11"/>
        <v>-3.5483629010188515</v>
      </c>
      <c r="N85" s="13">
        <f t="shared" si="12"/>
        <v>8.394702109940064E-7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3.8282909837399277</v>
      </c>
      <c r="H86" s="10">
        <f t="shared" si="13"/>
        <v>-3.5325051100687554</v>
      </c>
      <c r="I86">
        <f t="shared" si="9"/>
        <v>-42.390061320825069</v>
      </c>
      <c r="K86">
        <f t="shared" si="10"/>
        <v>-3.5316127673510684</v>
      </c>
      <c r="M86">
        <f t="shared" si="11"/>
        <v>-3.5316127673510684</v>
      </c>
      <c r="N86" s="13">
        <f t="shared" si="12"/>
        <v>7.9627552580904124E-7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3.8447786886658055</v>
      </c>
      <c r="H87" s="10">
        <f t="shared" si="13"/>
        <v>-3.5151089380129026</v>
      </c>
      <c r="I87">
        <f t="shared" si="9"/>
        <v>-42.181307256154831</v>
      </c>
      <c r="K87">
        <f t="shared" si="10"/>
        <v>-3.5142462578133831</v>
      </c>
      <c r="M87">
        <f t="shared" si="11"/>
        <v>-3.5142462578133831</v>
      </c>
      <c r="N87" s="13">
        <f t="shared" si="12"/>
        <v>7.4421712664303288E-7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3.8612663935916833</v>
      </c>
      <c r="H88" s="10">
        <f t="shared" si="13"/>
        <v>-3.4971258092987458</v>
      </c>
      <c r="I88">
        <f t="shared" si="9"/>
        <v>-41.96550971158495</v>
      </c>
      <c r="K88">
        <f t="shared" si="10"/>
        <v>-3.4962979494699438</v>
      </c>
      <c r="M88">
        <f t="shared" si="11"/>
        <v>-3.4962979494699438</v>
      </c>
      <c r="N88" s="13">
        <f t="shared" si="12"/>
        <v>6.8535189614419076E-7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3.8777540985175616</v>
      </c>
      <c r="H89" s="10">
        <f t="shared" si="13"/>
        <v>-3.4785895733364365</v>
      </c>
      <c r="I89">
        <f t="shared" si="9"/>
        <v>-41.743074880037241</v>
      </c>
      <c r="K89">
        <f t="shared" si="10"/>
        <v>-3.4778010810662434</v>
      </c>
      <c r="M89">
        <f t="shared" si="11"/>
        <v>-3.4778010810662434</v>
      </c>
      <c r="N89" s="13">
        <f t="shared" si="12"/>
        <v>6.2172006015421203E-7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3.8942418034434394</v>
      </c>
      <c r="H90" s="10">
        <f t="shared" si="13"/>
        <v>-3.4595327765082011</v>
      </c>
      <c r="I90">
        <f t="shared" si="9"/>
        <v>-41.514393318098413</v>
      </c>
      <c r="K90">
        <f t="shared" si="10"/>
        <v>-3.4587876008977156</v>
      </c>
      <c r="M90">
        <f t="shared" si="11"/>
        <v>-3.4587876008977156</v>
      </c>
      <c r="N90" s="13">
        <f t="shared" si="12"/>
        <v>5.5528669046241128E-7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3.9107295083693172</v>
      </c>
      <c r="H91" s="10">
        <f t="shared" si="13"/>
        <v>-3.4399867066453029</v>
      </c>
      <c r="I91">
        <f t="shared" si="9"/>
        <v>-41.279840479743633</v>
      </c>
      <c r="K91">
        <f t="shared" si="10"/>
        <v>-3.4392882129922926</v>
      </c>
      <c r="M91">
        <f t="shared" si="11"/>
        <v>-3.4392882129922926</v>
      </c>
      <c r="N91" s="13">
        <f t="shared" si="12"/>
        <v>4.8789338329572191E-7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3.9272172132951959</v>
      </c>
      <c r="H92" s="10">
        <f t="shared" si="13"/>
        <v>-3.4199814360866467</v>
      </c>
      <c r="I92">
        <f t="shared" si="9"/>
        <v>-41.039777233039757</v>
      </c>
      <c r="K92">
        <f t="shared" si="10"/>
        <v>-3.4193324216666974</v>
      </c>
      <c r="M92">
        <f t="shared" si="11"/>
        <v>-3.4193324216666974</v>
      </c>
      <c r="N92" s="13">
        <f t="shared" si="12"/>
        <v>4.2121971730219953E-7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3.9437049182210742</v>
      </c>
      <c r="H93" s="10">
        <f t="shared" si="13"/>
        <v>-3.3995458633620186</v>
      </c>
      <c r="I93">
        <f t="shared" si="9"/>
        <v>-40.794550360344225</v>
      </c>
      <c r="K93">
        <f t="shared" si="10"/>
        <v>-3.3989485745141259</v>
      </c>
      <c r="M93">
        <f t="shared" si="11"/>
        <v>-3.3989485745141259</v>
      </c>
      <c r="N93" s="13">
        <f t="shared" si="12"/>
        <v>3.5675396781695799E-7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3.960192623146952</v>
      </c>
      <c r="H94" s="10">
        <f t="shared" si="13"/>
        <v>-3.3787077535416499</v>
      </c>
      <c r="I94">
        <f t="shared" si="9"/>
        <v>-40.544493042499795</v>
      </c>
      <c r="K94">
        <f t="shared" si="10"/>
        <v>-3.3781639038788347</v>
      </c>
      <c r="M94">
        <f t="shared" si="11"/>
        <v>-3.3781639038788347</v>
      </c>
      <c r="N94" s="13">
        <f t="shared" si="12"/>
        <v>2.9577245574418146E-7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3.9766803280728298</v>
      </c>
      <c r="H95" s="10">
        <f t="shared" si="13"/>
        <v>-3.3574937772926368</v>
      </c>
      <c r="I95">
        <f t="shared" si="9"/>
        <v>-40.289925327511639</v>
      </c>
      <c r="K95">
        <f t="shared" si="10"/>
        <v>-3.3570045668712143</v>
      </c>
      <c r="M95">
        <f t="shared" si="11"/>
        <v>-3.3570045668712143</v>
      </c>
      <c r="N95" s="13">
        <f t="shared" si="12"/>
        <v>2.3932683642835088E-7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3.993168032998708</v>
      </c>
      <c r="H96" s="10">
        <f t="shared" si="13"/>
        <v>-3.3359295486815377</v>
      </c>
      <c r="I96">
        <f t="shared" si="9"/>
        <v>-40.031154584178452</v>
      </c>
      <c r="K96">
        <f t="shared" si="10"/>
        <v>-3.3354956839749561</v>
      </c>
      <c r="M96">
        <f t="shared" si="11"/>
        <v>-3.3354956839749561</v>
      </c>
      <c r="N96" s="13">
        <f t="shared" si="12"/>
        <v>1.8823858361711794E-7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4.0096557379245858</v>
      </c>
      <c r="H97" s="10">
        <f t="shared" si="13"/>
        <v>-3.3140396617613423</v>
      </c>
      <c r="I97">
        <f t="shared" si="9"/>
        <v>-39.76847594113611</v>
      </c>
      <c r="K97">
        <f t="shared" si="10"/>
        <v>-3.3136613762960798</v>
      </c>
      <c r="M97">
        <f t="shared" si="11"/>
        <v>-3.3136613762960798</v>
      </c>
      <c r="N97" s="13">
        <f t="shared" si="12"/>
        <v>1.4309989322888798E-7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4.0261434428504641</v>
      </c>
      <c r="H98" s="10">
        <f t="shared" si="13"/>
        <v>-3.2918477259798604</v>
      </c>
      <c r="I98">
        <f t="shared" si="9"/>
        <v>-39.502172711758327</v>
      </c>
      <c r="K98">
        <f t="shared" si="10"/>
        <v>-3.2915248015018053</v>
      </c>
      <c r="M98">
        <f t="shared" si="11"/>
        <v>-3.2915248015018053</v>
      </c>
      <c r="N98" s="13">
        <f t="shared" si="12"/>
        <v>1.0428021852719314E-7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4.0426311477763415</v>
      </c>
      <c r="H99" s="10">
        <f t="shared" si="13"/>
        <v>-3.2693764004455459</v>
      </c>
      <c r="I99">
        <f t="shared" si="9"/>
        <v>-39.232516805346549</v>
      </c>
      <c r="K99">
        <f t="shared" si="10"/>
        <v>-3.2691081884955286</v>
      </c>
      <c r="M99">
        <f t="shared" si="11"/>
        <v>-3.2691081884955286</v>
      </c>
      <c r="N99" s="13">
        <f t="shared" si="12"/>
        <v>7.1937650132055672E-8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4.0591188527022206</v>
      </c>
      <c r="H100" s="10">
        <f t="shared" si="13"/>
        <v>-3.2466474270856858</v>
      </c>
      <c r="I100">
        <f t="shared" si="9"/>
        <v>-38.959769125028231</v>
      </c>
      <c r="K100">
        <f t="shared" si="10"/>
        <v>-3.2464328708724906</v>
      </c>
      <c r="M100">
        <f t="shared" si="11"/>
        <v>-3.2464328708724906</v>
      </c>
      <c r="N100" s="13">
        <f t="shared" si="12"/>
        <v>4.6034368620671027E-8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4.0756065576280989</v>
      </c>
      <c r="H101" s="10">
        <f t="shared" si="13"/>
        <v>-3.2236816627308489</v>
      </c>
      <c r="I101">
        <f t="shared" si="9"/>
        <v>-38.684179952770187</v>
      </c>
      <c r="K101">
        <f t="shared" si="10"/>
        <v>-3.223519319199152</v>
      </c>
      <c r="M101">
        <f t="shared" si="11"/>
        <v>-3.223519319199152</v>
      </c>
      <c r="N101" s="13">
        <f t="shared" si="12"/>
        <v>2.635542228381018E-8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4.0920942625539762</v>
      </c>
      <c r="H102" s="10">
        <f t="shared" si="13"/>
        <v>-3.200499110158554</v>
      </c>
      <c r="I102">
        <f t="shared" si="9"/>
        <v>-38.405989321902652</v>
      </c>
      <c r="K102">
        <f t="shared" si="10"/>
        <v>-3.2003871721577268</v>
      </c>
      <c r="M102">
        <f t="shared" si="11"/>
        <v>-3.2003871721577268</v>
      </c>
      <c r="N102" s="13">
        <f t="shared" si="12"/>
        <v>1.2530116029191412E-8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4.1085819674798545</v>
      </c>
      <c r="H103" s="10">
        <f t="shared" si="13"/>
        <v>-3.1771189481280819</v>
      </c>
      <c r="I103">
        <f t="shared" si="9"/>
        <v>-38.12542737753698</v>
      </c>
      <c r="K103">
        <f t="shared" si="10"/>
        <v>-3.1770552665958611</v>
      </c>
      <c r="M103">
        <f t="shared" si="11"/>
        <v>-3.1770552665958611</v>
      </c>
      <c r="N103" s="13">
        <f t="shared" si="12"/>
        <v>4.0553375459894361E-9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4.1250696724057327</v>
      </c>
      <c r="H104" s="10">
        <f t="shared" si="13"/>
        <v>-3.15355956043746</v>
      </c>
      <c r="I104">
        <f t="shared" si="9"/>
        <v>-37.842714725249522</v>
      </c>
      <c r="K104">
        <f t="shared" si="10"/>
        <v>-3.1535416665199962</v>
      </c>
      <c r="M104">
        <f t="shared" si="11"/>
        <v>-3.1535416665199962</v>
      </c>
      <c r="N104" s="13">
        <f t="shared" si="12"/>
        <v>3.2019228219995087E-10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4.141557377331611</v>
      </c>
      <c r="H105" s="10">
        <f t="shared" si="13"/>
        <v>-3.1298385640327377</v>
      </c>
      <c r="I105">
        <f t="shared" si="9"/>
        <v>-37.558062768392851</v>
      </c>
      <c r="K105">
        <f t="shared" si="10"/>
        <v>-3.129863691069616</v>
      </c>
      <c r="M105">
        <f t="shared" si="11"/>
        <v>-3.129863691069616</v>
      </c>
      <c r="N105" s="13">
        <f t="shared" si="12"/>
        <v>6.3136798228303985E-10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4.1580450822574893</v>
      </c>
      <c r="H106" s="10">
        <f t="shared" si="13"/>
        <v>-3.1059728361987564</v>
      </c>
      <c r="I106">
        <f t="shared" si="9"/>
        <v>-37.271674034385079</v>
      </c>
      <c r="K106">
        <f t="shared" si="10"/>
        <v>-3.1060379415081805</v>
      </c>
      <c r="M106">
        <f t="shared" si="11"/>
        <v>-3.1060379415081805</v>
      </c>
      <c r="N106" s="13">
        <f t="shared" si="12"/>
        <v>4.2387013152015132E-9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4.1745327871833666</v>
      </c>
      <c r="H107" s="10">
        <f t="shared" si="13"/>
        <v>-3.0819785408597919</v>
      </c>
      <c r="I107">
        <f t="shared" si="9"/>
        <v>-36.983742490317503</v>
      </c>
      <c r="K107">
        <f t="shared" si="10"/>
        <v>-3.0820803272653667</v>
      </c>
      <c r="M107">
        <f t="shared" si="11"/>
        <v>-3.0820803272653667</v>
      </c>
      <c r="N107" s="13">
        <f t="shared" si="12"/>
        <v>1.036047235983535E-8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4.1910204921092449</v>
      </c>
      <c r="H108" s="10">
        <f t="shared" si="13"/>
        <v>-3.0578711540175756</v>
      </c>
      <c r="I108">
        <f t="shared" si="9"/>
        <v>-36.694453848210905</v>
      </c>
      <c r="K108">
        <f t="shared" si="10"/>
        <v>-3.0580060910639246</v>
      </c>
      <c r="M108">
        <f t="shared" si="11"/>
        <v>-3.0580060910639246</v>
      </c>
      <c r="N108" s="13">
        <f t="shared" si="12"/>
        <v>1.8208006477402257E-8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4.2075081970351231</v>
      </c>
      <c r="H109" s="10">
        <f t="shared" si="13"/>
        <v>-3.0336654883534262</v>
      </c>
      <c r="I109">
        <f t="shared" si="9"/>
        <v>-36.403985860241114</v>
      </c>
      <c r="K109">
        <f t="shared" si="10"/>
        <v>-3.0338298331633022</v>
      </c>
      <c r="M109">
        <f t="shared" si="11"/>
        <v>-3.0338298331633022</v>
      </c>
      <c r="N109" s="13">
        <f t="shared" si="12"/>
        <v>2.7009216533191097E-8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4.2239959019610005</v>
      </c>
      <c r="H110" s="10">
        <f t="shared" si="13"/>
        <v>-3.0093757170203981</v>
      </c>
      <c r="I110">
        <f t="shared" si="9"/>
        <v>-36.11250860424478</v>
      </c>
      <c r="K110">
        <f t="shared" si="10"/>
        <v>-3.0095655347510566</v>
      </c>
      <c r="M110">
        <f t="shared" si="11"/>
        <v>-3.0095655347510566</v>
      </c>
      <c r="N110" s="13">
        <f t="shared" si="12"/>
        <v>3.6030770872348432E-8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4.2404836068868788</v>
      </c>
      <c r="H111" s="10">
        <f t="shared" si="13"/>
        <v>-2.9850153966506117</v>
      </c>
      <c r="I111">
        <f t="shared" si="9"/>
        <v>-35.82018475980734</v>
      </c>
      <c r="K111">
        <f t="shared" si="10"/>
        <v>-2.9852265805119593</v>
      </c>
      <c r="M111">
        <f t="shared" si="11"/>
        <v>-2.9852265805119593</v>
      </c>
      <c r="N111" s="13">
        <f t="shared" si="12"/>
        <v>4.4598623293709174E-8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4.256971311812757</v>
      </c>
      <c r="H112" s="10">
        <f t="shared" si="13"/>
        <v>-2.9605974896021738</v>
      </c>
      <c r="I112">
        <f t="shared" si="9"/>
        <v>-35.527169875226086</v>
      </c>
      <c r="K112">
        <f t="shared" si="10"/>
        <v>-2.9608257804036269</v>
      </c>
      <c r="M112">
        <f t="shared" si="11"/>
        <v>-2.9608257804036269</v>
      </c>
      <c r="N112" s="13">
        <f t="shared" si="12"/>
        <v>5.2116690028069013E-5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4.2734590167386353</v>
      </c>
      <c r="H113" s="10">
        <f t="shared" si="13"/>
        <v>-2.9361343854693729</v>
      </c>
      <c r="I113">
        <f t="shared" si="9"/>
        <v>-35.233612625632475</v>
      </c>
      <c r="K113">
        <f t="shared" si="10"/>
        <v>-2.9363753906665147</v>
      </c>
      <c r="M113">
        <f t="shared" si="11"/>
        <v>-2.9363753906665147</v>
      </c>
      <c r="N113" s="13">
        <f t="shared" si="12"/>
        <v>5.8083505049340395E-5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4.2899467216645135</v>
      </c>
      <c r="H114" s="10">
        <f t="shared" si="13"/>
        <v>-2.9116379218791315</v>
      </c>
      <c r="I114">
        <f t="shared" si="9"/>
        <v>-34.939655062549576</v>
      </c>
      <c r="K114">
        <f t="shared" si="10"/>
        <v>-2.9118871340950938</v>
      </c>
      <c r="M114">
        <f t="shared" si="11"/>
        <v>-2.9118871340950938</v>
      </c>
      <c r="N114" s="13">
        <f t="shared" si="12"/>
        <v>6.2106728584841172E-5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4.3064344265903918</v>
      </c>
      <c r="H115" s="10">
        <f t="shared" si="13"/>
        <v>-2.8871194045960187</v>
      </c>
      <c r="I115">
        <f t="shared" si="9"/>
        <v>-34.645432855152222</v>
      </c>
      <c r="K115">
        <f t="shared" si="10"/>
        <v>-2.8873722195961027</v>
      </c>
      <c r="M115">
        <f t="shared" si="11"/>
        <v>-2.8873722195961027</v>
      </c>
      <c r="N115" s="13">
        <f t="shared" si="12"/>
        <v>6.3915424267475802E-8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4.3229221315162691</v>
      </c>
      <c r="H116" s="10">
        <f t="shared" si="13"/>
        <v>-2.8625896269574613</v>
      </c>
      <c r="I116">
        <f t="shared" si="9"/>
        <v>-34.351075523489534</v>
      </c>
      <c r="K116">
        <f t="shared" si="10"/>
        <v>-2.8628413610588432</v>
      </c>
      <c r="M116">
        <f t="shared" si="11"/>
        <v>-2.8628413610588432</v>
      </c>
      <c r="N116" s="13">
        <f t="shared" si="12"/>
        <v>6.3370057798555888E-8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4.3394098364421474</v>
      </c>
      <c r="H117" s="10">
        <f t="shared" si="13"/>
        <v>-2.8380588886601266</v>
      </c>
      <c r="I117">
        <f t="shared" si="9"/>
        <v>-34.056706663921517</v>
      </c>
      <c r="K117">
        <f t="shared" si="10"/>
        <v>-2.8383047955615965</v>
      </c>
      <c r="M117">
        <f t="shared" si="11"/>
        <v>-2.8383047955615965</v>
      </c>
      <c r="N117" s="13">
        <f t="shared" si="12"/>
        <v>6.0470204190562611E-8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4.3558975413680256</v>
      </c>
      <c r="H118" s="10">
        <f t="shared" si="13"/>
        <v>-2.8135370139178746</v>
      </c>
      <c r="I118">
        <f t="shared" si="9"/>
        <v>-33.762444167014493</v>
      </c>
      <c r="K118">
        <f t="shared" si="10"/>
        <v>-2.8137723009373978</v>
      </c>
      <c r="M118">
        <f t="shared" si="11"/>
        <v>-2.8137723009373978</v>
      </c>
      <c r="N118" s="13">
        <f t="shared" si="12"/>
        <v>5.5359981556131788E-8</v>
      </c>
      <c r="O118" s="13">
        <v>1</v>
      </c>
    </row>
    <row r="119" spans="3:16" x14ac:dyDescent="0.4">
      <c r="C119" t="s">
        <v>262</v>
      </c>
      <c r="D119" s="6">
        <v>1</v>
      </c>
      <c r="E119" s="7">
        <f t="shared" si="7"/>
        <v>-0.75413929887002173</v>
      </c>
      <c r="G119">
        <f t="shared" si="8"/>
        <v>4.3723852462939039</v>
      </c>
      <c r="H119" s="10">
        <f t="shared" si="13"/>
        <v>-2.7890333690110012</v>
      </c>
      <c r="I119">
        <f t="shared" si="9"/>
        <v>-33.468400428132014</v>
      </c>
      <c r="K119">
        <f t="shared" si="10"/>
        <v>-2.7892532127215799</v>
      </c>
      <c r="M119">
        <f t="shared" si="11"/>
        <v>-2.7892532127215799</v>
      </c>
      <c r="N119" s="13">
        <f t="shared" si="12"/>
        <v>4.8331257081013113E-8</v>
      </c>
      <c r="O119" s="13">
        <v>1</v>
      </c>
      <c r="P119" t="s">
        <v>263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4.3888729512197822</v>
      </c>
      <c r="H120" s="10">
        <f t="shared" si="13"/>
        <v>-2.7645568792459585</v>
      </c>
      <c r="I120">
        <f t="shared" si="9"/>
        <v>-33.174682550951502</v>
      </c>
      <c r="K120">
        <f t="shared" si="10"/>
        <v>-2.7647564405027056</v>
      </c>
      <c r="M120">
        <f t="shared" si="11"/>
        <v>-2.7647564405027056</v>
      </c>
      <c r="N120" s="13">
        <f t="shared" si="12"/>
        <v>3.982469519449726E-8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4.4053606561456595</v>
      </c>
      <c r="H121" s="10">
        <f t="shared" si="13"/>
        <v>-2.7401160453441404</v>
      </c>
      <c r="I121">
        <f t="shared" si="9"/>
        <v>-32.881392544129682</v>
      </c>
      <c r="K121">
        <f t="shared" si="10"/>
        <v>-2.7402904836977391</v>
      </c>
      <c r="M121">
        <f t="shared" si="11"/>
        <v>-2.7402904836977391</v>
      </c>
      <c r="N121" s="13">
        <f t="shared" si="12"/>
        <v>3.0428739206207418E-8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4.4218483610715378</v>
      </c>
      <c r="H122" s="10">
        <f t="shared" si="13"/>
        <v>-2.7157189592777589</v>
      </c>
      <c r="I122">
        <f t="shared" si="9"/>
        <v>-32.588627511333108</v>
      </c>
      <c r="K122">
        <f t="shared" si="10"/>
        <v>-2.7158634467715932</v>
      </c>
      <c r="M122">
        <f t="shared" si="11"/>
        <v>-2.7158634467715932</v>
      </c>
      <c r="N122" s="13">
        <f t="shared" si="12"/>
        <v>2.0876635874526484E-8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4.438336065997416</v>
      </c>
      <c r="H123" s="10">
        <f t="shared" si="13"/>
        <v>-2.6913733195703187</v>
      </c>
      <c r="I123">
        <f t="shared" si="9"/>
        <v>-32.296479834843822</v>
      </c>
      <c r="K123">
        <f t="shared" si="10"/>
        <v>-2.6914830539204524</v>
      </c>
      <c r="M123">
        <f t="shared" si="11"/>
        <v>-2.6914830539204524</v>
      </c>
      <c r="N123" s="13">
        <f t="shared" si="12"/>
        <v>1.2041627599271563E-8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4.4548237709232934</v>
      </c>
      <c r="H124" s="10">
        <f t="shared" si="13"/>
        <v>-2.6670864460786343</v>
      </c>
      <c r="I124">
        <f t="shared" si="9"/>
        <v>-32.00503735294361</v>
      </c>
      <c r="K124">
        <f t="shared" si="10"/>
        <v>-2.6671566632376043</v>
      </c>
      <c r="M124">
        <f t="shared" si="11"/>
        <v>-2.6671566632376043</v>
      </c>
      <c r="N124" s="13">
        <f t="shared" si="12"/>
        <v>4.9304494138086821E-9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4.4713114758491725</v>
      </c>
      <c r="H125" s="10">
        <f t="shared" si="13"/>
        <v>-2.6428652942728674</v>
      </c>
      <c r="I125">
        <f t="shared" si="9"/>
        <v>-31.714383531274407</v>
      </c>
      <c r="K125">
        <f t="shared" si="10"/>
        <v>-2.6428912803798448</v>
      </c>
      <c r="M125">
        <f t="shared" si="11"/>
        <v>-2.6428912803798448</v>
      </c>
      <c r="N125" s="13">
        <f t="shared" si="12"/>
        <v>6.7527775583824022E-10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4.4877991807750499</v>
      </c>
      <c r="H126" s="10">
        <f t="shared" si="13"/>
        <v>-2.618716469030534</v>
      </c>
      <c r="I126">
        <f t="shared" si="9"/>
        <v>-31.424597628366406</v>
      </c>
      <c r="K126">
        <f t="shared" si="10"/>
        <v>-2.618693571751912</v>
      </c>
      <c r="M126">
        <f t="shared" si="11"/>
        <v>-2.618693571751912</v>
      </c>
      <c r="N126" s="13">
        <f t="shared" si="12"/>
        <v>5.2428536829514933E-10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4.5042868857009282</v>
      </c>
      <c r="H127" s="10">
        <f t="shared" si="13"/>
        <v>-2.5946462379599553</v>
      </c>
      <c r="I127">
        <f t="shared" si="9"/>
        <v>-31.135754855519465</v>
      </c>
      <c r="K127">
        <f t="shared" si="10"/>
        <v>-2.5945698772257213</v>
      </c>
      <c r="M127">
        <f t="shared" si="11"/>
        <v>-2.5945698772257213</v>
      </c>
      <c r="N127" s="13">
        <f t="shared" si="12"/>
        <v>5.8309617327562617E-9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4.5207745906268064</v>
      </c>
      <c r="H128" s="10">
        <f t="shared" si="13"/>
        <v>-2.5706605442681658</v>
      </c>
      <c r="I128">
        <f t="shared" si="9"/>
        <v>-30.84792653121799</v>
      </c>
      <c r="K128">
        <f t="shared" si="10"/>
        <v>-2.5705262224107037</v>
      </c>
      <c r="M128">
        <f t="shared" si="11"/>
        <v>-2.5705262224107037</v>
      </c>
      <c r="N128" s="13">
        <f t="shared" si="12"/>
        <v>1.8042361392067133E-8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4.5372622955526847</v>
      </c>
      <c r="H129" s="10">
        <f t="shared" si="13"/>
        <v>-2.5467650191878457</v>
      </c>
      <c r="I129">
        <f t="shared" si="9"/>
        <v>-30.561180230254148</v>
      </c>
      <c r="K129">
        <f t="shared" si="10"/>
        <v>-2.5465683304908344</v>
      </c>
      <c r="M129">
        <f t="shared" si="11"/>
        <v>-2.5465683304908344</v>
      </c>
      <c r="N129" s="13">
        <f t="shared" si="12"/>
        <v>3.8686443531996068E-8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4.553750000478562</v>
      </c>
      <c r="H130" s="10">
        <f t="shared" si="13"/>
        <v>-2.5229649939773657</v>
      </c>
      <c r="I130">
        <f t="shared" si="9"/>
        <v>-30.275579927728387</v>
      </c>
      <c r="K130">
        <f t="shared" si="10"/>
        <v>-2.5227016336435124</v>
      </c>
      <c r="M130">
        <f t="shared" si="11"/>
        <v>-2.5227016336435124</v>
      </c>
      <c r="N130" s="13">
        <f t="shared" si="12"/>
        <v>6.9358665447334347E-8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4.5702377054044412</v>
      </c>
      <c r="H131" s="10">
        <f t="shared" si="13"/>
        <v>-2.499265511507665</v>
      </c>
      <c r="I131">
        <f t="shared" si="9"/>
        <v>-29.99118613809198</v>
      </c>
      <c r="K131">
        <f t="shared" si="10"/>
        <v>-2.4989312840548465</v>
      </c>
      <c r="M131">
        <f t="shared" si="11"/>
        <v>-2.4989312840548465</v>
      </c>
      <c r="N131" s="13">
        <f t="shared" si="12"/>
        <v>1.1170799021748525E-7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4.5867254103303186</v>
      </c>
      <c r="H132" s="10">
        <f t="shared" si="13"/>
        <v>-2.475671337449195</v>
      </c>
      <c r="I132">
        <f t="shared" si="9"/>
        <v>-29.70805604939034</v>
      </c>
      <c r="K132">
        <f t="shared" si="10"/>
        <v>-2.4752621645454425</v>
      </c>
      <c r="M132">
        <f t="shared" si="11"/>
        <v>-2.4752621645454425</v>
      </c>
      <c r="N132" s="13">
        <f t="shared" si="12"/>
        <v>1.6742246516527756E-7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4.6032131152561968</v>
      </c>
      <c r="H133" s="10">
        <f t="shared" si="13"/>
        <v>-2.4521869710718374</v>
      </c>
      <c r="I133">
        <f t="shared" si="9"/>
        <v>-29.426243652862048</v>
      </c>
      <c r="K133">
        <f t="shared" si="10"/>
        <v>-2.4516988988202177</v>
      </c>
      <c r="M133">
        <f t="shared" si="11"/>
        <v>-2.4516988988202177</v>
      </c>
      <c r="N133" s="13">
        <f t="shared" si="12"/>
        <v>2.3821452280104573E-7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4.6197008201820751</v>
      </c>
      <c r="H134" s="10">
        <f t="shared" si="13"/>
        <v>-2.4288166556702286</v>
      </c>
      <c r="I134">
        <f t="shared" si="9"/>
        <v>-29.145799868042744</v>
      </c>
      <c r="K134">
        <f t="shared" si="10"/>
        <v>-2.4282458613554172</v>
      </c>
      <c r="M134">
        <f t="shared" si="11"/>
        <v>-2.4282458613554172</v>
      </c>
      <c r="N134" s="13">
        <f t="shared" si="12"/>
        <v>3.2580614982106158E-7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4.6361885251079524</v>
      </c>
      <c r="H135" s="10">
        <f t="shared" si="13"/>
        <v>-2.4055643886266216</v>
      </c>
      <c r="I135">
        <f t="shared" si="9"/>
        <v>-28.866772663519459</v>
      </c>
      <c r="K135">
        <f t="shared" si="10"/>
        <v>-2.4049071869354037</v>
      </c>
      <c r="M135">
        <f t="shared" si="11"/>
        <v>-2.4049071869354037</v>
      </c>
      <c r="N135" s="13">
        <f t="shared" si="12"/>
        <v>4.3191406293961129E-7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4.6526762300338307</v>
      </c>
      <c r="H136" s="10">
        <f t="shared" si="13"/>
        <v>-2.3824339311229852</v>
      </c>
      <c r="I136">
        <f t="shared" si="9"/>
        <v>-28.58920717347582</v>
      </c>
      <c r="K136">
        <f t="shared" si="10"/>
        <v>-2.3816867798514645</v>
      </c>
      <c r="M136">
        <f t="shared" si="11"/>
        <v>-2.3816867798514645</v>
      </c>
      <c r="N136" s="13">
        <f t="shared" si="12"/>
        <v>5.5823502253499321E-7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4.6691639349597089</v>
      </c>
      <c r="H137" s="10">
        <f t="shared" si="13"/>
        <v>-2.359428817513717</v>
      </c>
      <c r="I137">
        <f t="shared" si="9"/>
        <v>-28.313145810164606</v>
      </c>
      <c r="K137">
        <f t="shared" si="10"/>
        <v>-2.358588322774402</v>
      </c>
      <c r="M137">
        <f t="shared" si="11"/>
        <v>-2.358588322774402</v>
      </c>
      <c r="N137" s="13">
        <f t="shared" si="12"/>
        <v>7.0643140681622861E-7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4.6856516398855863</v>
      </c>
      <c r="H138" s="10">
        <f t="shared" si="13"/>
        <v>-2.3365523643699873</v>
      </c>
      <c r="I138">
        <f t="shared" si="9"/>
        <v>-28.038628372439845</v>
      </c>
      <c r="K138">
        <f t="shared" si="10"/>
        <v>-2.335615285312254</v>
      </c>
      <c r="M138">
        <f t="shared" si="11"/>
        <v>-2.335615285312254</v>
      </c>
      <c r="N138" s="13">
        <f t="shared" si="12"/>
        <v>8.7811716044216899E-7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4.7021393448114646</v>
      </c>
      <c r="H139" s="10">
        <f t="shared" si="13"/>
        <v>-2.3138076792063944</v>
      </c>
      <c r="I139">
        <f t="shared" si="9"/>
        <v>-27.765692150476731</v>
      </c>
      <c r="K139">
        <f t="shared" si="10"/>
        <v>-2.3127709322641241</v>
      </c>
      <c r="M139">
        <f t="shared" si="11"/>
        <v>-2.3127709322641241</v>
      </c>
      <c r="N139" s="13">
        <f t="shared" si="12"/>
        <v>1.0748442223068057E-6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4.7186270497373437</v>
      </c>
      <c r="H140" s="10">
        <f t="shared" si="13"/>
        <v>-2.2911976689002747</v>
      </c>
      <c r="I140">
        <f t="shared" si="9"/>
        <v>-27.494372026803298</v>
      </c>
      <c r="K140">
        <f t="shared" si="10"/>
        <v>-2.2900583315807057</v>
      </c>
      <c r="M140">
        <f t="shared" si="11"/>
        <v>-2.2900583315807057</v>
      </c>
      <c r="N140" s="13">
        <f t="shared" si="12"/>
        <v>1.2980895277625481E-6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4.7351147546632211</v>
      </c>
      <c r="H141" s="10">
        <f t="shared" si="13"/>
        <v>-2.2687250478137146</v>
      </c>
      <c r="I141">
        <f t="shared" si="9"/>
        <v>-27.224700573764576</v>
      </c>
      <c r="K141">
        <f t="shared" si="10"/>
        <v>-2.2674803620417041</v>
      </c>
      <c r="M141">
        <f t="shared" si="11"/>
        <v>-2.2674803620417041</v>
      </c>
      <c r="N141" s="13">
        <f t="shared" si="12"/>
        <v>1.5492426710454596E-6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4.7516024595890993</v>
      </c>
      <c r="H142" s="10">
        <f t="shared" si="13"/>
        <v>-2.2463923456279726</v>
      </c>
      <c r="I142">
        <f t="shared" si="9"/>
        <v>-26.956708147535672</v>
      </c>
      <c r="K142">
        <f t="shared" si="10"/>
        <v>-2.2450397206600159</v>
      </c>
      <c r="M142">
        <f t="shared" si="11"/>
        <v>-2.2450397206600159</v>
      </c>
      <c r="N142" s="13">
        <f t="shared" si="12"/>
        <v>1.8295943039399698E-6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4.7680901645149776</v>
      </c>
      <c r="H143" s="10">
        <f t="shared" si="13"/>
        <v>-2.2242019148997505</v>
      </c>
      <c r="I143">
        <f t="shared" si="9"/>
        <v>-26.690422978797006</v>
      </c>
      <c r="K143">
        <f t="shared" si="10"/>
        <v>-2.2227389298221811</v>
      </c>
      <c r="M143">
        <f t="shared" si="11"/>
        <v>-2.2227389298221811</v>
      </c>
      <c r="N143" s="13">
        <f t="shared" si="12"/>
        <v>2.1403253371906485E-6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4.7845778694408558</v>
      </c>
      <c r="H144" s="10">
        <f t="shared" si="13"/>
        <v>-2.202155938348433</v>
      </c>
      <c r="I144">
        <f t="shared" si="9"/>
        <v>-26.425871260181196</v>
      </c>
      <c r="K144">
        <f t="shared" si="10"/>
        <v>-2.2005803441742957</v>
      </c>
      <c r="M144">
        <f t="shared" si="11"/>
        <v>-2.2005803441742957</v>
      </c>
      <c r="N144" s="13">
        <f t="shared" si="12"/>
        <v>2.4824970015754924E-6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4.8010655743667341</v>
      </c>
      <c r="H145" s="10">
        <f t="shared" si="13"/>
        <v>-2.1802564358831531</v>
      </c>
      <c r="I145">
        <f t="shared" si="9"/>
        <v>-26.163077230597835</v>
      </c>
      <c r="K145">
        <f t="shared" si="10"/>
        <v>-2.1785661572622348</v>
      </c>
      <c r="M145">
        <f t="shared" si="11"/>
        <v>-2.1785661572622348</v>
      </c>
      <c r="N145" s="13">
        <f t="shared" si="12"/>
        <v>2.8570418163334913E-6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4.8175532792926115</v>
      </c>
      <c r="H146" s="10">
        <f t="shared" si="13"/>
        <v>-2.158505271378262</v>
      </c>
      <c r="I146">
        <f t="shared" si="9"/>
        <v>-25.902063256539144</v>
      </c>
      <c r="K146">
        <f t="shared" si="10"/>
        <v>-2.156698407934742</v>
      </c>
      <c r="M146">
        <f t="shared" si="11"/>
        <v>-2.156698407934742</v>
      </c>
      <c r="N146" s="13">
        <f t="shared" si="12"/>
        <v>3.2647555035289176E-6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4.8340409842184897</v>
      </c>
      <c r="H147" s="10">
        <f t="shared" si="13"/>
        <v>-2.1369041592054954</v>
      </c>
      <c r="I147">
        <f t="shared" si="9"/>
        <v>-25.642849910465944</v>
      </c>
      <c r="K147">
        <f t="shared" si="10"/>
        <v>-2.1349789865176478</v>
      </c>
      <c r="M147">
        <f t="shared" si="11"/>
        <v>-2.1349789865176478</v>
      </c>
      <c r="N147" s="13">
        <f t="shared" si="12"/>
        <v>3.7062898780340896E-6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4.850528689144368</v>
      </c>
      <c r="H148" s="10">
        <f t="shared" si="13"/>
        <v>-2.115454670530915</v>
      </c>
      <c r="I148">
        <f t="shared" ref="I148:I211" si="16">H148*$E$6</f>
        <v>-25.38545604637098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-2.113409640767189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-2.113409640767189</v>
      </c>
      <c r="N148" s="13">
        <f t="shared" ref="N148:N211" si="19">(M148-H148)^2*O148</f>
        <v>4.1821467345252312E-6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4.8670163940702453</v>
      </c>
      <c r="H149" s="10">
        <f t="shared" ref="H149:H212" si="20">-(-$B$4)*(1+D149+$E$5*D149^3)*EXP(-D149)</f>
        <v>-2.0941582393843992</v>
      </c>
      <c r="I149">
        <f t="shared" si="16"/>
        <v>-25.129898872612792</v>
      </c>
      <c r="K149">
        <f t="shared" si="17"/>
        <v>-2.0919919816100943</v>
      </c>
      <c r="M149">
        <f t="shared" si="18"/>
        <v>-2.0919919816100943</v>
      </c>
      <c r="N149" s="13">
        <f t="shared" si="19"/>
        <v>4.692672744736431E-6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4.8835040989961236</v>
      </c>
      <c r="H150" s="10">
        <f t="shared" si="20"/>
        <v>-2.0730161685092527</v>
      </c>
      <c r="I150">
        <f t="shared" si="16"/>
        <v>-24.876194022111033</v>
      </c>
      <c r="K150">
        <f t="shared" si="17"/>
        <v>-2.0707274886778912</v>
      </c>
      <c r="M150">
        <f t="shared" si="18"/>
        <v>-2.0707274886778912</v>
      </c>
      <c r="N150" s="13">
        <f t="shared" si="19"/>
        <v>5.238055370480883E-6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4.8999918039220018</v>
      </c>
      <c r="H151" s="10">
        <f t="shared" si="20"/>
        <v>-2.0520296349992595</v>
      </c>
      <c r="I151">
        <f t="shared" si="16"/>
        <v>-24.624355619991114</v>
      </c>
      <c r="K151">
        <f t="shared" si="17"/>
        <v>-2.0496175156425886</v>
      </c>
      <c r="M151">
        <f t="shared" si="18"/>
        <v>-2.0496175156425886</v>
      </c>
      <c r="N151" s="13">
        <f t="shared" si="19"/>
        <v>5.8183197908261949E-6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4.9164795088478792</v>
      </c>
      <c r="H152" s="10">
        <f t="shared" si="20"/>
        <v>-2.0311996957302583</v>
      </c>
      <c r="I152">
        <f t="shared" si="16"/>
        <v>-24.374396348763099</v>
      </c>
      <c r="K152">
        <f t="shared" si="17"/>
        <v>-2.0286632953606389</v>
      </c>
      <c r="M152">
        <f t="shared" si="18"/>
        <v>-2.0286632953606389</v>
      </c>
      <c r="N152" s="13">
        <f t="shared" si="19"/>
        <v>6.4333268350050703E-6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4.9329672137737584</v>
      </c>
      <c r="H153" s="10">
        <f t="shared" si="20"/>
        <v>-2.0105272925931188</v>
      </c>
      <c r="I153">
        <f t="shared" si="16"/>
        <v>-24.126327511117424</v>
      </c>
      <c r="K153">
        <f t="shared" si="17"/>
        <v>-2.0078659448318752</v>
      </c>
      <c r="M153">
        <f t="shared" si="18"/>
        <v>-2.0078659448318752</v>
      </c>
      <c r="N153" s="13">
        <f t="shared" si="19"/>
        <v>7.0827719062763442E-6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4.9494549186996366</v>
      </c>
      <c r="H154" s="10">
        <f t="shared" si="20"/>
        <v>-1.9900132575347795</v>
      </c>
      <c r="I154">
        <f t="shared" si="16"/>
        <v>-23.880159090417354</v>
      </c>
      <c r="K154">
        <f t="shared" si="17"/>
        <v>-1.9872264699798623</v>
      </c>
      <c r="M154">
        <f t="shared" si="18"/>
        <v>-1.9872264699798623</v>
      </c>
      <c r="N154" s="13">
        <f t="shared" si="19"/>
        <v>7.7661848762415874E-6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4.965942623625514</v>
      </c>
      <c r="H155" s="10">
        <f t="shared" si="20"/>
        <v>-1.9696583174137681</v>
      </c>
      <c r="I155">
        <f t="shared" si="16"/>
        <v>-23.635899808965217</v>
      </c>
      <c r="K155">
        <f t="shared" si="17"/>
        <v>-1.9667457702598714</v>
      </c>
      <c r="M155">
        <f t="shared" si="18"/>
        <v>-1.9667457702598714</v>
      </c>
      <c r="N155" s="13">
        <f t="shared" si="19"/>
        <v>8.4829309236715381E-6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4.9824303285513922</v>
      </c>
      <c r="H156" s="10">
        <f t="shared" si="20"/>
        <v>-1.9494630986764792</v>
      </c>
      <c r="I156">
        <f t="shared" si="16"/>
        <v>-23.39355718411775</v>
      </c>
      <c r="K156">
        <f t="shared" si="17"/>
        <v>-1.9464246431004999</v>
      </c>
      <c r="M156">
        <f t="shared" si="18"/>
        <v>-1.9464246431004999</v>
      </c>
      <c r="N156" s="13">
        <f t="shared" si="19"/>
        <v>9.2322122871994556E-6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4.9989180334772714</v>
      </c>
      <c r="H157" s="10">
        <f t="shared" si="20"/>
        <v>-1.9294281318602231</v>
      </c>
      <c r="I157">
        <f t="shared" si="16"/>
        <v>-23.153137582322678</v>
      </c>
      <c r="K157">
        <f t="shared" si="17"/>
        <v>-1.9262637881847255</v>
      </c>
      <c r="M157">
        <f t="shared" si="18"/>
        <v>-1.9262637881847255</v>
      </c>
      <c r="N157" s="13">
        <f t="shared" si="19"/>
        <v>1.0013070896661411E-5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5.0154057384031487</v>
      </c>
      <c r="H158" s="10">
        <f t="shared" si="20"/>
        <v>-1.9095538559289216</v>
      </c>
      <c r="I158">
        <f t="shared" si="16"/>
        <v>-22.91464627114706</v>
      </c>
      <c r="K158">
        <f t="shared" si="17"/>
        <v>-1.9062638115759962</v>
      </c>
      <c r="M158">
        <f t="shared" si="18"/>
        <v>-1.9062638115759962</v>
      </c>
      <c r="N158" s="13">
        <f t="shared" si="19"/>
        <v>1.0824391844215969E-5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5.031893443329027</v>
      </c>
      <c r="H159" s="10">
        <f t="shared" si="20"/>
        <v>-1.8898406224471092</v>
      </c>
      <c r="I159">
        <f t="shared" si="16"/>
        <v>-22.678087469365309</v>
      </c>
      <c r="K159">
        <f t="shared" si="17"/>
        <v>-1.8864252296947304</v>
      </c>
      <c r="M159">
        <f t="shared" si="18"/>
        <v>-1.8864252296947304</v>
      </c>
      <c r="N159" s="13">
        <f t="shared" si="19"/>
        <v>1.166490765300155E-5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5.0483811482549044</v>
      </c>
      <c r="H160" s="10">
        <f t="shared" si="20"/>
        <v>-1.8702886995977321</v>
      </c>
      <c r="I160">
        <f t="shared" si="16"/>
        <v>-22.443464395172786</v>
      </c>
      <c r="K160">
        <f t="shared" si="17"/>
        <v>-1.8667484731504966</v>
      </c>
      <c r="M160">
        <f t="shared" si="18"/>
        <v>-1.8667484731504966</v>
      </c>
      <c r="N160" s="13">
        <f t="shared" si="19"/>
        <v>1.2533203297705734E-5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5.0648688531807826</v>
      </c>
      <c r="H161" s="10">
        <f t="shared" si="20"/>
        <v>-1.8508982760490582</v>
      </c>
      <c r="I161">
        <f t="shared" si="16"/>
        <v>-22.210779312588699</v>
      </c>
      <c r="K161">
        <f t="shared" si="17"/>
        <v>-1.8472338904348471</v>
      </c>
      <c r="M161">
        <f t="shared" si="18"/>
        <v>-1.8472338904348471</v>
      </c>
      <c r="N161" s="13">
        <f t="shared" si="19"/>
        <v>1.3427721929637397E-5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5.0813565581066609</v>
      </c>
      <c r="H162" s="10">
        <f t="shared" si="20"/>
        <v>-1.8316694646758469</v>
      </c>
      <c r="I162">
        <f t="shared" si="16"/>
        <v>-21.980033576110163</v>
      </c>
      <c r="K162">
        <f t="shared" si="17"/>
        <v>-1.8278817514797137</v>
      </c>
      <c r="M162">
        <f t="shared" si="18"/>
        <v>-1.8278817514797137</v>
      </c>
      <c r="N162" s="13">
        <f t="shared" si="19"/>
        <v>1.4346771256161935E-5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5.0978442630325382</v>
      </c>
      <c r="H163" s="10">
        <f t="shared" si="20"/>
        <v>-1.8126023061397545</v>
      </c>
      <c r="I163">
        <f t="shared" si="16"/>
        <v>-21.751227673677054</v>
      </c>
      <c r="K163">
        <f t="shared" si="17"/>
        <v>-1.8086922510860144</v>
      </c>
      <c r="M163">
        <f t="shared" si="18"/>
        <v>-1.8086922510860144</v>
      </c>
      <c r="N163" s="13">
        <f t="shared" si="19"/>
        <v>1.5288530523278428E-5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5.1143319679584165</v>
      </c>
      <c r="H164" s="10">
        <f t="shared" si="20"/>
        <v>-1.7936967723338066</v>
      </c>
      <c r="I164">
        <f t="shared" si="16"/>
        <v>-21.524361268005681</v>
      </c>
      <c r="K164">
        <f t="shared" si="17"/>
        <v>-1.7896655122270335</v>
      </c>
      <c r="M164">
        <f t="shared" si="18"/>
        <v>-1.7896655122270335</v>
      </c>
      <c r="N164" s="13">
        <f t="shared" si="19"/>
        <v>1.6251058048460482E-5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5.1308196728842947</v>
      </c>
      <c r="H165" s="10">
        <f t="shared" si="20"/>
        <v>-1.7749527696956007</v>
      </c>
      <c r="I165">
        <f t="shared" si="16"/>
        <v>-21.299433236347209</v>
      </c>
      <c r="K165">
        <f t="shared" si="17"/>
        <v>-1.7708015892309392</v>
      </c>
      <c r="M165">
        <f t="shared" si="18"/>
        <v>-1.7708015892309392</v>
      </c>
      <c r="N165" s="13">
        <f t="shared" si="19"/>
        <v>1.7232299250186873E-5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5.147307377810173</v>
      </c>
      <c r="H166" s="10">
        <f t="shared" si="20"/>
        <v>-1.7563701423937554</v>
      </c>
      <c r="I166">
        <f t="shared" si="16"/>
        <v>-21.076441708725064</v>
      </c>
      <c r="K166">
        <f t="shared" si="17"/>
        <v>-1.752100470846637</v>
      </c>
      <c r="M166">
        <f t="shared" si="18"/>
        <v>-1.752100470846637</v>
      </c>
      <c r="N166" s="13">
        <f t="shared" si="19"/>
        <v>1.8230095120272742E-5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5.1637950827360513</v>
      </c>
      <c r="H167" s="10">
        <f t="shared" si="20"/>
        <v>-1.7379486753919902</v>
      </c>
      <c r="I167">
        <f t="shared" si="16"/>
        <v>-20.85538410470388</v>
      </c>
      <c r="K167">
        <f t="shared" si="17"/>
        <v>-1.7335620831970697</v>
      </c>
      <c r="M167">
        <f t="shared" si="18"/>
        <v>-1.7335620831970697</v>
      </c>
      <c r="N167" s="13">
        <f t="shared" si="19"/>
        <v>1.9242191084536886E-5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5.1802827876619295</v>
      </c>
      <c r="H168" s="10">
        <f t="shared" si="20"/>
        <v>-1.7196880973950579</v>
      </c>
      <c r="I168">
        <f t="shared" si="16"/>
        <v>-20.636257168740695</v>
      </c>
      <c r="K168">
        <f t="shared" si="17"/>
        <v>-1.7151862926238657</v>
      </c>
      <c r="M168">
        <f t="shared" si="18"/>
        <v>-1.7151862926238657</v>
      </c>
      <c r="N168" s="13">
        <f t="shared" si="19"/>
        <v>2.026624619792903E-5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5.1967704925878069</v>
      </c>
      <c r="H169" s="10">
        <f t="shared" si="20"/>
        <v>-1.7015880836806354</v>
      </c>
      <c r="I169">
        <f t="shared" si="16"/>
        <v>-20.419057004167627</v>
      </c>
      <c r="K169">
        <f t="shared" si="17"/>
        <v>-1.6969729084271528</v>
      </c>
      <c r="M169">
        <f t="shared" si="18"/>
        <v>-1.6969729084271528</v>
      </c>
      <c r="N169" s="13">
        <f t="shared" si="19"/>
        <v>2.129984262035865E-5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5.213258197513686</v>
      </c>
      <c r="H170" s="10">
        <f t="shared" si="20"/>
        <v>-1.683648258821135</v>
      </c>
      <c r="I170">
        <f t="shared" si="16"/>
        <v>-20.20377910585362</v>
      </c>
      <c r="K170">
        <f t="shared" si="17"/>
        <v>-1.6789216855041997</v>
      </c>
      <c r="M170">
        <f t="shared" si="18"/>
        <v>-1.6789216855041997</v>
      </c>
      <c r="N170" s="13">
        <f t="shared" si="19"/>
        <v>2.2340495320364456E-5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5.2297459024395643</v>
      </c>
      <c r="H171" s="10">
        <f t="shared" si="20"/>
        <v>-1.6658681992992712</v>
      </c>
      <c r="I171">
        <f t="shared" si="16"/>
        <v>-19.990418391591255</v>
      </c>
      <c r="K171">
        <f t="shared" si="17"/>
        <v>-1.6610323268904179</v>
      </c>
      <c r="M171">
        <f t="shared" si="18"/>
        <v>-1.6610323268904179</v>
      </c>
      <c r="N171" s="13">
        <f t="shared" si="19"/>
        <v>2.3385661954708652E-5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5.2462336073654416</v>
      </c>
      <c r="H172" s="10">
        <f t="shared" si="20"/>
        <v>-1.6482474360211001</v>
      </c>
      <c r="I172">
        <f t="shared" si="16"/>
        <v>-19.778969232253203</v>
      </c>
      <c r="K172">
        <f t="shared" si="17"/>
        <v>-1.643304486206151</v>
      </c>
      <c r="M172">
        <f t="shared" si="18"/>
        <v>-1.643304486206151</v>
      </c>
      <c r="N172" s="13">
        <f t="shared" si="19"/>
        <v>2.4432752873105719E-5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5.2627213122913199</v>
      </c>
      <c r="H173" s="10">
        <f t="shared" si="20"/>
        <v>-1.6307854567301165</v>
      </c>
      <c r="I173">
        <f t="shared" si="16"/>
        <v>-19.569425480761399</v>
      </c>
      <c r="K173">
        <f t="shared" si="17"/>
        <v>-1.6257377700125333</v>
      </c>
      <c r="M173">
        <f t="shared" si="18"/>
        <v>-1.6257377700125333</v>
      </c>
      <c r="N173" s="13">
        <f t="shared" si="19"/>
        <v>2.5479141198866528E-5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5.2792090172171982</v>
      </c>
      <c r="H174" s="10">
        <f t="shared" si="20"/>
        <v>-1.613481708325897</v>
      </c>
      <c r="I174">
        <f t="shared" si="16"/>
        <v>-19.361780499910765</v>
      </c>
      <c r="K174">
        <f t="shared" si="17"/>
        <v>-1.6083317400796346</v>
      </c>
      <c r="M174">
        <f t="shared" si="18"/>
        <v>-1.6083317400796346</v>
      </c>
      <c r="N174" s="13">
        <f t="shared" si="19"/>
        <v>2.6522172937510491E-5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5.2956967221430755</v>
      </c>
      <c r="H175" s="10">
        <f t="shared" si="20"/>
        <v>-1.5963355990906338</v>
      </c>
      <c r="I175">
        <f t="shared" si="16"/>
        <v>-19.156027189087606</v>
      </c>
      <c r="K175">
        <f t="shared" si="17"/>
        <v>-1.5910859155699333</v>
      </c>
      <c r="M175">
        <f t="shared" si="18"/>
        <v>-1.5910859155699333</v>
      </c>
      <c r="N175" s="13">
        <f t="shared" si="19"/>
        <v>2.7559177067514851E-5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5.3121844270689538</v>
      </c>
      <c r="H176" s="10">
        <f t="shared" si="20"/>
        <v>-1.5793465008268277</v>
      </c>
      <c r="I176">
        <f t="shared" si="16"/>
        <v>-18.952158009921931</v>
      </c>
      <c r="K176">
        <f t="shared" si="17"/>
        <v>-1.5739997751400931</v>
      </c>
      <c r="M176">
        <f t="shared" si="18"/>
        <v>-1.5739997751400931</v>
      </c>
      <c r="N176" s="13">
        <f t="shared" si="19"/>
        <v>2.8587475569187094E-5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5.3286721319948311</v>
      </c>
      <c r="H177" s="10">
        <f t="shared" si="20"/>
        <v>-1.5625137509092795</v>
      </c>
      <c r="I177">
        <f t="shared" si="16"/>
        <v>-18.750165010911353</v>
      </c>
      <c r="K177">
        <f t="shared" si="17"/>
        <v>-1.5570727589639388</v>
      </c>
      <c r="M177">
        <f t="shared" si="18"/>
        <v>-1.5570727589639388</v>
      </c>
      <c r="N177" s="13">
        <f t="shared" si="19"/>
        <v>2.9604393349261779E-5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5.3451598369207103</v>
      </c>
      <c r="H178" s="10">
        <f t="shared" si="20"/>
        <v>-1.5458366542544208</v>
      </c>
      <c r="I178">
        <f t="shared" si="16"/>
        <v>-18.55003985105305</v>
      </c>
      <c r="K178">
        <f t="shared" si="17"/>
        <v>-1.5403042706793444</v>
      </c>
      <c r="M178">
        <f t="shared" si="18"/>
        <v>-1.5403042706793444</v>
      </c>
      <c r="N178" s="13">
        <f t="shared" si="19"/>
        <v>3.0607268021775801E-5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5.3616475418465885</v>
      </c>
      <c r="H179" s="10">
        <f t="shared" si="20"/>
        <v>-1.5293144852099323</v>
      </c>
      <c r="I179">
        <f t="shared" si="16"/>
        <v>-18.351773822519188</v>
      </c>
      <c r="K179">
        <f t="shared" si="17"/>
        <v>-1.5236936792617706</v>
      </c>
      <c r="M179">
        <f t="shared" si="18"/>
        <v>-1.5236936792617706</v>
      </c>
      <c r="N179" s="13">
        <f t="shared" si="19"/>
        <v>3.1593459506890201E-5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5.3781352467724659</v>
      </c>
      <c r="H180" s="10">
        <f t="shared" si="20"/>
        <v>-1.5129464893674964</v>
      </c>
      <c r="I180">
        <f t="shared" si="16"/>
        <v>-18.155357872409958</v>
      </c>
      <c r="K180">
        <f t="shared" si="17"/>
        <v>-1.5072403208269609</v>
      </c>
      <c r="M180">
        <f t="shared" si="18"/>
        <v>-1.5072403208269609</v>
      </c>
      <c r="N180" s="13">
        <f t="shared" si="19"/>
        <v>3.2560359412997228E-5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5.394622951698345</v>
      </c>
      <c r="H181" s="10">
        <f t="shared" si="20"/>
        <v>-1.4967318853014313</v>
      </c>
      <c r="I181">
        <f t="shared" si="16"/>
        <v>-17.960782623617177</v>
      </c>
      <c r="K181">
        <f t="shared" si="17"/>
        <v>-1.4909435003653462</v>
      </c>
      <c r="M181">
        <f t="shared" si="18"/>
        <v>-1.4909435003653462</v>
      </c>
      <c r="N181" s="13">
        <f t="shared" si="19"/>
        <v>3.3505400168297294E-5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5.4111106566242224</v>
      </c>
      <c r="H182" s="10">
        <f t="shared" si="20"/>
        <v>-1.4806698662358746</v>
      </c>
      <c r="I182">
        <f t="shared" si="16"/>
        <v>-17.768038394830494</v>
      </c>
      <c r="K182">
        <f t="shared" si="17"/>
        <v>-1.4748024934105319</v>
      </c>
      <c r="M182">
        <f t="shared" si="18"/>
        <v>-1.4748024934105319</v>
      </c>
      <c r="N182" s="13">
        <f t="shared" si="19"/>
        <v>3.4426063871569565E-5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5.4275983615500998</v>
      </c>
      <c r="H183" s="10">
        <f t="shared" si="20"/>
        <v>-1.4647596016430868</v>
      </c>
      <c r="I183">
        <f t="shared" si="16"/>
        <v>-17.577115219717044</v>
      </c>
      <c r="K183">
        <f t="shared" si="17"/>
        <v>-1.4588165476441819</v>
      </c>
      <c r="M183">
        <f t="shared" si="18"/>
        <v>-1.4588165476441819</v>
      </c>
      <c r="N183" s="13">
        <f t="shared" si="19"/>
        <v>3.5319890833899938E-5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5.4440860664759789</v>
      </c>
      <c r="H184" s="10">
        <f t="shared" si="20"/>
        <v>-1.449000238775364</v>
      </c>
      <c r="I184">
        <f t="shared" si="16"/>
        <v>-17.388002865304369</v>
      </c>
      <c r="K184">
        <f t="shared" si="17"/>
        <v>-1.442984884439571</v>
      </c>
      <c r="M184">
        <f t="shared" si="18"/>
        <v>-1.442984884439571</v>
      </c>
      <c r="N184" s="13">
        <f t="shared" si="19"/>
        <v>3.6184487785144041E-5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5.4605737714018572</v>
      </c>
      <c r="H185" s="10">
        <f t="shared" si="20"/>
        <v>-1.4333909041329673</v>
      </c>
      <c r="I185">
        <f t="shared" si="16"/>
        <v>-17.20069084959561</v>
      </c>
      <c r="K185">
        <f t="shared" si="17"/>
        <v>-1.427306700345937</v>
      </c>
      <c r="M185">
        <f t="shared" si="18"/>
        <v>-1.427306700345937</v>
      </c>
      <c r="N185" s="13">
        <f t="shared" si="19"/>
        <v>3.7017535722114329E-5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5.4770614763277345</v>
      </c>
      <c r="H186" s="10">
        <f t="shared" si="20"/>
        <v>-1.4179307048703897</v>
      </c>
      <c r="I186">
        <f t="shared" si="16"/>
        <v>-17.015168458444677</v>
      </c>
      <c r="K186">
        <f t="shared" si="17"/>
        <v>-1.4117811685157404</v>
      </c>
      <c r="M186">
        <f t="shared" si="18"/>
        <v>-1.4117811685157404</v>
      </c>
      <c r="N186" s="13">
        <f t="shared" si="19"/>
        <v>3.7816797377153656E-5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5.4935491812536128</v>
      </c>
      <c r="H187" s="10">
        <f t="shared" si="20"/>
        <v>-1.402618730143216</v>
      </c>
      <c r="I187">
        <f t="shared" si="16"/>
        <v>-16.831424761718594</v>
      </c>
      <c r="K187">
        <f t="shared" si="17"/>
        <v>-1.3964074400768369</v>
      </c>
      <c r="M187">
        <f t="shared" si="18"/>
        <v>-1.3964074400768369</v>
      </c>
      <c r="N187" s="13">
        <f t="shared" si="19"/>
        <v>3.8580124288699748E-5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5.5100368861794911</v>
      </c>
      <c r="H188" s="10">
        <f t="shared" si="20"/>
        <v>-1.387454052397741</v>
      </c>
      <c r="I188">
        <f t="shared" si="16"/>
        <v>-16.649448628772891</v>
      </c>
      <c r="K188">
        <f t="shared" si="17"/>
        <v>-1.3811846454515251</v>
      </c>
      <c r="M188">
        <f t="shared" si="18"/>
        <v>-1.3811846454515251</v>
      </c>
      <c r="N188" s="13">
        <f t="shared" si="19"/>
        <v>3.930546345726038E-5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5.5265245911053684</v>
      </c>
      <c r="H189" s="10">
        <f t="shared" si="20"/>
        <v>-1.372435728605452</v>
      </c>
      <c r="I189">
        <f t="shared" si="16"/>
        <v>-16.469228743265425</v>
      </c>
      <c r="K189">
        <f t="shared" si="17"/>
        <v>-1.3661118956243319</v>
      </c>
      <c r="M189">
        <f t="shared" si="18"/>
        <v>-1.3661118956243319</v>
      </c>
      <c r="N189" s="13">
        <f t="shared" si="19"/>
        <v>3.9990863573103077E-5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5.5430122960312467</v>
      </c>
      <c r="H190" s="10">
        <f t="shared" si="20"/>
        <v>-1.3575628014444012</v>
      </c>
      <c r="I190">
        <f t="shared" si="16"/>
        <v>-16.290753617332815</v>
      </c>
      <c r="K190">
        <f t="shared" si="17"/>
        <v>-1.3511882833603563</v>
      </c>
      <c r="M190">
        <f t="shared" si="18"/>
        <v>-1.3511882833603563</v>
      </c>
      <c r="N190" s="13">
        <f t="shared" si="19"/>
        <v>4.0634480803815182E-5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5.5595000009571249</v>
      </c>
      <c r="H191" s="10">
        <f t="shared" si="20"/>
        <v>-1.3428343004294316</v>
      </c>
      <c r="I191">
        <f t="shared" si="16"/>
        <v>-16.114011605153181</v>
      </c>
      <c r="K191">
        <f t="shared" si="17"/>
        <v>-1.3364128843759309</v>
      </c>
      <c r="M191">
        <f t="shared" si="18"/>
        <v>-1.3364128843759309</v>
      </c>
      <c r="N191" s="13">
        <f t="shared" si="19"/>
        <v>4.1234584132157438E-5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5.5759877058830023</v>
      </c>
      <c r="H192" s="10">
        <f t="shared" si="20"/>
        <v>-1.3282492429931516</v>
      </c>
      <c r="I192">
        <f t="shared" si="16"/>
        <v>-15.93899091591782</v>
      </c>
      <c r="K192">
        <f t="shared" si="17"/>
        <v>-1.3217847584632862</v>
      </c>
      <c r="M192">
        <f t="shared" si="18"/>
        <v>-1.3217847584632862</v>
      </c>
      <c r="N192" s="13">
        <f t="shared" si="19"/>
        <v>4.1789560236868645E-5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5.5924754108088814</v>
      </c>
      <c r="H193" s="10">
        <f t="shared" si="20"/>
        <v>-1.3138066355194862</v>
      </c>
      <c r="I193">
        <f t="shared" si="16"/>
        <v>-15.765679626233833</v>
      </c>
      <c r="K193">
        <f t="shared" si="17"/>
        <v>-1.3073029505708409</v>
      </c>
      <c r="M193">
        <f t="shared" si="18"/>
        <v>-1.3073029505708409</v>
      </c>
      <c r="N193" s="13">
        <f t="shared" si="19"/>
        <v>4.2297917911235199E-5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5.6089631157347588</v>
      </c>
      <c r="H194" s="10">
        <f t="shared" si="20"/>
        <v>-1.2995054743315773</v>
      </c>
      <c r="I194">
        <f t="shared" si="16"/>
        <v>-15.594065691978926</v>
      </c>
      <c r="K194">
        <f t="shared" si="17"/>
        <v>-1.2929664918407224</v>
      </c>
      <c r="M194">
        <f t="shared" si="18"/>
        <v>-1.2929664918407224</v>
      </c>
      <c r="N194" s="13">
        <f t="shared" si="19"/>
        <v>4.2758292015706008E-5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5.6254508206606371</v>
      </c>
      <c r="H195" s="10">
        <f t="shared" si="20"/>
        <v>-1.2853447466357406</v>
      </c>
      <c r="I195">
        <f t="shared" si="16"/>
        <v>-15.424136959628887</v>
      </c>
      <c r="K195">
        <f t="shared" si="17"/>
        <v>-1.2787744006050068</v>
      </c>
      <c r="M195">
        <f t="shared" si="18"/>
        <v>-1.2787744006050068</v>
      </c>
      <c r="N195" s="13">
        <f t="shared" si="19"/>
        <v>4.3169446963579517E-5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5.6419385255865162</v>
      </c>
      <c r="H196" s="10">
        <f t="shared" si="20"/>
        <v>-1.2713234314231299</v>
      </c>
      <c r="I196">
        <f t="shared" si="16"/>
        <v>-15.255881177077558</v>
      </c>
      <c r="K196">
        <f t="shared" si="17"/>
        <v>-1.2647256833421707</v>
      </c>
      <c r="M196">
        <f t="shared" si="18"/>
        <v>-1.2647256833421707</v>
      </c>
      <c r="N196" s="13">
        <f t="shared" si="19"/>
        <v>4.3530279739800048E-5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5.6584262305123936</v>
      </c>
      <c r="H197" s="10">
        <f t="shared" si="20"/>
        <v>-1.2574405003307012</v>
      </c>
      <c r="I197">
        <f t="shared" si="16"/>
        <v>-15.089286003968414</v>
      </c>
      <c r="K197">
        <f t="shared" si="17"/>
        <v>-1.2508193355951687</v>
      </c>
      <c r="M197">
        <f t="shared" si="18"/>
        <v>-1.2508193355951687</v>
      </c>
      <c r="N197" s="13">
        <f t="shared" si="19"/>
        <v>4.3839822455059642E-5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5.6749139354382718</v>
      </c>
      <c r="H198" s="10">
        <f t="shared" si="20"/>
        <v>-1.2436949184630213</v>
      </c>
      <c r="I198">
        <f t="shared" si="16"/>
        <v>-14.924339021556255</v>
      </c>
      <c r="K198">
        <f t="shared" si="17"/>
        <v>-1.2370543428524945</v>
      </c>
      <c r="M198">
        <f t="shared" si="18"/>
        <v>-1.2370543428524945</v>
      </c>
      <c r="N198" s="13">
        <f t="shared" si="19"/>
        <v>4.4097244439123085E-5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5.6914016403641501</v>
      </c>
      <c r="H199" s="10">
        <f t="shared" si="20"/>
        <v>-1.2300856451764002</v>
      </c>
      <c r="I199">
        <f t="shared" si="16"/>
        <v>-14.761027742116802</v>
      </c>
      <c r="K199">
        <f t="shared" si="17"/>
        <v>-1.2234296813935659</v>
      </c>
      <c r="M199">
        <f t="shared" si="18"/>
        <v>-1.2234296813935659</v>
      </c>
      <c r="N199" s="13">
        <f t="shared" si="19"/>
        <v>4.4301853878401676E-5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5.7078893452900274</v>
      </c>
      <c r="H200" s="10">
        <f t="shared" si="20"/>
        <v>-1.2166116348267919</v>
      </c>
      <c r="I200">
        <f t="shared" si="16"/>
        <v>-14.599339617921503</v>
      </c>
      <c r="K200">
        <f t="shared" si="17"/>
        <v>-1.2099443190996988</v>
      </c>
      <c r="M200">
        <f t="shared" si="18"/>
        <v>-1.2099443190996988</v>
      </c>
      <c r="N200" s="13">
        <f t="shared" si="19"/>
        <v>4.4453099004743195E-5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5.7243770502159057</v>
      </c>
      <c r="H201" s="10">
        <f t="shared" si="20"/>
        <v>-1.2032718374828426</v>
      </c>
      <c r="I201">
        <f t="shared" si="16"/>
        <v>-14.439262049794111</v>
      </c>
      <c r="K201">
        <f t="shared" si="17"/>
        <v>-1.1965972162319041</v>
      </c>
      <c r="M201">
        <f t="shared" si="18"/>
        <v>-1.1965972162319041</v>
      </c>
      <c r="N201" s="13">
        <f t="shared" si="19"/>
        <v>4.4550568843480355E-5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5.740864755141784</v>
      </c>
      <c r="H202" s="10">
        <f t="shared" si="20"/>
        <v>-1.1900651996054294</v>
      </c>
      <c r="I202">
        <f t="shared" si="16"/>
        <v>-14.280782395265152</v>
      </c>
      <c r="K202">
        <f t="shared" si="17"/>
        <v>-1.1833873261766974</v>
      </c>
      <c r="M202">
        <f t="shared" si="18"/>
        <v>-1.1833873261766974</v>
      </c>
      <c r="N202" s="13">
        <f t="shared" si="19"/>
        <v>4.4593993530165553E-5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5.7573524600676613</v>
      </c>
      <c r="H203" s="10">
        <f t="shared" si="20"/>
        <v>-1.1769906646949779</v>
      </c>
      <c r="I203">
        <f t="shared" si="16"/>
        <v>-14.123887976339734</v>
      </c>
      <c r="K203">
        <f t="shared" si="17"/>
        <v>-1.1703135961610773</v>
      </c>
      <c r="M203">
        <f t="shared" si="18"/>
        <v>-1.1703135961610773</v>
      </c>
      <c r="N203" s="13">
        <f t="shared" si="19"/>
        <v>4.4583244206405487E-5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5.7738401649935396</v>
      </c>
      <c r="H204" s="10">
        <f t="shared" si="20"/>
        <v>-1.1640471739078104</v>
      </c>
      <c r="I204">
        <f t="shared" si="16"/>
        <v>-13.968566086893725</v>
      </c>
      <c r="K204">
        <f t="shared" si="17"/>
        <v>-1.1573749679377621</v>
      </c>
      <c r="M204">
        <f t="shared" si="18"/>
        <v>-1.1573749679377621</v>
      </c>
      <c r="N204" s="13">
        <f t="shared" si="19"/>
        <v>4.4518332506748998E-5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5.7903278699194178</v>
      </c>
      <c r="H205" s="10">
        <f t="shared" si="20"/>
        <v>-1.1512336666427232</v>
      </c>
      <c r="I205">
        <f t="shared" si="16"/>
        <v>-13.814803999712678</v>
      </c>
      <c r="K205">
        <f t="shared" si="17"/>
        <v>-1.1445703784417829</v>
      </c>
      <c r="M205">
        <f t="shared" si="18"/>
        <v>-1.1445703784417829</v>
      </c>
      <c r="N205" s="13">
        <f t="shared" si="19"/>
        <v>4.4399409648790346E-5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5.8068155748452961</v>
      </c>
      <c r="H206" s="10">
        <f t="shared" si="20"/>
        <v>-1.13854908109896</v>
      </c>
      <c r="I206">
        <f t="shared" si="16"/>
        <v>-13.662588973187521</v>
      </c>
      <c r="K206">
        <f t="shared" si="17"/>
        <v>-1.1318987604194437</v>
      </c>
      <c r="M206">
        <f t="shared" si="18"/>
        <v>-1.1318987604194437</v>
      </c>
      <c r="N206" s="13">
        <f t="shared" si="19"/>
        <v>4.4226765140402398E-5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5.8233032797711743</v>
      </c>
      <c r="H207" s="10">
        <f t="shared" si="20"/>
        <v>-1.1259923548066975</v>
      </c>
      <c r="I207">
        <f t="shared" si="16"/>
        <v>-13.51190825768037</v>
      </c>
      <c r="K207">
        <f t="shared" si="17"/>
        <v>-1.1193590430306501</v>
      </c>
      <c r="M207">
        <f t="shared" si="18"/>
        <v>-1.1193590430306501</v>
      </c>
      <c r="N207" s="13">
        <f t="shared" si="19"/>
        <v>4.400082511824795E-5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5.8397909846970517</v>
      </c>
      <c r="H208" s="10">
        <f t="shared" si="20"/>
        <v>-1.1135624251311271</v>
      </c>
      <c r="I208">
        <f t="shared" si="16"/>
        <v>-13.362749101573526</v>
      </c>
      <c r="K208">
        <f t="shared" si="17"/>
        <v>-1.1069501524255816</v>
      </c>
      <c r="M208">
        <f t="shared" si="18"/>
        <v>-1.1069501524255816</v>
      </c>
      <c r="N208" s="13">
        <f t="shared" si="19"/>
        <v>4.3722150332502549E-5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5.85627868962293</v>
      </c>
      <c r="H209" s="10">
        <f t="shared" si="20"/>
        <v>-1.1012582297511797</v>
      </c>
      <c r="I209">
        <f t="shared" si="16"/>
        <v>-13.215098757014157</v>
      </c>
      <c r="K209">
        <f t="shared" si="17"/>
        <v>-1.0946710122966228</v>
      </c>
      <c r="M209">
        <f t="shared" si="18"/>
        <v>-1.0946710122966228</v>
      </c>
      <c r="N209" s="13">
        <f t="shared" si="19"/>
        <v>4.3391433793619432E-5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5.8727663945488091</v>
      </c>
      <c r="H210" s="10">
        <f t="shared" si="20"/>
        <v>-1.0890787071138948</v>
      </c>
      <c r="I210">
        <f t="shared" si="16"/>
        <v>-13.068944485366737</v>
      </c>
      <c r="K210">
        <f t="shared" si="17"/>
        <v>-1.0825205444064592</v>
      </c>
      <c r="M210">
        <f t="shared" si="18"/>
        <v>-1.0825205444064592</v>
      </c>
      <c r="N210" s="13">
        <f t="shared" si="19"/>
        <v>4.3009498097198891E-5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5.8892540994746865</v>
      </c>
      <c r="H211" s="10">
        <f t="shared" si="20"/>
        <v>-1.0770227968654051</v>
      </c>
      <c r="I211">
        <f t="shared" si="16"/>
        <v>-12.924273562384862</v>
      </c>
      <c r="K211">
        <f t="shared" si="17"/>
        <v>-1.0704976690932007</v>
      </c>
      <c r="M211">
        <f t="shared" si="18"/>
        <v>-1.0704976690932007</v>
      </c>
      <c r="N211" s="13">
        <f t="shared" si="19"/>
        <v>4.2577292443594286E-5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5.9057418044005647</v>
      </c>
      <c r="H212" s="10">
        <f t="shared" si="20"/>
        <v>-1.0650894402594806</v>
      </c>
      <c r="I212">
        <f t="shared" ref="I212:I275" si="23">H212*$E$6</f>
        <v>-12.781073283113766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-1.0586013057533685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-1.0586013057533685</v>
      </c>
      <c r="N212" s="13">
        <f t="shared" ref="N212:N275" si="26">(M212-H212)^2*O212</f>
        <v>4.2095889369402183E-5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5.922229509326443</v>
      </c>
      <c r="H213" s="10">
        <f t="shared" ref="H213:H276" si="27">-(-$B$4)*(1+D213+$E$5*D213^3)*EXP(-D213)</f>
        <v>-1.0532775805445269</v>
      </c>
      <c r="I213">
        <f t="shared" si="23"/>
        <v>-12.639330966534324</v>
      </c>
      <c r="K213">
        <f t="shared" si="24"/>
        <v>-1.0468303733035544</v>
      </c>
      <c r="M213">
        <f t="shared" si="25"/>
        <v>-1.0468303733035544</v>
      </c>
      <c r="N213" s="13">
        <f t="shared" si="26"/>
        <v>4.1566481208047904E-5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5.9387172142523204</v>
      </c>
      <c r="H214" s="10">
        <f t="shared" si="27"/>
        <v>-1.0415861633299139</v>
      </c>
      <c r="I214">
        <f t="shared" si="23"/>
        <v>-12.499033959958968</v>
      </c>
      <c r="K214">
        <f t="shared" si="24"/>
        <v>-1.0351837906215298</v>
      </c>
      <c r="M214">
        <f t="shared" si="25"/>
        <v>-1.0351837906215298</v>
      </c>
      <c r="N214" s="13">
        <f t="shared" si="26"/>
        <v>4.0990376297062506E-5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5.9552049191781986</v>
      </c>
      <c r="H215" s="10">
        <f t="shared" si="27"/>
        <v>-1.0300141369324727</v>
      </c>
      <c r="I215">
        <f t="shared" si="23"/>
        <v>-12.360169643189671</v>
      </c>
      <c r="K215">
        <f t="shared" si="24"/>
        <v>-1.0236604769675581</v>
      </c>
      <c r="M215">
        <f t="shared" si="25"/>
        <v>-1.0236604769675581</v>
      </c>
      <c r="N215" s="13">
        <f t="shared" si="26"/>
        <v>4.0368994949757941E-5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5.9716926241040769</v>
      </c>
      <c r="H216" s="10">
        <f t="shared" si="27"/>
        <v>-1.0185604527039707</v>
      </c>
      <c r="I216">
        <f t="shared" si="23"/>
        <v>-12.222725432447648</v>
      </c>
      <c r="K216">
        <f t="shared" si="24"/>
        <v>-1.012259352386635</v>
      </c>
      <c r="M216">
        <f t="shared" si="25"/>
        <v>-1.012259352386635</v>
      </c>
      <c r="N216" s="13">
        <f t="shared" si="26"/>
        <v>3.9703865209127578E-5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5.9881803290299542</v>
      </c>
      <c r="H217" s="10">
        <f t="shared" si="27"/>
        <v>-1.0072240653403477</v>
      </c>
      <c r="I217">
        <f t="shared" si="23"/>
        <v>-12.086688784084172</v>
      </c>
      <c r="K217">
        <f t="shared" si="24"/>
        <v>-1.0009793380923575</v>
      </c>
      <c r="M217">
        <f t="shared" si="25"/>
        <v>-1.0009793380923575</v>
      </c>
      <c r="N217" s="13">
        <f t="shared" si="26"/>
        <v>3.8996618401791123E-5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6.0046680339558325</v>
      </c>
      <c r="H218" s="10">
        <f t="shared" si="27"/>
        <v>-0.99600393317346214</v>
      </c>
      <c r="I218">
        <f t="shared" si="23"/>
        <v>-11.952047198081546</v>
      </c>
      <c r="K218">
        <f t="shared" si="24"/>
        <v>-0.9898193568330973</v>
      </c>
      <c r="M218">
        <f t="shared" si="25"/>
        <v>-0.9898193568330973</v>
      </c>
      <c r="N218" s="13">
        <f t="shared" si="26"/>
        <v>3.8248984509800612E-5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6.0211557388817107</v>
      </c>
      <c r="H219" s="10">
        <f t="shared" si="27"/>
        <v>-0.98489901844607308</v>
      </c>
      <c r="I219">
        <f t="shared" si="23"/>
        <v>-11.818788221352877</v>
      </c>
      <c r="K219">
        <f t="shared" si="24"/>
        <v>-0.97877833324113228</v>
      </c>
      <c r="M219">
        <f t="shared" si="25"/>
        <v>-0.97877833324113228</v>
      </c>
      <c r="N219" s="13">
        <f t="shared" si="26"/>
        <v>3.7462787377981217E-5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6.037643443807589</v>
      </c>
      <c r="H220" s="10">
        <f t="shared" si="27"/>
        <v>-0.97390828757076064</v>
      </c>
      <c r="I220">
        <f t="shared" si="23"/>
        <v>-11.686899450849127</v>
      </c>
      <c r="K220">
        <f t="shared" si="24"/>
        <v>-0.96785519416536947</v>
      </c>
      <c r="M220">
        <f t="shared" si="25"/>
        <v>-0.96785519416536947</v>
      </c>
      <c r="N220" s="13">
        <f t="shared" si="26"/>
        <v>3.6639939774390122E-5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6.0541311487334672</v>
      </c>
      <c r="H221" s="10">
        <f t="shared" si="27"/>
        <v>-0.96303071137345131</v>
      </c>
      <c r="I221">
        <f t="shared" si="23"/>
        <v>-11.556368536481415</v>
      </c>
      <c r="K221">
        <f t="shared" si="24"/>
        <v>-0.95704886898825514</v>
      </c>
      <c r="M221">
        <f t="shared" si="25"/>
        <v>-0.95704886898825514</v>
      </c>
      <c r="N221" s="13">
        <f t="shared" si="26"/>
        <v>3.5782438321329377E-5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6.0706188536593455</v>
      </c>
      <c r="H222" s="10">
        <f t="shared" si="27"/>
        <v>-0.95226526532220424</v>
      </c>
      <c r="I222">
        <f t="shared" si="23"/>
        <v>-11.42718318386645</v>
      </c>
      <c r="K222">
        <f t="shared" si="24"/>
        <v>-0.94635828992747528</v>
      </c>
      <c r="M222">
        <f t="shared" si="25"/>
        <v>-0.94635828992747528</v>
      </c>
      <c r="N222" s="13">
        <f t="shared" si="26"/>
        <v>3.489235831393327E-5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6.0871065585852238</v>
      </c>
      <c r="H223" s="10">
        <f t="shared" si="27"/>
        <v>-0.94161092974187643</v>
      </c>
      <c r="I223">
        <f t="shared" si="23"/>
        <v>-11.299331156902518</v>
      </c>
      <c r="K223">
        <f t="shared" si="24"/>
        <v>-0.93578239232300298</v>
      </c>
      <c r="M223">
        <f t="shared" si="25"/>
        <v>-0.93578239232300298</v>
      </c>
      <c r="N223" s="13">
        <f t="shared" si="26"/>
        <v>3.3971848443208076E-5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6.103594263511102</v>
      </c>
      <c r="H224" s="10">
        <f t="shared" si="27"/>
        <v>-0.93106669001527509</v>
      </c>
      <c r="I224">
        <f t="shared" si="23"/>
        <v>-11.172800280183301</v>
      </c>
      <c r="K224">
        <f t="shared" si="24"/>
        <v>-0.92532011491003763</v>
      </c>
      <c r="M224">
        <f t="shared" si="25"/>
        <v>-0.92532011491003763</v>
      </c>
      <c r="N224" s="13">
        <f t="shared" si="26"/>
        <v>3.3023125440134942E-5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6.1200819684369794</v>
      </c>
      <c r="H225" s="10">
        <f t="shared" si="27"/>
        <v>-0.92063153677137044</v>
      </c>
      <c r="I225">
        <f t="shared" si="23"/>
        <v>-11.047578441256444</v>
      </c>
      <c r="K225">
        <f t="shared" si="24"/>
        <v>-0.91497040007837116</v>
      </c>
      <c r="M225">
        <f t="shared" si="25"/>
        <v>-0.91497040007837116</v>
      </c>
      <c r="N225" s="13">
        <f t="shared" si="26"/>
        <v>3.2048468656822824E-5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6.1365696733628576</v>
      </c>
      <c r="H226" s="10">
        <f t="shared" si="27"/>
        <v>-0.9103044660611328</v>
      </c>
      <c r="I226">
        <f t="shared" si="23"/>
        <v>-10.923653592733594</v>
      </c>
      <c r="K226">
        <f t="shared" si="24"/>
        <v>-0.90473219411868311</v>
      </c>
      <c r="M226">
        <f t="shared" si="25"/>
        <v>-0.90473219411868311</v>
      </c>
      <c r="N226" s="13">
        <f t="shared" si="26"/>
        <v>3.1050214600612057E-5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6.1530573782887359</v>
      </c>
      <c r="H227" s="10">
        <f t="shared" si="27"/>
        <v>-0.9000844795215267</v>
      </c>
      <c r="I227">
        <f t="shared" si="23"/>
        <v>-10.801013754258321</v>
      </c>
      <c r="K227">
        <f t="shared" si="24"/>
        <v>-0.89460444745626111</v>
      </c>
      <c r="M227">
        <f t="shared" si="25"/>
        <v>-0.89460444745626111</v>
      </c>
      <c r="N227" s="13">
        <f t="shared" si="26"/>
        <v>3.0030751436339095E-5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6.1695450832146133</v>
      </c>
      <c r="H228" s="10">
        <f t="shared" si="27"/>
        <v>-0.88997058452818245</v>
      </c>
      <c r="I228">
        <f t="shared" si="23"/>
        <v>-10.67964701433819</v>
      </c>
      <c r="K228">
        <f t="shared" si="24"/>
        <v>-0.88458611487261662</v>
      </c>
      <c r="M228">
        <f t="shared" si="25"/>
        <v>-0.88458611487261662</v>
      </c>
      <c r="N228" s="13">
        <f t="shared" si="26"/>
        <v>2.8992513471709172E-5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6.1860327881404915</v>
      </c>
      <c r="H229" s="10">
        <f t="shared" si="27"/>
        <v>-0.87996179433724242</v>
      </c>
      <c r="I229">
        <f t="shared" si="23"/>
        <v>-10.559541532046909</v>
      </c>
      <c r="K229">
        <f t="shared" si="24"/>
        <v>-0.87467615571545565</v>
      </c>
      <c r="M229">
        <f t="shared" si="25"/>
        <v>-0.87467615571545565</v>
      </c>
      <c r="N229" s="13">
        <f t="shared" si="26"/>
        <v>2.7937975640123948E-5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6.2025204930663698</v>
      </c>
      <c r="H230" s="10">
        <f t="shared" si="27"/>
        <v>-0.87005712821685721</v>
      </c>
      <c r="I230">
        <f t="shared" si="23"/>
        <v>-10.440685538602287</v>
      </c>
      <c r="K230">
        <f t="shared" si="24"/>
        <v>-0.86487353409744516</v>
      </c>
      <c r="M230">
        <f t="shared" si="25"/>
        <v>-0.86487353409744516</v>
      </c>
      <c r="N230" s="13">
        <f t="shared" si="26"/>
        <v>2.6869647994803181E-5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6.219008197992248</v>
      </c>
      <c r="H231" s="10">
        <f t="shared" si="27"/>
        <v>-0.86025561156880137</v>
      </c>
      <c r="I231">
        <f t="shared" si="23"/>
        <v>-10.323067338825616</v>
      </c>
      <c r="K231">
        <f t="shared" si="24"/>
        <v>-0.85517721908420097</v>
      </c>
      <c r="M231">
        <f t="shared" si="25"/>
        <v>-0.85517721908420097</v>
      </c>
      <c r="N231" s="13">
        <f t="shared" si="26"/>
        <v>2.5790070227645848E-5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6.2354959029181254</v>
      </c>
      <c r="H232" s="10">
        <f t="shared" si="27"/>
        <v>-0.85055627604064321</v>
      </c>
      <c r="I232">
        <f t="shared" si="23"/>
        <v>-10.206675312487718</v>
      </c>
      <c r="K232">
        <f t="shared" si="24"/>
        <v>-0.84558618487191151</v>
      </c>
      <c r="M232">
        <f t="shared" si="25"/>
        <v>-0.84558618487191151</v>
      </c>
      <c r="N232" s="13">
        <f t="shared" si="26"/>
        <v>2.4701806225504885E-5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6.2519836078440036</v>
      </c>
      <c r="H233" s="10">
        <f t="shared" si="27"/>
        <v>-0.84095815962889964</v>
      </c>
      <c r="I233">
        <f t="shared" si="23"/>
        <v>-10.091497915546796</v>
      </c>
      <c r="K233">
        <f t="shared" si="24"/>
        <v>-0.83609941095498297</v>
      </c>
      <c r="M233">
        <f t="shared" si="25"/>
        <v>-0.83609941095498297</v>
      </c>
      <c r="N233" s="13">
        <f t="shared" si="26"/>
        <v>2.3607438676286986E-5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6.2684713127698819</v>
      </c>
      <c r="H234" s="10">
        <f t="shared" si="27"/>
        <v>-0.83146030677358962</v>
      </c>
      <c r="I234">
        <f t="shared" si="23"/>
        <v>-9.9775236812830759</v>
      </c>
      <c r="K234">
        <f t="shared" si="24"/>
        <v>-0.82671588228410553</v>
      </c>
      <c r="M234">
        <f t="shared" si="25"/>
        <v>-0.82671588228410553</v>
      </c>
      <c r="N234" s="13">
        <f t="shared" si="26"/>
        <v>2.2509563736416361E-5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6.2849590176957602</v>
      </c>
      <c r="H235" s="10">
        <f t="shared" si="27"/>
        <v>-0.82206176844457235</v>
      </c>
      <c r="I235">
        <f t="shared" si="23"/>
        <v>-9.8647412213348673</v>
      </c>
      <c r="K235">
        <f t="shared" si="24"/>
        <v>-0.8174345894150955</v>
      </c>
      <c r="M235">
        <f t="shared" si="25"/>
        <v>-0.8174345894150955</v>
      </c>
      <c r="N235" s="13">
        <f t="shared" si="26"/>
        <v>2.1410785770830293E-5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6.3014467226216384</v>
      </c>
      <c r="H236" s="10">
        <f t="shared" si="27"/>
        <v>-0.81276160222005955</v>
      </c>
      <c r="I236">
        <f t="shared" si="23"/>
        <v>-9.7531392266407142</v>
      </c>
      <c r="K236">
        <f t="shared" si="24"/>
        <v>-0.80825452864887282</v>
      </c>
      <c r="M236">
        <f t="shared" si="25"/>
        <v>-0.80825452864887282</v>
      </c>
      <c r="N236" s="13">
        <f t="shared" si="26"/>
        <v>2.0313712176089969E-5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6.3179344275475167</v>
      </c>
      <c r="H237" s="10">
        <f t="shared" si="27"/>
        <v>-0.80355887235765922</v>
      </c>
      <c r="I237">
        <f t="shared" si="23"/>
        <v>-9.6427064682919106</v>
      </c>
      <c r="K237">
        <f t="shared" si="24"/>
        <v>-0.79917470216292552</v>
      </c>
      <c r="M237">
        <f t="shared" si="25"/>
        <v>-0.79917470216292552</v>
      </c>
      <c r="N237" s="13">
        <f t="shared" si="26"/>
        <v>1.9220948296391277E-5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6.3344221324733949</v>
      </c>
      <c r="H238" s="10">
        <f t="shared" si="27"/>
        <v>-0.79445264985830633</v>
      </c>
      <c r="I238">
        <f t="shared" si="23"/>
        <v>-9.5334317982996755</v>
      </c>
      <c r="K238">
        <f t="shared" si="24"/>
        <v>-0.79019411813457796</v>
      </c>
      <c r="M238">
        <f t="shared" si="25"/>
        <v>-0.79019411813457796</v>
      </c>
      <c r="N238" s="13">
        <f t="shared" si="26"/>
        <v>1.8135092442000877E-5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6.3509098373992723</v>
      </c>
      <c r="H239" s="10">
        <f t="shared" si="27"/>
        <v>-0.78544201252341339</v>
      </c>
      <c r="I239">
        <f t="shared" si="23"/>
        <v>-9.4253041502809616</v>
      </c>
      <c r="K239">
        <f t="shared" si="24"/>
        <v>-0.78131179085639824</v>
      </c>
      <c r="M239">
        <f t="shared" si="25"/>
        <v>-0.78131179085639824</v>
      </c>
      <c r="N239" s="13">
        <f t="shared" si="26"/>
        <v>1.7058731018681445E-5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6.3673975423251505</v>
      </c>
      <c r="H240" s="10">
        <f t="shared" si="27"/>
        <v>-0.7765260450055701</v>
      </c>
      <c r="I240">
        <f t="shared" si="23"/>
        <v>-9.3183125400668416</v>
      </c>
      <c r="K240">
        <f t="shared" si="24"/>
        <v>-0.77252674084404127</v>
      </c>
      <c r="M240">
        <f t="shared" si="25"/>
        <v>-0.77252674084404127</v>
      </c>
      <c r="N240" s="13">
        <f t="shared" si="26"/>
        <v>1.5994433776421795E-5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6.3838852472510288</v>
      </c>
      <c r="H241" s="10">
        <f t="shared" si="27"/>
        <v>-0.76770383885309723</v>
      </c>
      <c r="I241">
        <f t="shared" si="23"/>
        <v>-9.2124460662371668</v>
      </c>
      <c r="K241">
        <f t="shared" si="24"/>
        <v>-0.76383799493683158</v>
      </c>
      <c r="M241">
        <f t="shared" si="25"/>
        <v>-0.76383799493683158</v>
      </c>
      <c r="N241" s="13">
        <f t="shared" si="26"/>
        <v>1.4944749184928172E-5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6.4003729521769062</v>
      </c>
      <c r="H242" s="10">
        <f t="shared" si="27"/>
        <v>-0.75897449254875993</v>
      </c>
      <c r="I242">
        <f t="shared" si="23"/>
        <v>-9.1076939105851196</v>
      </c>
      <c r="K242">
        <f t="shared" si="24"/>
        <v>-0.7552445863913696</v>
      </c>
      <c r="M242">
        <f t="shared" si="25"/>
        <v>-0.7552445863913696</v>
      </c>
      <c r="N242" s="13">
        <f t="shared" si="26"/>
        <v>1.3912199942938283E-5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6.4168606571027844</v>
      </c>
      <c r="H243" s="10">
        <f t="shared" si="27"/>
        <v>-0.75033711154291949</v>
      </c>
      <c r="I243">
        <f t="shared" si="23"/>
        <v>-9.0040453385150343</v>
      </c>
      <c r="K243">
        <f t="shared" si="24"/>
        <v>-0.74674555496844008</v>
      </c>
      <c r="M243">
        <f t="shared" si="25"/>
        <v>-0.74674555496844008</v>
      </c>
      <c r="N243" s="13">
        <f t="shared" si="26"/>
        <v>1.2899278627686232E-5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6.4333483620286627</v>
      </c>
      <c r="H244" s="10">
        <f t="shared" si="27"/>
        <v>-0.74179080828140964</v>
      </c>
      <c r="I244">
        <f t="shared" si="23"/>
        <v>-8.9014896993769153</v>
      </c>
      <c r="K244">
        <f t="shared" si="24"/>
        <v>-0.73833994701348971</v>
      </c>
      <c r="M244">
        <f t="shared" si="25"/>
        <v>-0.73833994701348971</v>
      </c>
      <c r="N244" s="13">
        <f t="shared" si="26"/>
        <v>1.1908443490429986E-5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6.4498360669545409</v>
      </c>
      <c r="H245" s="10">
        <f t="shared" si="27"/>
        <v>-0.73333470222839159</v>
      </c>
      <c r="I245">
        <f t="shared" si="23"/>
        <v>-8.8000164267406991</v>
      </c>
      <c r="K245">
        <f t="shared" si="24"/>
        <v>-0.73002681553092874</v>
      </c>
      <c r="M245">
        <f t="shared" si="25"/>
        <v>-0.73002681553092874</v>
      </c>
      <c r="N245" s="13">
        <f t="shared" si="26"/>
        <v>1.0942114403251662E-5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6.4663237718804192</v>
      </c>
      <c r="H246" s="10">
        <f t="shared" si="27"/>
        <v>-0.72496791988444886</v>
      </c>
      <c r="I246">
        <f t="shared" si="23"/>
        <v>-8.6996150386133859</v>
      </c>
      <c r="K246">
        <f t="shared" si="24"/>
        <v>-0.72180522025250937</v>
      </c>
      <c r="M246">
        <f t="shared" si="25"/>
        <v>-0.72180522025250937</v>
      </c>
      <c r="N246" s="13">
        <f t="shared" si="26"/>
        <v>1.0002668961870197E-5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6.4828114768062965</v>
      </c>
      <c r="H247" s="10">
        <f t="shared" si="27"/>
        <v>-0.71668959480016281</v>
      </c>
      <c r="I247">
        <f t="shared" si="23"/>
        <v>-8.6002751376019546</v>
      </c>
      <c r="K247">
        <f t="shared" si="24"/>
        <v>-0.71367422770001521</v>
      </c>
      <c r="M247">
        <f t="shared" si="25"/>
        <v>-0.71367422770001521</v>
      </c>
      <c r="N247" s="13">
        <f t="shared" si="26"/>
        <v>9.0924387486525677E-6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6.4992991817321757</v>
      </c>
      <c r="H248" s="10">
        <f t="shared" si="27"/>
        <v>-0.7084988675854017</v>
      </c>
      <c r="I248">
        <f t="shared" si="23"/>
        <v>-8.50198641102482</v>
      </c>
      <c r="K248">
        <f t="shared" si="24"/>
        <v>-0.70563291124249616</v>
      </c>
      <c r="M248">
        <f t="shared" si="25"/>
        <v>-0.70563291124249616</v>
      </c>
      <c r="N248" s="13">
        <f t="shared" si="26"/>
        <v>8.2137057594404987E-6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6.5157868866580539</v>
      </c>
      <c r="H249" s="10">
        <f t="shared" si="27"/>
        <v>-0.70039488591455257</v>
      </c>
      <c r="I249">
        <f t="shared" si="23"/>
        <v>-8.4047386309746308</v>
      </c>
      <c r="K249">
        <f t="shared" si="24"/>
        <v>-0.69768035114827542</v>
      </c>
      <c r="M249">
        <f t="shared" si="25"/>
        <v>-0.69768035114827542</v>
      </c>
      <c r="N249" s="13">
        <f t="shared" si="26"/>
        <v>7.3686989973273062E-6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6.5322745915839313</v>
      </c>
      <c r="H250" s="10">
        <f t="shared" si="27"/>
        <v>-0.69237680452790296</v>
      </c>
      <c r="I250">
        <f t="shared" si="23"/>
        <v>-8.3085216543348359</v>
      </c>
      <c r="K250">
        <f t="shared" si="24"/>
        <v>-0.68981563463192852</v>
      </c>
      <c r="M250">
        <f t="shared" si="25"/>
        <v>-0.68981563463192852</v>
      </c>
      <c r="N250" s="13">
        <f t="shared" si="26"/>
        <v>6.5595912360457015E-6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6.5487622965098096</v>
      </c>
      <c r="H251" s="10">
        <f t="shared" si="27"/>
        <v>-0.68444378522938698</v>
      </c>
      <c r="I251">
        <f t="shared" si="23"/>
        <v>-8.2133254227526429</v>
      </c>
      <c r="K251">
        <f t="shared" si="24"/>
        <v>-0.6820378558964616</v>
      </c>
      <c r="M251">
        <f t="shared" si="25"/>
        <v>-0.6820378558964616</v>
      </c>
      <c r="N251" s="13">
        <f t="shared" si="26"/>
        <v>5.7884959550307773E-6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6.5652500014356878</v>
      </c>
      <c r="H252" s="10">
        <f t="shared" si="27"/>
        <v>-0.67659499688088698</v>
      </c>
      <c r="I252">
        <f t="shared" si="23"/>
        <v>-8.1191399625706442</v>
      </c>
      <c r="K252">
        <f t="shared" si="24"/>
        <v>-0.67434611617087259</v>
      </c>
      <c r="M252">
        <f t="shared" si="25"/>
        <v>-0.67434611617087259</v>
      </c>
      <c r="N252" s="13">
        <f t="shared" si="26"/>
        <v>5.0574644478748238E-6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6.5817377063615652</v>
      </c>
      <c r="H253" s="10">
        <f t="shared" si="27"/>
        <v>-0.66882961539328645</v>
      </c>
      <c r="I253">
        <f t="shared" si="23"/>
        <v>-8.0259553847194383</v>
      </c>
      <c r="K253">
        <f t="shared" si="24"/>
        <v>-0.66673952374329537</v>
      </c>
      <c r="M253">
        <f t="shared" si="25"/>
        <v>-0.66673952374329537</v>
      </c>
      <c r="N253" s="13">
        <f t="shared" si="26"/>
        <v>4.3684831053624232E-6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6.5982254112874434</v>
      </c>
      <c r="H254" s="10">
        <f t="shared" si="27"/>
        <v>-0.66114682371444822</v>
      </c>
      <c r="I254">
        <f t="shared" si="23"/>
        <v>-7.9337618845733786</v>
      </c>
      <c r="K254">
        <f t="shared" si="24"/>
        <v>-0.6592171939899103</v>
      </c>
      <c r="M254">
        <f t="shared" si="25"/>
        <v>-0.6592171939899103</v>
      </c>
      <c r="N254" s="13">
        <f t="shared" si="26"/>
        <v>3.7234708738202808E-6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6.6147131162133217</v>
      </c>
      <c r="H255" s="10">
        <f t="shared" si="27"/>
        <v>-0.65354581181429949</v>
      </c>
      <c r="I255">
        <f t="shared" si="23"/>
        <v>-7.8425497417715935</v>
      </c>
      <c r="K255">
        <f t="shared" si="24"/>
        <v>-0.65177824939980167</v>
      </c>
      <c r="M255">
        <f t="shared" si="25"/>
        <v>-0.65177824939980167</v>
      </c>
      <c r="N255" s="13">
        <f t="shared" si="26"/>
        <v>3.124276889145382E-6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6.6312008211391991</v>
      </c>
      <c r="H256" s="10">
        <f t="shared" si="27"/>
        <v>-0.64602577666718486</v>
      </c>
      <c r="I256">
        <f t="shared" si="23"/>
        <v>-7.7523093200062183</v>
      </c>
      <c r="K256">
        <f t="shared" si="24"/>
        <v>-0.64442181959592881</v>
      </c>
      <c r="M256">
        <f t="shared" si="25"/>
        <v>-0.64442181959592881</v>
      </c>
      <c r="N256" s="13">
        <f t="shared" si="26"/>
        <v>2.572678286432272E-6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6.6476885260650773</v>
      </c>
      <c r="H257" s="10">
        <f t="shared" si="27"/>
        <v>-0.63858592223165023</v>
      </c>
      <c r="I257">
        <f t="shared" si="23"/>
        <v>-7.6630310667798032</v>
      </c>
      <c r="K257">
        <f t="shared" si="24"/>
        <v>-0.63714704135238764</v>
      </c>
      <c r="M257">
        <f t="shared" si="25"/>
        <v>-0.63714704135238764</v>
      </c>
      <c r="N257" s="13">
        <f t="shared" si="26"/>
        <v>2.0703781847074637E-6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6.6641762309909556</v>
      </c>
      <c r="H258" s="10">
        <f t="shared" si="27"/>
        <v>-0.63122545942780639</v>
      </c>
      <c r="I258">
        <f t="shared" si="23"/>
        <v>-7.5747055131336767</v>
      </c>
      <c r="K258">
        <f t="shared" si="24"/>
        <v>-0.62995305860811124</v>
      </c>
      <c r="M258">
        <f t="shared" si="25"/>
        <v>-0.62995305860811124</v>
      </c>
      <c r="N258" s="13">
        <f t="shared" si="26"/>
        <v>1.6190038459608947E-6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6.6806639359168338</v>
      </c>
      <c r="H259" s="10">
        <f t="shared" si="27"/>
        <v>-0.62394360611242417</v>
      </c>
      <c r="I259">
        <f t="shared" si="23"/>
        <v>-7.48732327334909</v>
      </c>
      <c r="K259">
        <f t="shared" si="24"/>
        <v>-0.62283902247717038</v>
      </c>
      <c r="M259">
        <f t="shared" si="25"/>
        <v>-0.62283902247717038</v>
      </c>
      <c r="N259" s="13">
        <f t="shared" si="26"/>
        <v>1.2201050072704697E-6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6.6971516408427121</v>
      </c>
      <c r="H260" s="10">
        <f t="shared" si="27"/>
        <v>-0.61673958705189447</v>
      </c>
      <c r="I260">
        <f t="shared" si="23"/>
        <v>-7.4008750446227332</v>
      </c>
      <c r="K260">
        <f t="shared" si="24"/>
        <v>-0.61580409125582369</v>
      </c>
      <c r="M260">
        <f t="shared" si="25"/>
        <v>-0.61580409125582369</v>
      </c>
      <c r="N260" s="13">
        <f t="shared" si="26"/>
        <v>8.751523844660898E-7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6.7136393457685895</v>
      </c>
      <c r="H261" s="10">
        <f t="shared" si="27"/>
        <v>-0.6096126338931912</v>
      </c>
      <c r="I261">
        <f t="shared" si="23"/>
        <v>-7.3153516067182949</v>
      </c>
      <c r="K261">
        <f t="shared" si="24"/>
        <v>-0.60884743042645417</v>
      </c>
      <c r="M261">
        <f t="shared" si="25"/>
        <v>-0.60884743042645417</v>
      </c>
      <c r="N261" s="13">
        <f t="shared" si="26"/>
        <v>5.8553634550636897E-7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6.7301270506944686</v>
      </c>
      <c r="H262" s="10">
        <f t="shared" si="27"/>
        <v>-0.60256198513296333</v>
      </c>
      <c r="I262">
        <f t="shared" si="23"/>
        <v>-7.23074382159556</v>
      </c>
      <c r="K262">
        <f t="shared" si="24"/>
        <v>-0.60196821265853662</v>
      </c>
      <c r="M262">
        <f t="shared" si="25"/>
        <v>-0.60196821265853662</v>
      </c>
      <c r="N262" s="13">
        <f t="shared" si="26"/>
        <v>3.5256575138682103E-7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6.7466147556203468</v>
      </c>
      <c r="H263" s="10">
        <f t="shared" si="27"/>
        <v>-0.59558688608487931</v>
      </c>
      <c r="I263">
        <f t="shared" si="23"/>
        <v>-7.1470426330185521</v>
      </c>
      <c r="K263">
        <f t="shared" si="24"/>
        <v>-0.59516561780677046</v>
      </c>
      <c r="M263">
        <f t="shared" si="25"/>
        <v>-0.59516561780677046</v>
      </c>
      <c r="N263" s="13">
        <f t="shared" si="26"/>
        <v>1.7746696214079027E-7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6.7631024605462242</v>
      </c>
      <c r="H264" s="10">
        <f t="shared" si="27"/>
        <v>-0.5886865888453372</v>
      </c>
      <c r="I264">
        <f t="shared" si="23"/>
        <v>-7.0642390661440464</v>
      </c>
      <c r="K264">
        <f t="shared" si="24"/>
        <v>-0.58843883290649412</v>
      </c>
      <c r="M264">
        <f t="shared" si="25"/>
        <v>-0.58843883290649412</v>
      </c>
      <c r="N264" s="13">
        <f t="shared" si="26"/>
        <v>6.1383005232013527E-8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6.7795901654721025</v>
      </c>
      <c r="H265" s="10">
        <f t="shared" si="27"/>
        <v>-0.58186035225765742</v>
      </c>
      <c r="I265">
        <f t="shared" si="23"/>
        <v>-6.9823242270918886</v>
      </c>
      <c r="K265">
        <f t="shared" si="24"/>
        <v>-0.58178705216652049</v>
      </c>
      <c r="M265">
        <f t="shared" si="25"/>
        <v>-0.58178705216652049</v>
      </c>
      <c r="N265" s="13">
        <f t="shared" si="26"/>
        <v>5.3729033606821998E-9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6.7960778703979807</v>
      </c>
      <c r="H266" s="10">
        <f t="shared" si="27"/>
        <v>-0.57510744187485985</v>
      </c>
      <c r="I266">
        <f t="shared" si="23"/>
        <v>-6.9012893024983182</v>
      </c>
      <c r="K266">
        <f t="shared" si="24"/>
        <v>-0.57520947695950098</v>
      </c>
      <c r="M266">
        <f t="shared" si="25"/>
        <v>-0.57520947695950098</v>
      </c>
      <c r="N266" s="13">
        <f t="shared" si="26"/>
        <v>1.0411158497722106E-8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6.8125655753238581</v>
      </c>
      <c r="H267" s="10">
        <f t="shared" si="27"/>
        <v>-0.56842712992112898</v>
      </c>
      <c r="I267">
        <f t="shared" si="23"/>
        <v>-6.8211255590535478</v>
      </c>
      <c r="K267">
        <f t="shared" si="24"/>
        <v>-0.56870531580993788</v>
      </c>
      <c r="M267">
        <f t="shared" si="25"/>
        <v>-0.56870531580993788</v>
      </c>
      <c r="N267" s="13">
        <f t="shared" si="26"/>
        <v>7.7387388732398626E-8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6.8290532802497363</v>
      </c>
      <c r="H268" s="10">
        <f t="shared" si="27"/>
        <v>-0.5618186952520634</v>
      </c>
      <c r="I268">
        <f t="shared" si="23"/>
        <v>-6.7418243430247609</v>
      </c>
      <c r="K268">
        <f t="shared" si="24"/>
        <v>-0.56227378437995201</v>
      </c>
      <c r="M268">
        <f t="shared" si="25"/>
        <v>-0.56227378437995201</v>
      </c>
      <c r="N268" s="13">
        <f t="shared" si="26"/>
        <v>2.07106114322414E-7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6.8455409851756146</v>
      </c>
      <c r="H269" s="10">
        <f t="shared" si="27"/>
        <v>-0.55528142331380359</v>
      </c>
      <c r="I269">
        <f t="shared" si="23"/>
        <v>-6.6633770797656435</v>
      </c>
      <c r="K269">
        <f t="shared" si="24"/>
        <v>-0.55591410545291797</v>
      </c>
      <c r="M269">
        <f t="shared" si="25"/>
        <v>-0.55591410545291797</v>
      </c>
      <c r="N269" s="13">
        <f t="shared" si="26"/>
        <v>4.0028668915435047E-7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6.862028690101492</v>
      </c>
      <c r="H270" s="10">
        <f t="shared" si="27"/>
        <v>-0.54881460610112431</v>
      </c>
      <c r="I270">
        <f t="shared" si="23"/>
        <v>-6.5857752732134918</v>
      </c>
      <c r="K270">
        <f t="shared" si="24"/>
        <v>-0.54962550891506046</v>
      </c>
      <c r="M270">
        <f t="shared" si="25"/>
        <v>-0.54962550891506046</v>
      </c>
      <c r="N270" s="13">
        <f t="shared" si="26"/>
        <v>6.5756337364955481E-7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6.8785163950273711</v>
      </c>
      <c r="H271" s="10">
        <f t="shared" si="27"/>
        <v>-0.5424175421145746</v>
      </c>
      <c r="I271">
        <f t="shared" si="23"/>
        <v>-6.5090105053748957</v>
      </c>
      <c r="K271">
        <f t="shared" si="24"/>
        <v>-0.54340723173511796</v>
      </c>
      <c r="M271">
        <f t="shared" si="25"/>
        <v>-0.54340723173511796</v>
      </c>
      <c r="N271" s="13">
        <f t="shared" si="26"/>
        <v>9.7948554501124953E-7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6.8950040999532485</v>
      </c>
      <c r="H272" s="10">
        <f t="shared" si="27"/>
        <v>-0.53608953631675216</v>
      </c>
      <c r="I272">
        <f t="shared" si="23"/>
        <v>-6.4330744358010259</v>
      </c>
      <c r="K272">
        <f t="shared" si="24"/>
        <v>-0.53725851794216584</v>
      </c>
      <c r="M272">
        <f t="shared" si="25"/>
        <v>-0.53725851794216584</v>
      </c>
      <c r="N272" s="13">
        <f t="shared" si="26"/>
        <v>1.3665180405548061E-6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6.9114918048791267</v>
      </c>
      <c r="H273" s="10">
        <f t="shared" si="27"/>
        <v>-0.52982990008777731</v>
      </c>
      <c r="I273">
        <f t="shared" si="23"/>
        <v>-6.3579588010533277</v>
      </c>
      <c r="K273">
        <f t="shared" si="24"/>
        <v>-0.5311786186016868</v>
      </c>
      <c r="M273">
        <f t="shared" si="25"/>
        <v>-0.5311786186016868</v>
      </c>
      <c r="N273" s="13">
        <f t="shared" si="26"/>
        <v>1.8190416297622422E-6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6.927979509805005</v>
      </c>
      <c r="H274" s="10">
        <f t="shared" si="27"/>
        <v>-0.52363795118004963</v>
      </c>
      <c r="I274">
        <f t="shared" si="23"/>
        <v>-6.2836554141605951</v>
      </c>
      <c r="K274">
        <f t="shared" si="24"/>
        <v>-0.52516679178998515</v>
      </c>
      <c r="M274">
        <f t="shared" si="25"/>
        <v>-0.52516679178998515</v>
      </c>
      <c r="N274" s="13">
        <f t="shared" si="26"/>
        <v>2.3373536105880199E-6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6.9444672147308832</v>
      </c>
      <c r="H275" s="10">
        <f t="shared" si="27"/>
        <v>-0.51751301367235025</v>
      </c>
      <c r="I275">
        <f t="shared" si="23"/>
        <v>-6.210156164068203</v>
      </c>
      <c r="K275">
        <f t="shared" si="24"/>
        <v>-0.51922230256701773</v>
      </c>
      <c r="M275">
        <f t="shared" si="25"/>
        <v>-0.51922230256701773</v>
      </c>
      <c r="N275" s="13">
        <f t="shared" si="26"/>
        <v>2.921668525433583E-6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6.9609549196567606</v>
      </c>
      <c r="H276" s="10">
        <f t="shared" si="27"/>
        <v>-0.51145441792335844</v>
      </c>
      <c r="I276">
        <f t="shared" ref="I276:I339" si="30">H276*$E$6</f>
        <v>-6.1374530150803013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-0.51334442294773619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-0.51334442294773619</v>
      </c>
      <c r="N276" s="13">
        <f t="shared" ref="N276:N339" si="33">(M276-H276)^2*O276</f>
        <v>3.5721189921731394E-6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6.9774426245826398</v>
      </c>
      <c r="H277" s="10">
        <f t="shared" ref="H277:H340" si="34">-(-$B$4)*(1+D277+$E$5*D277^3)*EXP(-D277)</f>
        <v>-0.50546150052464056</v>
      </c>
      <c r="I277">
        <f t="shared" si="30"/>
        <v>-6.0655380062956867</v>
      </c>
      <c r="K277">
        <f t="shared" si="31"/>
        <v>-0.50753243187200459</v>
      </c>
      <c r="M277">
        <f t="shared" si="32"/>
        <v>-0.50753243187200459</v>
      </c>
      <c r="N277" s="13">
        <f t="shared" si="33"/>
        <v>4.2887566454949735E-6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6.9939303295085251</v>
      </c>
      <c r="H278" s="10">
        <f t="shared" si="34"/>
        <v>-0.49953360425317583</v>
      </c>
      <c r="I278">
        <f t="shared" si="30"/>
        <v>-5.9944032510381096</v>
      </c>
      <c r="K278">
        <f t="shared" si="31"/>
        <v>-0.5017856151731801</v>
      </c>
      <c r="M278">
        <f t="shared" si="32"/>
        <v>-0.5017856151731801</v>
      </c>
      <c r="N278" s="13">
        <f t="shared" si="33"/>
        <v>5.07155318381846E-6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7.0104180344343954</v>
      </c>
      <c r="H279" s="10">
        <f t="shared" si="34"/>
        <v>-0.49367007802348623</v>
      </c>
      <c r="I279">
        <f t="shared" si="30"/>
        <v>-5.9240409362818349</v>
      </c>
      <c r="K279">
        <f t="shared" si="31"/>
        <v>-0.49610326554543432</v>
      </c>
      <c r="M279">
        <f t="shared" si="32"/>
        <v>-0.49610326554543432</v>
      </c>
      <c r="N279" s="13">
        <f t="shared" si="33"/>
        <v>5.9204015169639312E-6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7.0269057393602736</v>
      </c>
      <c r="H280" s="10">
        <f t="shared" si="34"/>
        <v>-0.48787027683936918</v>
      </c>
      <c r="I280">
        <f t="shared" si="30"/>
        <v>-5.8544433220724299</v>
      </c>
      <c r="K280">
        <f t="shared" si="31"/>
        <v>-0.4904846825098379</v>
      </c>
      <c r="M280">
        <f t="shared" si="32"/>
        <v>-0.4904846825098379</v>
      </c>
      <c r="N280" s="13">
        <f t="shared" si="33"/>
        <v>6.8351170097790096E-6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7.043393444286151</v>
      </c>
      <c r="H281" s="10">
        <f t="shared" si="34"/>
        <v>-0.48213356174538397</v>
      </c>
      <c r="I281">
        <f t="shared" si="30"/>
        <v>-5.7856027409446078</v>
      </c>
      <c r="K281">
        <f t="shared" si="31"/>
        <v>-0.4849291723793665</v>
      </c>
      <c r="M281">
        <f t="shared" si="32"/>
        <v>-0.4849291723793665</v>
      </c>
      <c r="N281" s="13">
        <f t="shared" si="33"/>
        <v>7.8154388168362434E-6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7.0598811492120372</v>
      </c>
      <c r="H282" s="10">
        <f t="shared" si="34"/>
        <v>-0.47645929977803569</v>
      </c>
      <c r="I282">
        <f t="shared" si="30"/>
        <v>-5.7175115973364283</v>
      </c>
      <c r="K282">
        <f t="shared" si="31"/>
        <v>-0.47943604822279434</v>
      </c>
      <c r="M282">
        <f t="shared" si="32"/>
        <v>-0.47943604822279434</v>
      </c>
      <c r="N282" s="13">
        <f t="shared" si="33"/>
        <v>8.8610313033730292E-6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7.0763688541379084</v>
      </c>
      <c r="H283" s="10">
        <f t="shared" si="34"/>
        <v>-0.47084686391677871</v>
      </c>
      <c r="I283">
        <f t="shared" si="30"/>
        <v>-5.6501623670013448</v>
      </c>
      <c r="K283">
        <f t="shared" si="31"/>
        <v>-0.47400462982761432</v>
      </c>
      <c r="M283">
        <f t="shared" si="32"/>
        <v>-0.47400462982761432</v>
      </c>
      <c r="N283" s="13">
        <f t="shared" si="33"/>
        <v>9.9714855476354385E-6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7.0928565590637849</v>
      </c>
      <c r="H284" s="10">
        <f t="shared" si="34"/>
        <v>-0.46529563303481303</v>
      </c>
      <c r="I284">
        <f t="shared" si="30"/>
        <v>-5.5835475964177563</v>
      </c>
      <c r="K284">
        <f t="shared" si="31"/>
        <v>-0.46863424366197187</v>
      </c>
      <c r="M284">
        <f t="shared" si="32"/>
        <v>-0.46863424366197187</v>
      </c>
      <c r="N284" s="13">
        <f t="shared" si="33"/>
        <v>1.1146320919777973E-5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7.1093442639896631</v>
      </c>
      <c r="H285" s="10">
        <f t="shared" si="34"/>
        <v>-0.45980499184980267</v>
      </c>
      <c r="I285">
        <f t="shared" si="30"/>
        <v>-5.5176599021976322</v>
      </c>
      <c r="K285">
        <f t="shared" si="31"/>
        <v>-0.46332422283575753</v>
      </c>
      <c r="M285">
        <f t="shared" si="32"/>
        <v>-0.46332422283575753</v>
      </c>
      <c r="N285" s="13">
        <f t="shared" si="33"/>
        <v>1.23849867325048E-5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7.1258319689155503</v>
      </c>
      <c r="H286" s="10">
        <f t="shared" si="34"/>
        <v>-0.45437433087446744</v>
      </c>
      <c r="I286">
        <f t="shared" si="30"/>
        <v>-5.4524919704936092</v>
      </c>
      <c r="K286">
        <f t="shared" si="31"/>
        <v>-0.4580739070608289</v>
      </c>
      <c r="M286">
        <f t="shared" si="32"/>
        <v>-0.4580739070608289</v>
      </c>
      <c r="N286" s="13">
        <f t="shared" si="33"/>
        <v>1.3686863958692833E-5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7.1423196738414205</v>
      </c>
      <c r="H287" s="10">
        <f t="shared" si="34"/>
        <v>-0.44900304636714811</v>
      </c>
      <c r="I287">
        <f t="shared" si="30"/>
        <v>-5.3880365564057771</v>
      </c>
      <c r="K287">
        <f t="shared" si="31"/>
        <v>-0.45288264261048117</v>
      </c>
      <c r="M287">
        <f t="shared" si="32"/>
        <v>-0.45288264261048117</v>
      </c>
      <c r="N287" s="13">
        <f t="shared" si="33"/>
        <v>1.5051267011284001E-5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7.158807378767297</v>
      </c>
      <c r="H288" s="10">
        <f t="shared" si="34"/>
        <v>-0.44369054028231764</v>
      </c>
      <c r="I288">
        <f t="shared" si="30"/>
        <v>-5.3242864833878114</v>
      </c>
      <c r="K288">
        <f t="shared" si="31"/>
        <v>-0.44774978227814505</v>
      </c>
      <c r="M288">
        <f t="shared" si="32"/>
        <v>-0.44774978227814505</v>
      </c>
      <c r="N288" s="13">
        <f t="shared" si="33"/>
        <v>1.6477445580688908E-5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7.1752950836931761</v>
      </c>
      <c r="H289" s="10">
        <f t="shared" si="34"/>
        <v>-0.43843622022115403</v>
      </c>
      <c r="I289">
        <f t="shared" si="30"/>
        <v>-5.2612346426538483</v>
      </c>
      <c r="K289">
        <f t="shared" si="31"/>
        <v>-0.44267468533545384</v>
      </c>
      <c r="M289">
        <f t="shared" si="32"/>
        <v>-0.44267468533545384</v>
      </c>
      <c r="N289" s="13">
        <f t="shared" si="33"/>
        <v>1.7964586525136557E-5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7.1917827886190624</v>
      </c>
      <c r="H290" s="10">
        <f t="shared" si="34"/>
        <v>-0.43323949938212031</v>
      </c>
      <c r="I290">
        <f t="shared" si="30"/>
        <v>-5.1988739925854439</v>
      </c>
      <c r="K290">
        <f t="shared" si="31"/>
        <v>-0.43765671748964408</v>
      </c>
      <c r="M290">
        <f t="shared" si="32"/>
        <v>-0.43765671748964408</v>
      </c>
      <c r="N290" s="13">
        <f t="shared" si="33"/>
        <v>1.9511815809435861E-5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7.2082704935449327</v>
      </c>
      <c r="H291" s="10">
        <f t="shared" si="34"/>
        <v>-0.42809979651164498</v>
      </c>
      <c r="I291">
        <f t="shared" si="30"/>
        <v>-5.1371975581397393</v>
      </c>
      <c r="K291">
        <f t="shared" si="31"/>
        <v>-0.43269525084038396</v>
      </c>
      <c r="M291">
        <f t="shared" si="32"/>
        <v>-0.43269525084038396</v>
      </c>
      <c r="N291" s="13">
        <f t="shared" si="33"/>
        <v>2.1118200487525822E-5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7.22475819847081</v>
      </c>
      <c r="H292" s="10">
        <f t="shared" si="34"/>
        <v>-0.4230165358548667</v>
      </c>
      <c r="I292">
        <f t="shared" si="30"/>
        <v>-5.0761984302584002</v>
      </c>
      <c r="K292">
        <f t="shared" si="31"/>
        <v>-0.42778966383602707</v>
      </c>
      <c r="M292">
        <f t="shared" si="32"/>
        <v>-0.42778966383602707</v>
      </c>
      <c r="N292" s="13">
        <f t="shared" si="33"/>
        <v>2.2782750724536006E-5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7.2412459033966901</v>
      </c>
      <c r="H293" s="10">
        <f t="shared" si="34"/>
        <v>-0.41798914710655077</v>
      </c>
      <c r="I293">
        <f t="shared" si="30"/>
        <v>-5.0158697652786088</v>
      </c>
      <c r="K293">
        <f t="shared" si="31"/>
        <v>-0.42293934122940668</v>
      </c>
      <c r="M293">
        <f t="shared" si="32"/>
        <v>-0.42293934122940668</v>
      </c>
      <c r="N293" s="13">
        <f t="shared" si="33"/>
        <v>2.4504421853957201E-5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7.2577336083225745</v>
      </c>
      <c r="H294" s="10">
        <f t="shared" si="34"/>
        <v>-0.41301706536212013</v>
      </c>
      <c r="I294">
        <f t="shared" si="30"/>
        <v>-4.9562047843454415</v>
      </c>
      <c r="K294">
        <f t="shared" si="31"/>
        <v>-0.4181436740331293</v>
      </c>
      <c r="M294">
        <f t="shared" si="32"/>
        <v>-0.4181436740331293</v>
      </c>
      <c r="N294" s="13">
        <f t="shared" si="33"/>
        <v>2.6282116465666406E-5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7.2742213132484439</v>
      </c>
      <c r="H295" s="10">
        <f t="shared" si="34"/>
        <v>-0.40809973106888225</v>
      </c>
      <c r="I295">
        <f t="shared" si="30"/>
        <v>-4.8971967728265868</v>
      </c>
      <c r="K295">
        <f t="shared" si="31"/>
        <v>-0.41340205947446385</v>
      </c>
      <c r="M295">
        <f t="shared" si="32"/>
        <v>-0.41340205947446385</v>
      </c>
      <c r="N295" s="13">
        <f t="shared" si="33"/>
        <v>2.8114686520637419E-5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7.2907090181743239</v>
      </c>
      <c r="H296" s="10">
        <f t="shared" si="34"/>
        <v>-0.40323658997741446</v>
      </c>
      <c r="I296">
        <f t="shared" si="30"/>
        <v>-4.8388390797289738</v>
      </c>
      <c r="K296">
        <f t="shared" si="31"/>
        <v>-0.40871390094981552</v>
      </c>
      <c r="M296">
        <f t="shared" si="32"/>
        <v>-0.40871390094981552</v>
      </c>
      <c r="N296" s="13">
        <f t="shared" si="33"/>
        <v>3.0000935488385064E-5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7.3071967231002004</v>
      </c>
      <c r="H297" s="10">
        <f t="shared" si="34"/>
        <v>-0.39842709309320856</v>
      </c>
      <c r="I297">
        <f t="shared" si="30"/>
        <v>-4.7811251171185027</v>
      </c>
      <c r="K297">
        <f t="shared" si="31"/>
        <v>-0.40407860797888384</v>
      </c>
      <c r="M297">
        <f t="shared" si="32"/>
        <v>-0.40407860797888384</v>
      </c>
      <c r="N297" s="13">
        <f t="shared" si="33"/>
        <v>3.1939620503009265E-5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7.3236844280260858</v>
      </c>
      <c r="H298" s="10">
        <f t="shared" si="34"/>
        <v>-0.39367069662850473</v>
      </c>
      <c r="I298">
        <f t="shared" si="30"/>
        <v>-4.7240483595420564</v>
      </c>
      <c r="K298">
        <f t="shared" si="31"/>
        <v>-0.39949559615846353</v>
      </c>
      <c r="M298">
        <f t="shared" si="32"/>
        <v>-0.39949559615846353</v>
      </c>
      <c r="N298" s="13">
        <f t="shared" si="33"/>
        <v>3.3929454534114177E-5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7.3401721329519578</v>
      </c>
      <c r="H299" s="10">
        <f t="shared" si="34"/>
        <v>-0.388966861954406</v>
      </c>
      <c r="I299">
        <f t="shared" si="30"/>
        <v>-4.6676023434528719</v>
      </c>
      <c r="K299">
        <f t="shared" si="31"/>
        <v>-0.39496428711598924</v>
      </c>
      <c r="M299">
        <f t="shared" si="32"/>
        <v>-0.39496428711598924</v>
      </c>
      <c r="N299" s="13">
        <f t="shared" si="33"/>
        <v>3.5969108568791843E-5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7.3566598378778352</v>
      </c>
      <c r="H300" s="10">
        <f t="shared" si="34"/>
        <v>-0.38431505555321283</v>
      </c>
      <c r="I300">
        <f t="shared" si="30"/>
        <v>-4.6117806666385537</v>
      </c>
      <c r="K300">
        <f t="shared" si="31"/>
        <v>-0.39048410846278664</v>
      </c>
      <c r="M300">
        <f t="shared" si="32"/>
        <v>-0.39048410846278664</v>
      </c>
      <c r="N300" s="13">
        <f t="shared" si="33"/>
        <v>3.8057213801121133E-5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7.3731475428037214</v>
      </c>
      <c r="H301" s="10">
        <f t="shared" si="34"/>
        <v>-0.37971474897108409</v>
      </c>
      <c r="I301">
        <f t="shared" si="30"/>
        <v>-4.5565769876530089</v>
      </c>
      <c r="K301">
        <f t="shared" si="31"/>
        <v>-0.38605449374713469</v>
      </c>
      <c r="M301">
        <f t="shared" si="32"/>
        <v>-0.38605449374713469</v>
      </c>
      <c r="N301" s="13">
        <f t="shared" si="33"/>
        <v>4.0192363825460784E-5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7.3896352477295997</v>
      </c>
      <c r="H302" s="10">
        <f t="shared" si="34"/>
        <v>-0.37516541877096293</v>
      </c>
      <c r="I302">
        <f t="shared" si="30"/>
        <v>-4.501985025251555</v>
      </c>
      <c r="K302">
        <f t="shared" si="31"/>
        <v>-0.38167488240711178</v>
      </c>
      <c r="M302">
        <f t="shared" si="32"/>
        <v>-0.38167488240711178</v>
      </c>
      <c r="N302" s="13">
        <f t="shared" si="33"/>
        <v>4.2373116830344196E-5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7.406122952655477</v>
      </c>
      <c r="H303" s="10">
        <f t="shared" si="34"/>
        <v>-0.37066654648579717</v>
      </c>
      <c r="I303">
        <f t="shared" si="30"/>
        <v>-4.4479985578295658</v>
      </c>
      <c r="K303">
        <f t="shared" si="31"/>
        <v>-0.37734471972326067</v>
      </c>
      <c r="M303">
        <f t="shared" si="32"/>
        <v>-0.37734471972326067</v>
      </c>
      <c r="N303" s="13">
        <f t="shared" si="33"/>
        <v>4.4597997789573763E-5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7.4226106575813473</v>
      </c>
      <c r="H304" s="10">
        <f t="shared" si="34"/>
        <v>-0.36621761857209961</v>
      </c>
      <c r="I304">
        <f t="shared" si="30"/>
        <v>-4.3946114228651956</v>
      </c>
      <c r="K304">
        <f t="shared" si="31"/>
        <v>-0.37306345677112918</v>
      </c>
      <c r="M304">
        <f t="shared" si="32"/>
        <v>-0.37306345677112918</v>
      </c>
      <c r="N304" s="13">
        <f t="shared" si="33"/>
        <v>4.686550064729234E-5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7.4390983625072344</v>
      </c>
      <c r="H305" s="10">
        <f t="shared" si="34"/>
        <v>-0.36181812636380578</v>
      </c>
      <c r="I305">
        <f t="shared" si="30"/>
        <v>-4.3418175163656691</v>
      </c>
      <c r="K305">
        <f t="shared" si="31"/>
        <v>-0.36883055037366785</v>
      </c>
      <c r="M305">
        <f t="shared" si="32"/>
        <v>-0.36883055037366785</v>
      </c>
      <c r="N305" s="13">
        <f t="shared" si="33"/>
        <v>4.9174090494090073E-5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7.4555860674331127</v>
      </c>
      <c r="H306" s="10">
        <f t="shared" si="34"/>
        <v>-0.35746756602650542</v>
      </c>
      <c r="I306">
        <f t="shared" si="30"/>
        <v>-4.2896107923180651</v>
      </c>
      <c r="K306">
        <f t="shared" si="31"/>
        <v>-0.36464546305356743</v>
      </c>
      <c r="M306">
        <f t="shared" si="32"/>
        <v>-0.36464546305356743</v>
      </c>
      <c r="N306" s="13">
        <f t="shared" si="33"/>
        <v>5.1522205731105612E-5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7.4720737723589892</v>
      </c>
      <c r="H307" s="10">
        <f t="shared" si="34"/>
        <v>-0.3531654385119708</v>
      </c>
      <c r="I307">
        <f t="shared" si="30"/>
        <v>-4.2379852621436491</v>
      </c>
      <c r="K307">
        <f t="shared" si="31"/>
        <v>-0.36050766298547704</v>
      </c>
      <c r="M307">
        <f t="shared" si="32"/>
        <v>-0.36050766298547704</v>
      </c>
      <c r="N307" s="13">
        <f t="shared" si="33"/>
        <v>5.3908260219354019E-5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7.4885614772848594</v>
      </c>
      <c r="H308" s="10">
        <f t="shared" si="34"/>
        <v>-0.3489112495130739</v>
      </c>
      <c r="I308">
        <f t="shared" si="30"/>
        <v>-4.1869349941568865</v>
      </c>
      <c r="K308">
        <f t="shared" si="31"/>
        <v>-0.35641662394820645</v>
      </c>
      <c r="M308">
        <f t="shared" si="32"/>
        <v>-0.35641662394820645</v>
      </c>
      <c r="N308" s="13">
        <f t="shared" si="33"/>
        <v>5.6330645411541246E-5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7.5050491822107466</v>
      </c>
      <c r="H309" s="10">
        <f t="shared" si="34"/>
        <v>-0.34470450941903713</v>
      </c>
      <c r="I309">
        <f t="shared" si="30"/>
        <v>-4.1364541130284458</v>
      </c>
      <c r="K309">
        <f t="shared" si="31"/>
        <v>-0.35237182527687672</v>
      </c>
      <c r="M309">
        <f t="shared" si="32"/>
        <v>-0.35237182527687672</v>
      </c>
      <c r="N309" s="13">
        <f t="shared" si="33"/>
        <v>5.8787732463878373E-5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7.5215368871366248</v>
      </c>
      <c r="H310" s="10">
        <f t="shared" si="34"/>
        <v>-0.34054473327108009</v>
      </c>
      <c r="I310">
        <f t="shared" si="30"/>
        <v>-4.0865367992529613</v>
      </c>
      <c r="K310">
        <f t="shared" si="31"/>
        <v>-0.34837275181508826</v>
      </c>
      <c r="M310">
        <f t="shared" si="32"/>
        <v>-0.34837275181508826</v>
      </c>
      <c r="N310" s="13">
        <f t="shared" si="33"/>
        <v>6.1277874325335699E-5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7.5380245920625022</v>
      </c>
      <c r="H311" s="10">
        <f t="shared" si="34"/>
        <v>-0.33643144071840042</v>
      </c>
      <c r="I311">
        <f t="shared" si="30"/>
        <v>-4.0371772886208053</v>
      </c>
      <c r="K311">
        <f t="shared" si="31"/>
        <v>-0.34441889386705882</v>
      </c>
      <c r="M311">
        <f t="shared" si="32"/>
        <v>-0.34441889386705882</v>
      </c>
      <c r="N311" s="13">
        <f t="shared" si="33"/>
        <v>6.3799407802012933E-5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7.5545122969883707</v>
      </c>
      <c r="H312" s="10">
        <f t="shared" si="34"/>
        <v>-0.33236415597455965</v>
      </c>
      <c r="I312">
        <f t="shared" si="30"/>
        <v>-3.988369871694716</v>
      </c>
      <c r="K312">
        <f t="shared" si="31"/>
        <v>-0.34050974714982252</v>
      </c>
      <c r="M312">
        <f t="shared" si="32"/>
        <v>-0.34050974714982252</v>
      </c>
      <c r="N312" s="13">
        <f t="shared" si="33"/>
        <v>6.6350655594520295E-5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7.5710000019142587</v>
      </c>
      <c r="H313" s="10">
        <f t="shared" si="34"/>
        <v>-0.32834240777422991</v>
      </c>
      <c r="I313">
        <f t="shared" si="30"/>
        <v>-3.9401088932907591</v>
      </c>
      <c r="K313">
        <f t="shared" si="31"/>
        <v>-0.33664481274544616</v>
      </c>
      <c r="M313">
        <f t="shared" si="32"/>
        <v>-0.33664481274544616</v>
      </c>
      <c r="N313" s="13">
        <f t="shared" si="33"/>
        <v>6.8929928306076462E-5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7.5874877068401361</v>
      </c>
      <c r="H314" s="10">
        <f t="shared" si="34"/>
        <v>-0.32436572933035296</v>
      </c>
      <c r="I314">
        <f t="shared" si="30"/>
        <v>-3.8923887519642353</v>
      </c>
      <c r="K314">
        <f t="shared" si="31"/>
        <v>-0.33282359705334408</v>
      </c>
      <c r="M314">
        <f t="shared" si="32"/>
        <v>-0.33282359705334408</v>
      </c>
      <c r="N314" s="13">
        <f t="shared" si="33"/>
        <v>7.1535526419614983E-5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7.6039754117660143</v>
      </c>
      <c r="H315" s="10">
        <f t="shared" si="34"/>
        <v>-0.32043365829165171</v>
      </c>
      <c r="I315">
        <f t="shared" si="30"/>
        <v>-3.8452038994998206</v>
      </c>
      <c r="K315">
        <f t="shared" si="31"/>
        <v>-0.32904561174262337</v>
      </c>
      <c r="M315">
        <f t="shared" si="32"/>
        <v>-0.32904561174262337</v>
      </c>
      <c r="N315" s="13">
        <f t="shared" si="33"/>
        <v>7.4165742241702581E-5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7.6204631166918846</v>
      </c>
      <c r="H316" s="10">
        <f t="shared" si="34"/>
        <v>-0.31654573670056108</v>
      </c>
      <c r="I316">
        <f t="shared" si="30"/>
        <v>-3.7985488404067329</v>
      </c>
      <c r="K316">
        <f t="shared" si="31"/>
        <v>-0.3253103737045584</v>
      </c>
      <c r="M316">
        <f t="shared" si="32"/>
        <v>-0.3253103737045584</v>
      </c>
      <c r="N316" s="13">
        <f t="shared" si="33"/>
        <v>7.6818861811839159E-5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7.6369508216177699</v>
      </c>
      <c r="H317" s="10">
        <f t="shared" si="34"/>
        <v>-0.3127015109515317</v>
      </c>
      <c r="I317">
        <f t="shared" si="30"/>
        <v>-3.7524181314183807</v>
      </c>
      <c r="K317">
        <f t="shared" si="31"/>
        <v>-0.32161740500514635</v>
      </c>
      <c r="M317">
        <f t="shared" si="32"/>
        <v>-0.32161740500514635</v>
      </c>
      <c r="N317" s="13">
        <f t="shared" si="33"/>
        <v>7.9493166775281037E-5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7.6534385265436482</v>
      </c>
      <c r="H318" s="10">
        <f t="shared" si="34"/>
        <v>-0.30890053174975657</v>
      </c>
      <c r="I318">
        <f t="shared" si="30"/>
        <v>-3.7068063809970786</v>
      </c>
      <c r="K318">
        <f t="shared" si="31"/>
        <v>-0.31796623283781317</v>
      </c>
      <c r="M318">
        <f t="shared" si="32"/>
        <v>-0.31796623283781317</v>
      </c>
      <c r="N318" s="13">
        <f t="shared" si="33"/>
        <v>8.2186936217990599E-5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7.6699262314695265</v>
      </c>
      <c r="H319" s="10">
        <f t="shared" si="34"/>
        <v>-0.30514235407025853</v>
      </c>
      <c r="I319">
        <f t="shared" si="30"/>
        <v>-3.6617082488431025</v>
      </c>
      <c r="K319">
        <f t="shared" si="31"/>
        <v>-0.31435638947621664</v>
      </c>
      <c r="M319">
        <f t="shared" si="32"/>
        <v>-0.31435638947621664</v>
      </c>
      <c r="N319" s="13">
        <f t="shared" si="33"/>
        <v>8.4898448462249635E-5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7.6864139363953958</v>
      </c>
      <c r="H320" s="10">
        <f t="shared" si="34"/>
        <v>-0.30142653711740419</v>
      </c>
      <c r="I320">
        <f t="shared" si="30"/>
        <v>-3.6171184454088503</v>
      </c>
      <c r="K320">
        <f t="shared" si="31"/>
        <v>-0.31078741222722372</v>
      </c>
      <c r="M320">
        <f t="shared" si="32"/>
        <v>-0.31078741222722372</v>
      </c>
      <c r="N320" s="13">
        <f t="shared" si="33"/>
        <v>8.7625982821638854E-5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7.7029016413212821</v>
      </c>
      <c r="H321" s="10">
        <f t="shared" si="34"/>
        <v>-0.29775264428479364</v>
      </c>
      <c r="I321">
        <f t="shared" si="30"/>
        <v>-3.5730317314175237</v>
      </c>
      <c r="K321">
        <f t="shared" si="31"/>
        <v>-0.30725884338402454</v>
      </c>
      <c r="M321">
        <f t="shared" si="32"/>
        <v>-0.30725884338402454</v>
      </c>
      <c r="N321" s="13">
        <f t="shared" si="33"/>
        <v>9.0367821314218266E-5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7.7193893462471603</v>
      </c>
      <c r="H322" s="10">
        <f t="shared" si="34"/>
        <v>-0.29412024311557938</v>
      </c>
      <c r="I322">
        <f t="shared" si="30"/>
        <v>-3.5294429173869526</v>
      </c>
      <c r="K322">
        <f t="shared" si="31"/>
        <v>-0.30377023017944227</v>
      </c>
      <c r="M322">
        <f t="shared" si="32"/>
        <v>-0.30377023017944227</v>
      </c>
      <c r="N322" s="13">
        <f t="shared" si="33"/>
        <v>9.3122250332721045E-5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7.7358770511730377</v>
      </c>
      <c r="H323" s="10">
        <f t="shared" si="34"/>
        <v>-0.29052890526314462</v>
      </c>
      <c r="I323">
        <f t="shared" si="30"/>
        <v>-3.4863468631577357</v>
      </c>
      <c r="K323">
        <f t="shared" si="31"/>
        <v>-0.30032112473938904</v>
      </c>
      <c r="M323">
        <f t="shared" si="32"/>
        <v>-0.30032112473938904</v>
      </c>
      <c r="N323" s="13">
        <f t="shared" si="33"/>
        <v>9.5887562270940621E-5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7.752364756098908</v>
      </c>
      <c r="H324" s="10">
        <f t="shared" si="34"/>
        <v>-0.28697820645220973</v>
      </c>
      <c r="I324">
        <f t="shared" si="30"/>
        <v>-3.4437384774265167</v>
      </c>
      <c r="K324">
        <f t="shared" si="31"/>
        <v>-0.29691108403653771</v>
      </c>
      <c r="M324">
        <f t="shared" si="32"/>
        <v>-0.29691108403653771</v>
      </c>
      <c r="N324" s="13">
        <f t="shared" si="33"/>
        <v>9.8662057105245281E-5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7.7688524610247942</v>
      </c>
      <c r="H325" s="10">
        <f t="shared" si="34"/>
        <v>-0.28346772644031409</v>
      </c>
      <c r="I325">
        <f t="shared" si="30"/>
        <v>-3.4016127172837693</v>
      </c>
      <c r="K325">
        <f t="shared" si="31"/>
        <v>-0.29353966984417257</v>
      </c>
      <c r="M325">
        <f t="shared" si="32"/>
        <v>-0.29353966984417257</v>
      </c>
      <c r="N325" s="13">
        <f t="shared" si="33"/>
        <v>1.0144404393052823E-4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7.7853401659506734</v>
      </c>
      <c r="H326" s="10">
        <f t="shared" si="34"/>
        <v>-0.27999704897972177</v>
      </c>
      <c r="I326">
        <f t="shared" si="30"/>
        <v>-3.3599645877566613</v>
      </c>
      <c r="K326">
        <f t="shared" si="31"/>
        <v>-0.29020644869027512</v>
      </c>
      <c r="M326">
        <f t="shared" si="32"/>
        <v>-0.29020644869027512</v>
      </c>
      <c r="N326" s="13">
        <f t="shared" si="33"/>
        <v>1.0423184244984675E-4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7.8018278708765516</v>
      </c>
      <c r="H327" s="10">
        <f t="shared" si="34"/>
        <v>-0.27656576177968689</v>
      </c>
      <c r="I327">
        <f t="shared" si="30"/>
        <v>-3.3187891413562429</v>
      </c>
      <c r="K327">
        <f t="shared" si="31"/>
        <v>-0.2869109918117943</v>
      </c>
      <c r="M327">
        <f t="shared" si="32"/>
        <v>-0.2869109918117943</v>
      </c>
      <c r="N327" s="13">
        <f t="shared" si="33"/>
        <v>1.070237844172171E-4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7.818315575802429</v>
      </c>
      <c r="H328" s="10">
        <f t="shared" si="34"/>
        <v>-0.2731734564691366</v>
      </c>
      <c r="I328">
        <f t="shared" si="30"/>
        <v>-3.2780814776296392</v>
      </c>
      <c r="K328">
        <f t="shared" si="31"/>
        <v>-0.28365287510916332</v>
      </c>
      <c r="M328">
        <f t="shared" si="32"/>
        <v>-0.28365287510916332</v>
      </c>
      <c r="N328" s="13">
        <f t="shared" si="33"/>
        <v>1.098182150329394E-4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7.8348032807283072</v>
      </c>
      <c r="H329" s="10">
        <f t="shared" si="34"/>
        <v>-0.26981972855973785</v>
      </c>
      <c r="I329">
        <f t="shared" si="30"/>
        <v>-3.237836742716854</v>
      </c>
      <c r="K329">
        <f t="shared" si="31"/>
        <v>-0.2804316791010415</v>
      </c>
      <c r="M329">
        <f t="shared" si="32"/>
        <v>-0.2804316791010415</v>
      </c>
      <c r="N329" s="13">
        <f t="shared" si="33"/>
        <v>1.1261349429107483E-4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7.8512909856541864</v>
      </c>
      <c r="H330" s="10">
        <f t="shared" si="34"/>
        <v>-0.26650417740935112</v>
      </c>
      <c r="I330">
        <f t="shared" si="30"/>
        <v>-3.1980501289122136</v>
      </c>
      <c r="K330">
        <f t="shared" si="31"/>
        <v>-0.27724698887929694</v>
      </c>
      <c r="M330">
        <f t="shared" si="32"/>
        <v>-0.27724698887929694</v>
      </c>
      <c r="N330" s="13">
        <f t="shared" si="33"/>
        <v>1.1540799827879954E-4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7.8677786905800629</v>
      </c>
      <c r="H331" s="10">
        <f t="shared" si="34"/>
        <v>-0.26322640618587417</v>
      </c>
      <c r="I331">
        <f t="shared" si="30"/>
        <v>-3.1587168742304899</v>
      </c>
      <c r="K331">
        <f t="shared" si="31"/>
        <v>-0.27409839406423631</v>
      </c>
      <c r="M331">
        <f t="shared" si="32"/>
        <v>-0.27409839406423631</v>
      </c>
      <c r="N331" s="13">
        <f t="shared" si="33"/>
        <v>1.1820012042725314E-4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7.8842663955059411</v>
      </c>
      <c r="H332" s="10">
        <f t="shared" si="34"/>
        <v>-0.25998602183146746</v>
      </c>
      <c r="I332">
        <f t="shared" si="30"/>
        <v>-3.1198322619776095</v>
      </c>
      <c r="K332">
        <f t="shared" si="31"/>
        <v>-0.2709854887600831</v>
      </c>
      <c r="M332">
        <f t="shared" si="32"/>
        <v>-0.2709854887600831</v>
      </c>
      <c r="N332" s="13">
        <f t="shared" si="33"/>
        <v>1.2098827271370923E-4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7.9007541004318202</v>
      </c>
      <c r="H333" s="10">
        <f t="shared" si="34"/>
        <v>-0.25678263502716275</v>
      </c>
      <c r="I333">
        <f t="shared" si="30"/>
        <v>-3.0813916203259533</v>
      </c>
      <c r="K333">
        <f t="shared" si="31"/>
        <v>-0.26790787151072115</v>
      </c>
      <c r="M333">
        <f t="shared" si="32"/>
        <v>-0.26790787151072115</v>
      </c>
      <c r="N333" s="13">
        <f t="shared" si="33"/>
        <v>1.2377088681509883E-4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7.9172418053576967</v>
      </c>
      <c r="H334" s="10">
        <f t="shared" si="34"/>
        <v>-0.25361586015785076</v>
      </c>
      <c r="I334">
        <f t="shared" si="30"/>
        <v>-3.0433903218942091</v>
      </c>
      <c r="K334">
        <f t="shared" si="31"/>
        <v>-0.26486514525569888</v>
      </c>
      <c r="M334">
        <f t="shared" si="32"/>
        <v>-0.26486514525569888</v>
      </c>
      <c r="N334" s="13">
        <f t="shared" si="33"/>
        <v>1.2654641521266769E-4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7.9337295102835768</v>
      </c>
      <c r="H335" s="10">
        <f t="shared" si="34"/>
        <v>-0.25048531527764284</v>
      </c>
      <c r="I335">
        <f t="shared" si="30"/>
        <v>-3.0058237833317141</v>
      </c>
      <c r="K335">
        <f t="shared" si="31"/>
        <v>-0.2618569172865009</v>
      </c>
      <c r="M335">
        <f t="shared" si="32"/>
        <v>-0.2618569172865009</v>
      </c>
      <c r="N335" s="13">
        <f t="shared" si="33"/>
        <v>1.2931333224786471E-4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7.9502172152094541</v>
      </c>
      <c r="H336" s="10">
        <f t="shared" si="34"/>
        <v>-0.24739062207560789</v>
      </c>
      <c r="I336">
        <f t="shared" si="30"/>
        <v>-2.9686874649072945</v>
      </c>
      <c r="K336">
        <f t="shared" si="31"/>
        <v>-0.2588827992031007</v>
      </c>
      <c r="M336">
        <f t="shared" si="32"/>
        <v>-0.2588827992031007</v>
      </c>
      <c r="N336" s="13">
        <f t="shared" si="33"/>
        <v>1.3207013512966898E-4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7.9667049201353324</v>
      </c>
      <c r="H337" s="10">
        <f t="shared" si="34"/>
        <v>-0.24433140584187646</v>
      </c>
      <c r="I337">
        <f t="shared" si="30"/>
        <v>-2.9319768701025177</v>
      </c>
      <c r="K337">
        <f t="shared" si="31"/>
        <v>-0.25594240687078612</v>
      </c>
      <c r="M337">
        <f t="shared" si="32"/>
        <v>-0.25594240687078612</v>
      </c>
      <c r="N337" s="13">
        <f t="shared" si="33"/>
        <v>1.3481534489334122E-4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7.9831926250612106</v>
      </c>
      <c r="H338" s="10">
        <f t="shared" si="34"/>
        <v>-0.24130729543411372</v>
      </c>
      <c r="I338">
        <f t="shared" si="30"/>
        <v>-2.8956875452093644</v>
      </c>
      <c r="K338">
        <f t="shared" si="31"/>
        <v>-0.25303536037727192</v>
      </c>
      <c r="M338">
        <f t="shared" si="32"/>
        <v>-0.25303536037727192</v>
      </c>
      <c r="N338" s="13">
        <f t="shared" si="33"/>
        <v>1.3754750731093636E-4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7.999680329987088</v>
      </c>
      <c r="H339" s="10">
        <f t="shared" si="34"/>
        <v>-0.23831792324435225</v>
      </c>
      <c r="I339">
        <f t="shared" si="30"/>
        <v>-2.8598150789322272</v>
      </c>
      <c r="K339">
        <f t="shared" si="31"/>
        <v>-0.25016128399009868</v>
      </c>
      <c r="M339">
        <f t="shared" si="32"/>
        <v>-0.25016128399009868</v>
      </c>
      <c r="N339" s="13">
        <f t="shared" si="33"/>
        <v>1.4026519375388754E-4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8.0161680349129671</v>
      </c>
      <c r="H340" s="10">
        <f t="shared" si="34"/>
        <v>-0.23536292516618704</v>
      </c>
      <c r="I340">
        <f t="shared" ref="I340:I403" si="37">H340*$E$6</f>
        <v>-2.8243551019942443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-0.24731980611432289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-0.24731980611432289</v>
      </c>
      <c r="N340" s="13">
        <f t="shared" ref="N340:N403" si="40">(M340-H340)^2*O340</f>
        <v>1.4296700200789407E-4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8.0326557398388445</v>
      </c>
      <c r="H341" s="10">
        <f t="shared" ref="H341:H404" si="41">-(-$B$4)*(1+D341+$E$5*D341^3)*EXP(-D341)</f>
        <v>-0.23244194056232359</v>
      </c>
      <c r="I341">
        <f t="shared" si="37"/>
        <v>-2.7893032867478831</v>
      </c>
      <c r="K341">
        <f t="shared" si="38"/>
        <v>-0.24451055925050283</v>
      </c>
      <c r="M341">
        <f t="shared" si="39"/>
        <v>-0.24451055925050283</v>
      </c>
      <c r="N341" s="13">
        <f t="shared" si="40"/>
        <v>1.4565155704066918E-4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8.0491434447647219</v>
      </c>
      <c r="H342" s="10">
        <f t="shared" si="41"/>
        <v>-0.2295546122324805</v>
      </c>
      <c r="I342">
        <f t="shared" si="37"/>
        <v>-2.7546553467897659</v>
      </c>
      <c r="K342">
        <f t="shared" si="38"/>
        <v>-0.24173317995297833</v>
      </c>
      <c r="M342">
        <f t="shared" si="39"/>
        <v>-0.24173317995297833</v>
      </c>
      <c r="N342" s="13">
        <f t="shared" si="40"/>
        <v>1.4831751172275171E-4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8.065631149690601</v>
      </c>
      <c r="H343" s="10">
        <f t="shared" si="41"/>
        <v>-0.22670058638163737</v>
      </c>
      <c r="I343">
        <f t="shared" si="37"/>
        <v>-2.7204070365796484</v>
      </c>
      <c r="K343">
        <f t="shared" si="38"/>
        <v>-0.23898730878845661</v>
      </c>
      <c r="M343">
        <f t="shared" si="39"/>
        <v>-0.23898730878845661</v>
      </c>
      <c r="N343" s="13">
        <f t="shared" si="40"/>
        <v>1.5096354750223409E-4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8.0821188546164784</v>
      </c>
      <c r="H344" s="10">
        <f t="shared" si="41"/>
        <v>-0.22387951258863015</v>
      </c>
      <c r="I344">
        <f t="shared" si="37"/>
        <v>-2.6865541510635618</v>
      </c>
      <c r="K344">
        <f t="shared" si="38"/>
        <v>-0.23627259029489842</v>
      </c>
      <c r="M344">
        <f t="shared" si="39"/>
        <v>-0.23627259029489842</v>
      </c>
      <c r="N344" s="13">
        <f t="shared" si="40"/>
        <v>1.5358837503360356E-4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8.0986065595423558</v>
      </c>
      <c r="H345" s="10">
        <f t="shared" si="41"/>
        <v>-0.22109104377508426</v>
      </c>
      <c r="I345">
        <f t="shared" si="37"/>
        <v>-2.6530925253010111</v>
      </c>
      <c r="K345">
        <f t="shared" si="38"/>
        <v>-0.23358867294070712</v>
      </c>
      <c r="M345">
        <f t="shared" si="39"/>
        <v>-0.23358867294070712</v>
      </c>
      <c r="N345" s="13">
        <f t="shared" si="40"/>
        <v>1.5619073476142711E-4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8.1150942644682349</v>
      </c>
      <c r="H346" s="10">
        <f t="shared" si="41"/>
        <v>-0.21833483617468627</v>
      </c>
      <c r="I346">
        <f t="shared" si="37"/>
        <v>-2.6200180340962351</v>
      </c>
      <c r="K346">
        <f t="shared" si="38"/>
        <v>-0.23093520908423137</v>
      </c>
      <c r="M346">
        <f t="shared" si="39"/>
        <v>-0.23093520908423137</v>
      </c>
      <c r="N346" s="13">
        <f t="shared" si="40"/>
        <v>1.5876939745959815E-4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8.1315819693941123</v>
      </c>
      <c r="H347" s="10">
        <f t="shared" si="41"/>
        <v>-0.21561054930278703</v>
      </c>
      <c r="I347">
        <f t="shared" si="37"/>
        <v>-2.5873265916334445</v>
      </c>
      <c r="K347">
        <f t="shared" si="38"/>
        <v>-0.228311854933574</v>
      </c>
      <c r="M347">
        <f t="shared" si="39"/>
        <v>-0.228311854933574</v>
      </c>
      <c r="N347" s="13">
        <f t="shared" si="40"/>
        <v>1.6132316472666089E-4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8.1480696743199896</v>
      </c>
      <c r="H348" s="10">
        <f t="shared" si="41"/>
        <v>-0.21291784592633409</v>
      </c>
      <c r="I348">
        <f t="shared" si="37"/>
        <v>-2.5550141511160089</v>
      </c>
      <c r="K348">
        <f t="shared" si="38"/>
        <v>-0.22571827050671134</v>
      </c>
      <c r="M348">
        <f t="shared" si="39"/>
        <v>-0.22571827050671134</v>
      </c>
      <c r="N348" s="13">
        <f t="shared" si="40"/>
        <v>1.6385086943792611E-4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8.164557379245867</v>
      </c>
      <c r="H349" s="10">
        <f t="shared" si="41"/>
        <v>-0.21025639203412796</v>
      </c>
      <c r="I349">
        <f t="shared" si="37"/>
        <v>-2.5230767044095357</v>
      </c>
      <c r="K349">
        <f t="shared" si="38"/>
        <v>-0.22315411959192891</v>
      </c>
      <c r="M349">
        <f t="shared" si="39"/>
        <v>-0.22315411959192891</v>
      </c>
      <c r="N349" s="13">
        <f t="shared" si="40"/>
        <v>1.6635137615525784E-4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8.1810450841717461</v>
      </c>
      <c r="H350" s="10">
        <f t="shared" si="41"/>
        <v>-0.20762585680740023</v>
      </c>
      <c r="I350">
        <f t="shared" si="37"/>
        <v>-2.4915102816888028</v>
      </c>
      <c r="K350">
        <f t="shared" si="38"/>
        <v>-0.22061906970856843</v>
      </c>
      <c r="M350">
        <f t="shared" si="39"/>
        <v>-0.22061906970856843</v>
      </c>
      <c r="N350" s="13">
        <f t="shared" si="40"/>
        <v>1.6882358149508374E-4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8.1975327890976253</v>
      </c>
      <c r="H351" s="10">
        <f t="shared" si="41"/>
        <v>-0.20502591259070627</v>
      </c>
      <c r="I351">
        <f t="shared" si="37"/>
        <v>-2.4603109510884753</v>
      </c>
      <c r="K351">
        <f t="shared" si="38"/>
        <v>-0.21811279206809323</v>
      </c>
      <c r="M351">
        <f t="shared" si="39"/>
        <v>-0.21811279206809323</v>
      </c>
      <c r="N351" s="13">
        <f t="shared" si="40"/>
        <v>1.7126641445565198E-4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8.2140204940235009</v>
      </c>
      <c r="H352" s="10">
        <f t="shared" si="41"/>
        <v>-0.20245623486313283</v>
      </c>
      <c r="I352">
        <f t="shared" si="37"/>
        <v>-2.429474818357594</v>
      </c>
      <c r="K352">
        <f t="shared" si="38"/>
        <v>-0.21563496153546838</v>
      </c>
      <c r="M352">
        <f t="shared" si="39"/>
        <v>-0.21563496153546838</v>
      </c>
      <c r="N352" s="13">
        <f t="shared" si="40"/>
        <v>1.7367883670412845E-4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8.2305081989493818</v>
      </c>
      <c r="H353" s="10">
        <f t="shared" si="41"/>
        <v>-0.19991650220981125</v>
      </c>
      <c r="I353">
        <f t="shared" si="37"/>
        <v>-2.3989980265177349</v>
      </c>
      <c r="K353">
        <f t="shared" si="38"/>
        <v>-0.21318525659085538</v>
      </c>
      <c r="M353">
        <f t="shared" si="39"/>
        <v>-0.21318525659085538</v>
      </c>
      <c r="N353" s="13">
        <f t="shared" si="40"/>
        <v>1.7605984282447791E-4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8.2469959038752592</v>
      </c>
      <c r="H354" s="10">
        <f t="shared" si="41"/>
        <v>-0.19740639629373766</v>
      </c>
      <c r="I354">
        <f t="shared" si="37"/>
        <v>-2.3688767555248518</v>
      </c>
      <c r="K354">
        <f t="shared" si="38"/>
        <v>-0.21076335929163353</v>
      </c>
      <c r="M354">
        <f t="shared" si="39"/>
        <v>-0.21076335929163353</v>
      </c>
      <c r="N354" s="13">
        <f t="shared" si="40"/>
        <v>1.7840846052715961E-4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8.2634836088011365</v>
      </c>
      <c r="H355" s="10">
        <f t="shared" si="41"/>
        <v>-0.19492560182789115</v>
      </c>
      <c r="I355">
        <f t="shared" si="37"/>
        <v>-2.339107221934694</v>
      </c>
      <c r="K355">
        <f t="shared" si="38"/>
        <v>-0.20836895523472954</v>
      </c>
      <c r="M355">
        <f t="shared" si="39"/>
        <v>-0.20836895523472954</v>
      </c>
      <c r="N355" s="13">
        <f t="shared" si="40"/>
        <v>1.8072375082115328E-4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8.2799713137270157</v>
      </c>
      <c r="H356" s="10">
        <f t="shared" si="41"/>
        <v>-0.19247380654765017</v>
      </c>
      <c r="I356">
        <f t="shared" si="37"/>
        <v>-2.3096856785718023</v>
      </c>
      <c r="K356">
        <f t="shared" si="38"/>
        <v>-0.20600173351927289</v>
      </c>
      <c r="M356">
        <f t="shared" si="39"/>
        <v>-0.20600173351927289</v>
      </c>
      <c r="N356" s="13">
        <f t="shared" si="40"/>
        <v>1.8300480814955751E-4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8.296459018652893</v>
      </c>
      <c r="H357" s="10">
        <f t="shared" si="41"/>
        <v>-0.19005070118349909</v>
      </c>
      <c r="I357">
        <f t="shared" si="37"/>
        <v>-2.2806084142019891</v>
      </c>
      <c r="K357">
        <f t="shared" si="38"/>
        <v>-0.2036613867095679</v>
      </c>
      <c r="M357">
        <f t="shared" si="39"/>
        <v>-0.2036613867095679</v>
      </c>
      <c r="N357" s="13">
        <f t="shared" si="40"/>
        <v>1.8525076048953902E-4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8.3129467235787722</v>
      </c>
      <c r="H358" s="10">
        <f t="shared" si="41"/>
        <v>-0.1876559794340244</v>
      </c>
      <c r="I358">
        <f t="shared" si="37"/>
        <v>-2.2518717532082926</v>
      </c>
      <c r="K358">
        <f t="shared" si="38"/>
        <v>-0.20134761079838487</v>
      </c>
      <c r="M358">
        <f t="shared" si="39"/>
        <v>-0.20134761079838487</v>
      </c>
      <c r="N358" s="13">
        <f t="shared" si="40"/>
        <v>1.8746076941753928E-4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8.3294344285046495</v>
      </c>
      <c r="H359" s="10">
        <f t="shared" si="41"/>
        <v>-0.18528933793919478</v>
      </c>
      <c r="I359">
        <f t="shared" si="37"/>
        <v>-2.2234720552703373</v>
      </c>
      <c r="K359">
        <f t="shared" si="38"/>
        <v>-0.19906010517057193</v>
      </c>
      <c r="M359">
        <f t="shared" si="39"/>
        <v>-0.19906010517057193</v>
      </c>
      <c r="N359" s="13">
        <f t="shared" si="40"/>
        <v>1.896340301407709E-4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8.3459221334305287</v>
      </c>
      <c r="H360" s="10">
        <f t="shared" si="41"/>
        <v>-0.18295047625392019</v>
      </c>
      <c r="I360">
        <f t="shared" si="37"/>
        <v>-2.1954057150470421</v>
      </c>
      <c r="K360">
        <f t="shared" si="38"/>
        <v>-0.19679857256698247</v>
      </c>
      <c r="M360">
        <f t="shared" si="39"/>
        <v>-0.19679857256698247</v>
      </c>
      <c r="N360" s="13">
        <f t="shared" si="40"/>
        <v>1.9176977149584898E-4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8.3624098383564061</v>
      </c>
      <c r="H361" s="10">
        <f t="shared" si="41"/>
        <v>-0.18063909682188892</v>
      </c>
      <c r="I361">
        <f t="shared" si="37"/>
        <v>-2.1676691618626669</v>
      </c>
      <c r="K361">
        <f t="shared" si="38"/>
        <v>-0.19456271904872616</v>
      </c>
      <c r="M361">
        <f t="shared" si="39"/>
        <v>-0.19456271904872616</v>
      </c>
      <c r="N361" s="13">
        <f t="shared" si="40"/>
        <v>1.9386725591567601E-4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8.3788975432822852</v>
      </c>
      <c r="H362" s="10">
        <f t="shared" si="41"/>
        <v>-0.1783549049496751</v>
      </c>
      <c r="I362">
        <f t="shared" si="37"/>
        <v>-2.1402588593961012</v>
      </c>
      <c r="K362">
        <f t="shared" si="38"/>
        <v>-0.19235225396173361</v>
      </c>
      <c r="M362">
        <f t="shared" si="39"/>
        <v>-0.19235225396173361</v>
      </c>
      <c r="N362" s="13">
        <f t="shared" si="40"/>
        <v>1.9592577936537544E-4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8.3953852482081626</v>
      </c>
      <c r="H363" s="10">
        <f t="shared" si="41"/>
        <v>-0.1760976087811163</v>
      </c>
      <c r="I363">
        <f t="shared" si="37"/>
        <v>-2.1131713053733954</v>
      </c>
      <c r="K363">
        <f t="shared" si="38"/>
        <v>-0.19016688990164182</v>
      </c>
      <c r="M363">
        <f t="shared" si="39"/>
        <v>-0.19016688990164182</v>
      </c>
      <c r="N363" s="13">
        <f t="shared" si="40"/>
        <v>1.9794467124837592E-4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8.4118729531340399</v>
      </c>
      <c r="H364" s="10">
        <f t="shared" si="41"/>
        <v>-0.1738669192719538</v>
      </c>
      <c r="I364">
        <f t="shared" si="37"/>
        <v>-2.0864030312634458</v>
      </c>
      <c r="K364">
        <f t="shared" si="38"/>
        <v>-0.18800634267899557</v>
      </c>
      <c r="M364">
        <f t="shared" si="39"/>
        <v>-0.18800634267899557</v>
      </c>
      <c r="N364" s="13">
        <f t="shared" si="40"/>
        <v>1.9992329428360079E-4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8.4283606580599191</v>
      </c>
      <c r="H365" s="10">
        <f t="shared" si="41"/>
        <v>-0.17166255016473522</v>
      </c>
      <c r="I365">
        <f t="shared" si="37"/>
        <v>-2.0599506019768228</v>
      </c>
      <c r="K365">
        <f t="shared" si="38"/>
        <v>-0.18587033128476507</v>
      </c>
      <c r="M365">
        <f t="shared" si="39"/>
        <v>-0.18587033128476507</v>
      </c>
      <c r="N365" s="13">
        <f t="shared" si="40"/>
        <v>2.0186104435467665E-4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8.4448483629857964</v>
      </c>
      <c r="H366" s="10">
        <f t="shared" si="41"/>
        <v>-0.16948421796397256</v>
      </c>
      <c r="I366">
        <f t="shared" si="37"/>
        <v>-2.0338106155676705</v>
      </c>
      <c r="K366">
        <f t="shared" si="38"/>
        <v>-0.18375857785618135</v>
      </c>
      <c r="M366">
        <f t="shared" si="39"/>
        <v>-0.18375857785618135</v>
      </c>
      <c r="N366" s="13">
        <f t="shared" si="40"/>
        <v>2.0375735033229903E-4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8.4613360679116738</v>
      </c>
      <c r="H367" s="10">
        <f t="shared" si="41"/>
        <v>-0.16733164191155472</v>
      </c>
      <c r="I367">
        <f t="shared" si="37"/>
        <v>-2.0079797029386568</v>
      </c>
      <c r="K367">
        <f t="shared" si="38"/>
        <v>-0.18167080764288235</v>
      </c>
      <c r="M367">
        <f t="shared" si="39"/>
        <v>-0.18167080764288235</v>
      </c>
      <c r="N367" s="13">
        <f t="shared" si="40"/>
        <v>2.0561167387048049E-4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8.477823772837553</v>
      </c>
      <c r="H368" s="10">
        <f t="shared" si="41"/>
        <v>-0.16520454396240783</v>
      </c>
      <c r="I368">
        <f t="shared" si="37"/>
        <v>-1.9824545275488941</v>
      </c>
      <c r="K368">
        <f t="shared" si="38"/>
        <v>-0.17960674897337758</v>
      </c>
      <c r="M368">
        <f t="shared" si="39"/>
        <v>-0.17960674897337758</v>
      </c>
      <c r="N368" s="13">
        <f t="shared" si="40"/>
        <v>2.0742350917800229E-4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8.4943114777634303</v>
      </c>
      <c r="H369" s="10">
        <f t="shared" si="41"/>
        <v>-0.16310264876040295</v>
      </c>
      <c r="I369">
        <f t="shared" si="37"/>
        <v>-1.9572317851248355</v>
      </c>
      <c r="K369">
        <f t="shared" si="38"/>
        <v>-0.17756613322182285</v>
      </c>
      <c r="M369">
        <f t="shared" si="39"/>
        <v>-0.17756613322182285</v>
      </c>
      <c r="N369" s="13">
        <f t="shared" si="40"/>
        <v>2.0919238276573493E-4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8.5107991826893077</v>
      </c>
      <c r="H370" s="10">
        <f t="shared" si="41"/>
        <v>-0.16102568361450451</v>
      </c>
      <c r="I370">
        <f t="shared" si="37"/>
        <v>-1.932308203374054</v>
      </c>
      <c r="K370">
        <f t="shared" si="38"/>
        <v>-0.17554869477510604</v>
      </c>
      <c r="M370">
        <f t="shared" si="39"/>
        <v>-0.17554869477510604</v>
      </c>
      <c r="N370" s="13">
        <f t="shared" si="40"/>
        <v>2.1091785317095673E-4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8.5272868876151868</v>
      </c>
      <c r="H371" s="10">
        <f t="shared" si="41"/>
        <v>-0.15897337847515805</v>
      </c>
      <c r="I371">
        <f t="shared" si="37"/>
        <v>-1.9076805417018967</v>
      </c>
      <c r="K371">
        <f t="shared" si="38"/>
        <v>-0.17355417100024589</v>
      </c>
      <c r="M371">
        <f t="shared" si="39"/>
        <v>-0.17355417100024589</v>
      </c>
      <c r="N371" s="13">
        <f t="shared" si="40"/>
        <v>2.1259951065965752E-4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8.5437745925410642</v>
      </c>
      <c r="H372" s="10">
        <f t="shared" si="41"/>
        <v>-0.15694546591091221</v>
      </c>
      <c r="I372">
        <f t="shared" si="37"/>
        <v>-1.8833455909309467</v>
      </c>
      <c r="K372">
        <f t="shared" si="38"/>
        <v>-0.17158230221209853</v>
      </c>
      <c r="M372">
        <f t="shared" si="39"/>
        <v>-0.17158230221209853</v>
      </c>
      <c r="N372" s="13">
        <f t="shared" si="40"/>
        <v>2.142369769077254E-4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8.5602622974669416</v>
      </c>
      <c r="H373" s="10">
        <f t="shared" si="41"/>
        <v>-0.15494168108527334</v>
      </c>
      <c r="I373">
        <f t="shared" si="37"/>
        <v>-1.8593001730232801</v>
      </c>
      <c r="K373">
        <f t="shared" si="38"/>
        <v>-0.1696328316413705</v>
      </c>
      <c r="M373">
        <f t="shared" si="39"/>
        <v>-0.1696328316413705</v>
      </c>
      <c r="N373" s="13">
        <f t="shared" si="40"/>
        <v>2.1582990466191372E-4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8.5767500023928207</v>
      </c>
      <c r="H374" s="10">
        <f t="shared" si="41"/>
        <v>-0.15296176173378653</v>
      </c>
      <c r="I374">
        <f t="shared" si="37"/>
        <v>-1.8355411408054385</v>
      </c>
      <c r="K374">
        <f t="shared" si="38"/>
        <v>-0.16770550540294127</v>
      </c>
      <c r="M374">
        <f t="shared" si="39"/>
        <v>-0.16770550540294127</v>
      </c>
      <c r="N374" s="13">
        <f t="shared" si="40"/>
        <v>2.1737797738174034E-4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8.5932377073186981</v>
      </c>
      <c r="H375" s="10">
        <f t="shared" si="41"/>
        <v>-0.15100544814134279</v>
      </c>
      <c r="I375">
        <f t="shared" si="37"/>
        <v>-1.8120653776961135</v>
      </c>
      <c r="K375">
        <f t="shared" si="38"/>
        <v>-0.16580007246448958</v>
      </c>
      <c r="M375">
        <f t="shared" si="39"/>
        <v>-0.16580007246448958</v>
      </c>
      <c r="N375" s="13">
        <f t="shared" si="40"/>
        <v>2.1888090886304672E-4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8.6097254122445772</v>
      </c>
      <c r="H376" s="10">
        <f t="shared" si="41"/>
        <v>-0.14907248311970622</v>
      </c>
      <c r="I376">
        <f t="shared" si="37"/>
        <v>-1.7888697974364747</v>
      </c>
      <c r="K376">
        <f t="shared" si="38"/>
        <v>-0.1639162846154209</v>
      </c>
      <c r="M376">
        <f t="shared" si="39"/>
        <v>-0.1639162846154209</v>
      </c>
      <c r="N376" s="13">
        <f t="shared" si="40"/>
        <v>2.203384428441814E-4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8.6262131171704546</v>
      </c>
      <c r="H377" s="10">
        <f t="shared" si="41"/>
        <v>-0.14716261198526034</v>
      </c>
      <c r="I377">
        <f t="shared" si="37"/>
        <v>-1.765951343823124</v>
      </c>
      <c r="K377">
        <f t="shared" si="38"/>
        <v>-0.16205389643610174</v>
      </c>
      <c r="M377">
        <f t="shared" si="39"/>
        <v>-0.16205389643610174</v>
      </c>
      <c r="N377" s="13">
        <f t="shared" si="40"/>
        <v>2.2175035259587076E-4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8.6427008220963337</v>
      </c>
      <c r="H378" s="10">
        <f t="shared" si="41"/>
        <v>-0.1452755825369679</v>
      </c>
      <c r="I378">
        <f t="shared" si="37"/>
        <v>-1.7433069904436147</v>
      </c>
      <c r="K378">
        <f t="shared" si="38"/>
        <v>-0.16021266526738973</v>
      </c>
      <c r="M378">
        <f t="shared" si="39"/>
        <v>-0.16021266526738973</v>
      </c>
      <c r="N378" s="13">
        <f t="shared" si="40"/>
        <v>2.2311644049546591E-4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8.6591885270222111</v>
      </c>
      <c r="H379" s="10">
        <f t="shared" si="41"/>
        <v>-0.14341114503454333</v>
      </c>
      <c r="I379">
        <f t="shared" si="37"/>
        <v>-1.72093374041452</v>
      </c>
      <c r="K379">
        <f t="shared" si="38"/>
        <v>-0.15839235118046546</v>
      </c>
      <c r="M379">
        <f t="shared" si="39"/>
        <v>-0.15839235118046546</v>
      </c>
      <c r="N379" s="13">
        <f t="shared" si="40"/>
        <v>2.2443653758661507E-4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8.6756762319480885</v>
      </c>
      <c r="H380" s="10">
        <f t="shared" si="41"/>
        <v>-0.1415690521768326</v>
      </c>
      <c r="I380">
        <f t="shared" si="37"/>
        <v>-1.6988286261219914</v>
      </c>
      <c r="K380">
        <f t="shared" si="38"/>
        <v>-0.15659271694696</v>
      </c>
      <c r="M380">
        <f t="shared" si="39"/>
        <v>-0.15659271694696</v>
      </c>
      <c r="N380" s="13">
        <f t="shared" si="40"/>
        <v>2.2571050312516713E-4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8.6921639368739676</v>
      </c>
      <c r="H381" s="10">
        <f t="shared" si="41"/>
        <v>-0.13974905908039945</v>
      </c>
      <c r="I381">
        <f t="shared" si="37"/>
        <v>-1.6769887089647932</v>
      </c>
      <c r="K381">
        <f t="shared" si="38"/>
        <v>-0.15481352800937834</v>
      </c>
      <c r="M381">
        <f t="shared" si="39"/>
        <v>-0.15481352800937834</v>
      </c>
      <c r="N381" s="13">
        <f t="shared" si="40"/>
        <v>2.2693822411217043E-4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8.708651641799845</v>
      </c>
      <c r="H382" s="10">
        <f t="shared" si="41"/>
        <v>-0.13795092325831249</v>
      </c>
      <c r="I382">
        <f t="shared" si="37"/>
        <v>-1.6554110790997498</v>
      </c>
      <c r="K382">
        <f t="shared" si="38"/>
        <v>-0.15305455245181604</v>
      </c>
      <c r="M382">
        <f t="shared" si="39"/>
        <v>-0.15305455245181604</v>
      </c>
      <c r="N382" s="13">
        <f t="shared" si="40"/>
        <v>2.281196148148528E-4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8.7251393467257223</v>
      </c>
      <c r="H383" s="10">
        <f t="shared" si="41"/>
        <v>-0.13617440459913255</v>
      </c>
      <c r="I383">
        <f t="shared" si="37"/>
        <v>-1.6340928551895906</v>
      </c>
      <c r="K383">
        <f t="shared" si="38"/>
        <v>-0.15131556097096802</v>
      </c>
      <c r="M383">
        <f t="shared" si="39"/>
        <v>-0.15131556097096802</v>
      </c>
      <c r="N383" s="13">
        <f t="shared" si="40"/>
        <v>2.2925461627637379E-4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8.7416270516516015</v>
      </c>
      <c r="H384" s="10">
        <f t="shared" si="41"/>
        <v>-0.13441926534609627</v>
      </c>
      <c r="I384">
        <f t="shared" si="37"/>
        <v>-1.6130311841531553</v>
      </c>
      <c r="K384">
        <f t="shared" si="38"/>
        <v>-0.14959632684742719</v>
      </c>
      <c r="M384">
        <f t="shared" si="39"/>
        <v>-0.14959632684742719</v>
      </c>
      <c r="N384" s="13">
        <f t="shared" si="40"/>
        <v>2.3034319581518095E-4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8.7581147565774806</v>
      </c>
      <c r="H385" s="10">
        <f t="shared" si="41"/>
        <v>-0.13268527007649247</v>
      </c>
      <c r="I385">
        <f t="shared" si="37"/>
        <v>-1.5922232409179098</v>
      </c>
      <c r="K385">
        <f t="shared" si="38"/>
        <v>-0.14789662591727068</v>
      </c>
      <c r="M385">
        <f t="shared" si="39"/>
        <v>-0.14789662591727068</v>
      </c>
      <c r="N385" s="13">
        <f t="shared" si="40"/>
        <v>2.3138534651477726E-4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8.7746024615033562</v>
      </c>
      <c r="H386" s="10">
        <f t="shared" si="41"/>
        <v>-0.13097218568122973</v>
      </c>
      <c r="I386">
        <f t="shared" si="37"/>
        <v>-1.5716662281747569</v>
      </c>
      <c r="K386">
        <f t="shared" si="38"/>
        <v>-0.14621623654393404</v>
      </c>
      <c r="M386">
        <f t="shared" si="39"/>
        <v>-0.14621623654393404</v>
      </c>
      <c r="N386" s="13">
        <f t="shared" si="40"/>
        <v>2.323810867047159E-4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8.7910901664292371</v>
      </c>
      <c r="H387" s="10">
        <f t="shared" si="41"/>
        <v>-0.12927978134459109</v>
      </c>
      <c r="I387">
        <f t="shared" si="37"/>
        <v>-1.5513573761350932</v>
      </c>
      <c r="K387">
        <f t="shared" si="38"/>
        <v>-0.14455493959036597</v>
      </c>
      <c r="M387">
        <f t="shared" si="39"/>
        <v>-0.14455493959036597</v>
      </c>
      <c r="N387" s="13">
        <f t="shared" si="40"/>
        <v>2.3333045943346441E-4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8.8075778713551145</v>
      </c>
      <c r="H388" s="10">
        <f t="shared" si="41"/>
        <v>-0.12760782852417468</v>
      </c>
      <c r="I388">
        <f t="shared" si="37"/>
        <v>-1.5312939422900962</v>
      </c>
      <c r="K388">
        <f t="shared" si="38"/>
        <v>-0.14291251839147071</v>
      </c>
      <c r="M388">
        <f t="shared" si="39"/>
        <v>-0.14291251839147071</v>
      </c>
      <c r="N388" s="13">
        <f t="shared" si="40"/>
        <v>2.3423353193411357E-4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8.8240655762809919</v>
      </c>
      <c r="H389" s="10">
        <f t="shared" si="41"/>
        <v>-0.12595610093101567</v>
      </c>
      <c r="I389">
        <f t="shared" si="37"/>
        <v>-1.511473211172188</v>
      </c>
      <c r="K389">
        <f t="shared" si="38"/>
        <v>-0.14128875872682548</v>
      </c>
      <c r="M389">
        <f t="shared" si="39"/>
        <v>-0.14128875872682548</v>
      </c>
      <c r="N389" s="13">
        <f t="shared" si="40"/>
        <v>2.3509039508340723E-4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8.840553281206871</v>
      </c>
      <c r="H390" s="10">
        <f t="shared" si="41"/>
        <v>-0.12432437450988879</v>
      </c>
      <c r="I390">
        <f t="shared" si="37"/>
        <v>-1.4918924941186655</v>
      </c>
      <c r="K390">
        <f t="shared" si="38"/>
        <v>-0.13968344879368005</v>
      </c>
      <c r="M390">
        <f t="shared" si="39"/>
        <v>-0.13968344879368005</v>
      </c>
      <c r="N390" s="13">
        <f t="shared" si="40"/>
        <v>2.3590116285501827E-4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8.8570409861327484</v>
      </c>
      <c r="H391" s="10">
        <f t="shared" si="41"/>
        <v>-0.1227124274197874</v>
      </c>
      <c r="I391">
        <f t="shared" si="37"/>
        <v>-1.4725491290374488</v>
      </c>
      <c r="K391">
        <f t="shared" si="38"/>
        <v>-0.13809637918023079</v>
      </c>
      <c r="M391">
        <f t="shared" si="39"/>
        <v>-0.13809637918023079</v>
      </c>
      <c r="N391" s="13">
        <f t="shared" si="40"/>
        <v>2.3666597176764945E-4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8.8735286910586257</v>
      </c>
      <c r="H392" s="10">
        <f t="shared" si="41"/>
        <v>-0.12112004001457762</v>
      </c>
      <c r="I392">
        <f t="shared" si="37"/>
        <v>-1.4534404801749314</v>
      </c>
      <c r="K392">
        <f t="shared" si="38"/>
        <v>-0.13652734283916973</v>
      </c>
      <c r="M392">
        <f t="shared" si="39"/>
        <v>-0.13652734283916973</v>
      </c>
      <c r="N392" s="13">
        <f t="shared" si="40"/>
        <v>2.3738498032868416E-4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8.8900163959845049</v>
      </c>
      <c r="H393" s="10">
        <f t="shared" si="41"/>
        <v>-0.1195469948238239</v>
      </c>
      <c r="I393">
        <f t="shared" si="37"/>
        <v>-1.4345639378858868</v>
      </c>
      <c r="K393">
        <f t="shared" si="38"/>
        <v>-0.13497613506150569</v>
      </c>
      <c r="M393">
        <f t="shared" si="39"/>
        <v>-0.13497613506150569</v>
      </c>
      <c r="N393" s="13">
        <f t="shared" si="40"/>
        <v>2.3805836847405113E-4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8.9065041009103822</v>
      </c>
      <c r="H394" s="10">
        <f t="shared" si="41"/>
        <v>-0.11799307653378528</v>
      </c>
      <c r="I394">
        <f t="shared" si="37"/>
        <v>-1.4159169184054234</v>
      </c>
      <c r="K394">
        <f t="shared" si="38"/>
        <v>-0.13344255345065581</v>
      </c>
      <c r="M394">
        <f t="shared" si="39"/>
        <v>-0.13344255345065581</v>
      </c>
      <c r="N394" s="13">
        <f t="shared" si="40"/>
        <v>2.3868633700491526E-4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8.9229918058362596</v>
      </c>
      <c r="H395" s="10">
        <f t="shared" si="41"/>
        <v>-0.11645807196857753</v>
      </c>
      <c r="I395">
        <f t="shared" si="37"/>
        <v>-1.3974968636229304</v>
      </c>
      <c r="K395">
        <f t="shared" si="38"/>
        <v>-0.13192639789680499</v>
      </c>
      <c r="M395">
        <f t="shared" si="39"/>
        <v>-0.13192639789680499</v>
      </c>
      <c r="N395" s="13">
        <f t="shared" si="40"/>
        <v>2.3926910702187386E-4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8.9394795107621388</v>
      </c>
      <c r="H396" s="10">
        <f t="shared" si="41"/>
        <v>-0.11494177007150196</v>
      </c>
      <c r="I396">
        <f t="shared" si="37"/>
        <v>-1.3793012408580234</v>
      </c>
      <c r="K396">
        <f t="shared" si="38"/>
        <v>-0.1304274705515317</v>
      </c>
      <c r="M396">
        <f t="shared" si="39"/>
        <v>-0.1304274705515317</v>
      </c>
      <c r="N396" s="13">
        <f t="shared" si="40"/>
        <v>2.3980691935719342E-4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8.9559672156880161</v>
      </c>
      <c r="H397" s="10">
        <f t="shared" si="41"/>
        <v>-0.11344396188653488</v>
      </c>
      <c r="I397">
        <f t="shared" si="37"/>
        <v>-1.3613275426384186</v>
      </c>
      <c r="K397">
        <f t="shared" si="38"/>
        <v>-0.12894557580269761</v>
      </c>
      <c r="M397">
        <f t="shared" si="39"/>
        <v>-0.12894557580269761</v>
      </c>
      <c r="N397" s="13">
        <f t="shared" si="40"/>
        <v>2.4030003400576989E-4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8.9724549206138935</v>
      </c>
      <c r="H398" s="10">
        <f t="shared" si="41"/>
        <v>-0.11196444053997948</v>
      </c>
      <c r="I398">
        <f t="shared" si="37"/>
        <v>-1.3435732864797538</v>
      </c>
      <c r="K398">
        <f t="shared" si="38"/>
        <v>-0.12748052024959913</v>
      </c>
      <c r="M398">
        <f t="shared" si="39"/>
        <v>-0.12748052024959913</v>
      </c>
      <c r="N398" s="13">
        <f t="shared" si="40"/>
        <v>2.4074872955527082E-4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8.9889426255397726</v>
      </c>
      <c r="H399" s="10">
        <f t="shared" si="41"/>
        <v>-0.11050300122227416</v>
      </c>
      <c r="I399">
        <f t="shared" si="37"/>
        <v>-1.3260360146672898</v>
      </c>
      <c r="K399">
        <f t="shared" si="38"/>
        <v>-0.12603211267837877</v>
      </c>
      <c r="M399">
        <f t="shared" si="39"/>
        <v>-0.12603211267837877</v>
      </c>
      <c r="N399" s="13">
        <f t="shared" si="40"/>
        <v>2.4115330261611947E-4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9.00543033046565</v>
      </c>
      <c r="H400" s="10">
        <f t="shared" si="41"/>
        <v>-0.10905944116995826</v>
      </c>
      <c r="I400">
        <f t="shared" si="37"/>
        <v>-1.3087132940394992</v>
      </c>
      <c r="K400">
        <f t="shared" si="38"/>
        <v>-0.1246001640376944</v>
      </c>
      <c r="M400">
        <f t="shared" si="39"/>
        <v>-0.1246001640376944</v>
      </c>
      <c r="N400" s="13">
        <f t="shared" si="40"/>
        <v>2.4151406725177697E-4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9.0219180353915274</v>
      </c>
      <c r="H401" s="10">
        <f t="shared" si="41"/>
        <v>-0.10763355964779057</v>
      </c>
      <c r="I401">
        <f t="shared" si="37"/>
        <v>-1.2916027157734868</v>
      </c>
      <c r="K401">
        <f t="shared" si="38"/>
        <v>-0.12318448741464293</v>
      </c>
      <c r="M401">
        <f t="shared" si="39"/>
        <v>-0.12318448741464293</v>
      </c>
      <c r="N401" s="13">
        <f t="shared" si="40"/>
        <v>2.4183135440985947E-4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9.0384057403174065</v>
      </c>
      <c r="H402" s="10">
        <f t="shared" si="41"/>
        <v>-0.1062251579310209</v>
      </c>
      <c r="I402">
        <f t="shared" si="37"/>
        <v>-1.2747018951722509</v>
      </c>
      <c r="K402">
        <f t="shared" si="38"/>
        <v>-0.12178489801093911</v>
      </c>
      <c r="M402">
        <f t="shared" si="39"/>
        <v>-0.12178489801093911</v>
      </c>
      <c r="N402" s="13">
        <f t="shared" si="40"/>
        <v>2.4210551135461325E-4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9.0548934452432857</v>
      </c>
      <c r="H403" s="10">
        <f t="shared" si="41"/>
        <v>-0.10483403928781024</v>
      </c>
      <c r="I403">
        <f t="shared" si="37"/>
        <v>-1.258008471453723</v>
      </c>
      <c r="K403">
        <f t="shared" si="38"/>
        <v>-0.12040121311934475</v>
      </c>
      <c r="M403">
        <f t="shared" si="39"/>
        <v>-0.12040121311934475</v>
      </c>
      <c r="N403" s="13">
        <f t="shared" si="40"/>
        <v>2.4233690110121289E-4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9.0713811501691612</v>
      </c>
      <c r="H404" s="10">
        <f t="shared" si="41"/>
        <v>-0.10346000896179998</v>
      </c>
      <c r="I404">
        <f t="shared" ref="I404:I467" si="44">H404*$E$6</f>
        <v>-1.2415201075415998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-0.11903325210034661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-0.11903325210034661</v>
      </c>
      <c r="N404" s="13">
        <f t="shared" ref="N404:N467" si="47">(M404-H404)^2*O404</f>
        <v>2.4252590185228979E-4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9.0878688550950404</v>
      </c>
      <c r="H405" s="10">
        <f t="shared" ref="H405:H469" si="48">-(-$B$4)*(1+D405+$E$5*D405^3)*EXP(-D405)</f>
        <v>-0.10210287415482612</v>
      </c>
      <c r="I405">
        <f t="shared" si="44"/>
        <v>-1.2252344898579135</v>
      </c>
      <c r="K405">
        <f t="shared" si="45"/>
        <v>-0.11768083635908153</v>
      </c>
      <c r="M405">
        <f t="shared" si="46"/>
        <v>-0.11768083635908153</v>
      </c>
      <c r="N405" s="13">
        <f t="shared" si="47"/>
        <v>2.4267290643720992E-4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9.1043565600209195</v>
      </c>
      <c r="H406" s="10">
        <f t="shared" si="48"/>
        <v>-0.10076244400977821</v>
      </c>
      <c r="I406">
        <f t="shared" si="44"/>
        <v>-1.2091493281173387</v>
      </c>
      <c r="K406">
        <f t="shared" si="45"/>
        <v>-0.11634378932250806</v>
      </c>
      <c r="M406">
        <f t="shared" si="46"/>
        <v>-0.11634378932250806</v>
      </c>
      <c r="N406" s="13">
        <f t="shared" si="47"/>
        <v>2.4277832175452854E-4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9.1208442649467951</v>
      </c>
      <c r="H407" s="10">
        <f t="shared" si="48"/>
        <v>-9.9438529593600028E-2</v>
      </c>
      <c r="I407">
        <f t="shared" si="44"/>
        <v>-1.1932623551232004</v>
      </c>
      <c r="K407">
        <f t="shared" si="45"/>
        <v>-0.11502193641681824</v>
      </c>
      <c r="M407">
        <f t="shared" si="46"/>
        <v>-0.11502193641681824</v>
      </c>
      <c r="N407" s="13">
        <f t="shared" si="47"/>
        <v>2.4284256821792386E-4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9.1373319698726743</v>
      </c>
      <c r="H408" s="10">
        <f t="shared" si="48"/>
        <v>-9.8130943880430782E-2</v>
      </c>
      <c r="I408">
        <f t="shared" si="44"/>
        <v>-1.1775713265651695</v>
      </c>
      <c r="K408">
        <f t="shared" si="45"/>
        <v>-0.11371510504509112</v>
      </c>
      <c r="M408">
        <f t="shared" si="46"/>
        <v>-0.11371510504509112</v>
      </c>
      <c r="N408" s="13">
        <f t="shared" si="47"/>
        <v>2.4286607920610752E-4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9.1538196747985534</v>
      </c>
      <c r="H409" s="10">
        <f t="shared" si="48"/>
        <v>-9.6839501734885397E-2</v>
      </c>
      <c r="I409">
        <f t="shared" si="44"/>
        <v>-1.1620740208186247</v>
      </c>
      <c r="K409">
        <f t="shared" si="45"/>
        <v>-0.11242312456518616</v>
      </c>
      <c r="M409">
        <f t="shared" si="46"/>
        <v>-0.11242312456518616</v>
      </c>
      <c r="N409" s="13">
        <f t="shared" si="47"/>
        <v>2.4284930051707119E-4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9.1703073797244308</v>
      </c>
      <c r="H410" s="10">
        <f t="shared" si="48"/>
        <v>-9.5564019895470614E-2</v>
      </c>
      <c r="I410">
        <f t="shared" si="44"/>
        <v>-1.1467682387456475</v>
      </c>
      <c r="K410">
        <f t="shared" si="45"/>
        <v>-0.11114582626787048</v>
      </c>
      <c r="M410">
        <f t="shared" si="46"/>
        <v>-0.11114582626787048</v>
      </c>
      <c r="N410" s="13">
        <f t="shared" si="47"/>
        <v>2.4279268982696102E-4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9.1867950846503081</v>
      </c>
      <c r="H411" s="10">
        <f t="shared" si="48"/>
        <v>-9.4304316958137721E-2</v>
      </c>
      <c r="I411">
        <f t="shared" si="44"/>
        <v>-1.1316518034976526</v>
      </c>
      <c r="K411">
        <f t="shared" si="45"/>
        <v>-0.10988304335518215</v>
      </c>
      <c r="M411">
        <f t="shared" si="46"/>
        <v>-0.10988304335518215</v>
      </c>
      <c r="N411" s="13">
        <f t="shared" si="47"/>
        <v>2.4269671615396882E-4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9.2032827895761891</v>
      </c>
      <c r="H412" s="10">
        <f t="shared" si="48"/>
        <v>-9.3060213359967253E-2</v>
      </c>
      <c r="I412">
        <f t="shared" si="44"/>
        <v>-1.1167225603196069</v>
      </c>
      <c r="K412">
        <f t="shared" si="45"/>
        <v>-0.10863461091902471</v>
      </c>
      <c r="M412">
        <f t="shared" si="46"/>
        <v>-0.10863461091902471</v>
      </c>
      <c r="N412" s="13">
        <f t="shared" si="47"/>
        <v>2.4256185932757486E-4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9.2197704945020664</v>
      </c>
      <c r="H413" s="10">
        <f t="shared" si="48"/>
        <v>-9.1831531362987218E-2</v>
      </c>
      <c r="I413">
        <f t="shared" si="44"/>
        <v>-1.1019783763558466</v>
      </c>
      <c r="K413">
        <f t="shared" si="45"/>
        <v>-0.10740036591999255</v>
      </c>
      <c r="M413">
        <f t="shared" si="46"/>
        <v>-0.10740036591999255</v>
      </c>
      <c r="N413" s="13">
        <f t="shared" si="47"/>
        <v>2.4238860946340348E-4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9.2362581994279438</v>
      </c>
      <c r="H414" s="10">
        <f t="shared" si="48"/>
        <v>-9.0618095038120211E-2</v>
      </c>
      <c r="I414">
        <f t="shared" si="44"/>
        <v>-1.0874171404574424</v>
      </c>
      <c r="K414">
        <f t="shared" si="45"/>
        <v>-0.10618014716642286</v>
      </c>
      <c r="M414">
        <f t="shared" si="46"/>
        <v>-0.10618014716642286</v>
      </c>
      <c r="N414" s="13">
        <f t="shared" si="47"/>
        <v>2.4217746644400915E-4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9.2527459043538229</v>
      </c>
      <c r="H415" s="10">
        <f t="shared" si="48"/>
        <v>-8.941973024926067E-2</v>
      </c>
      <c r="I415">
        <f t="shared" si="44"/>
        <v>-1.0730367629911282</v>
      </c>
      <c r="K415">
        <f t="shared" si="45"/>
        <v>-0.10497379529367463</v>
      </c>
      <c r="M415">
        <f t="shared" si="46"/>
        <v>-0.10497379529367463</v>
      </c>
      <c r="N415" s="13">
        <f t="shared" si="47"/>
        <v>2.4192893940586037E-4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9.2692336092797003</v>
      </c>
      <c r="H416" s="10">
        <f t="shared" si="48"/>
        <v>-8.8236264637478079E-2</v>
      </c>
      <c r="I416">
        <f t="shared" si="44"/>
        <v>-1.0588351756497369</v>
      </c>
      <c r="K416">
        <f t="shared" si="45"/>
        <v>-0.10378115274363062</v>
      </c>
      <c r="M416">
        <f t="shared" si="46"/>
        <v>-0.10378115274363062</v>
      </c>
      <c r="N416" s="13">
        <f t="shared" si="47"/>
        <v>2.4164354623280263E-4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9.2857213142055777</v>
      </c>
      <c r="H417" s="10">
        <f t="shared" si="48"/>
        <v>-8.7067527605347403E-2</v>
      </c>
      <c r="I417">
        <f t="shared" si="44"/>
        <v>-1.0448103312641688</v>
      </c>
      <c r="K417">
        <f t="shared" si="45"/>
        <v>-0.10260206374442114</v>
      </c>
      <c r="M417">
        <f t="shared" si="46"/>
        <v>-0.10260206374442114</v>
      </c>
      <c r="N417" s="13">
        <f t="shared" si="47"/>
        <v>2.4132181305618807E-4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9.3022090191314568</v>
      </c>
      <c r="H418" s="10">
        <f t="shared" si="48"/>
        <v>-8.5913350301402583E-2</v>
      </c>
      <c r="I418">
        <f t="shared" si="44"/>
        <v>-1.0309602036168311</v>
      </c>
      <c r="K418">
        <f t="shared" si="45"/>
        <v>-0.10143637429036735</v>
      </c>
      <c r="M418">
        <f t="shared" si="46"/>
        <v>-0.10143637429036735</v>
      </c>
      <c r="N418" s="13">
        <f t="shared" si="47"/>
        <v>2.4096427376197566E-4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9.3186967240573342</v>
      </c>
      <c r="H419" s="10">
        <f t="shared" si="48"/>
        <v>-8.4773565604714204E-2</v>
      </c>
      <c r="I419">
        <f t="shared" si="44"/>
        <v>-1.0172827872565704</v>
      </c>
      <c r="K419">
        <f t="shared" si="45"/>
        <v>-0.10028393212214193</v>
      </c>
      <c r="M419">
        <f t="shared" si="46"/>
        <v>-0.10028393212214193</v>
      </c>
      <c r="N419" s="13">
        <f t="shared" si="47"/>
        <v>2.4057146950494301E-4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9.3351844289832115</v>
      </c>
      <c r="H420" s="10">
        <f t="shared" si="48"/>
        <v>-8.3648008109587627E-2</v>
      </c>
      <c r="I420">
        <f t="shared" si="44"/>
        <v>-1.0037760973150516</v>
      </c>
      <c r="K420">
        <f t="shared" si="45"/>
        <v>-9.914458670714496E-2</v>
      </c>
      <c r="M420">
        <f t="shared" si="46"/>
        <v>-9.914458670714496E-2</v>
      </c>
      <c r="N420" s="13">
        <f t="shared" si="47"/>
        <v>2.4014394823027203E-4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9.3516721339090907</v>
      </c>
      <c r="H421" s="10">
        <f t="shared" si="48"/>
        <v>-8.2536514110382445E-2</v>
      </c>
      <c r="I421">
        <f t="shared" si="44"/>
        <v>-0.99043816932458939</v>
      </c>
      <c r="K421">
        <f t="shared" si="45"/>
        <v>-9.8018189220093518E-2</v>
      </c>
      <c r="M421">
        <f t="shared" si="46"/>
        <v>-9.8018189220093518E-2</v>
      </c>
      <c r="N421" s="13">
        <f t="shared" si="47"/>
        <v>2.396822642026474E-4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9.3681598388349681</v>
      </c>
      <c r="H422" s="10">
        <f t="shared" si="48"/>
        <v>-8.1438921586450025E-2</v>
      </c>
      <c r="I422">
        <f t="shared" si="44"/>
        <v>-0.9772670590374003</v>
      </c>
      <c r="K422">
        <f t="shared" si="45"/>
        <v>-9.6904592523822358E-2</v>
      </c>
      <c r="M422">
        <f t="shared" si="46"/>
        <v>-9.6904592523822358E-2</v>
      </c>
      <c r="N422" s="13">
        <f t="shared" si="47"/>
        <v>2.3918697754308322E-4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9.3846475437608454</v>
      </c>
      <c r="H423" s="10">
        <f t="shared" si="48"/>
        <v>-8.0355070187189362E-2</v>
      </c>
      <c r="I423">
        <f t="shared" si="44"/>
        <v>-0.9642608422462724</v>
      </c>
      <c r="K423">
        <f t="shared" si="45"/>
        <v>-9.5803651150293268E-2</v>
      </c>
      <c r="M423">
        <f t="shared" si="46"/>
        <v>-9.5803651150293268E-2</v>
      </c>
      <c r="N423" s="13">
        <f t="shared" si="47"/>
        <v>2.3865865377357639E-4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9.4011352486867246</v>
      </c>
      <c r="H424" s="10">
        <f t="shared" si="48"/>
        <v>-7.9284801217218773E-2</v>
      </c>
      <c r="I424">
        <f t="shared" si="44"/>
        <v>-0.95141761460662533</v>
      </c>
      <c r="K424">
        <f t="shared" si="45"/>
        <v>-9.4715221281812423E-2</v>
      </c>
      <c r="M424">
        <f t="shared" si="46"/>
        <v>-9.4715221281812423E-2</v>
      </c>
      <c r="N424" s="13">
        <f t="shared" si="47"/>
        <v>2.380978633698143E-4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9.4176229536126019</v>
      </c>
      <c r="H425" s="10">
        <f t="shared" si="48"/>
        <v>-7.822795762166336E-2</v>
      </c>
      <c r="I425">
        <f t="shared" si="44"/>
        <v>-0.93873549145996038</v>
      </c>
      <c r="K425">
        <f t="shared" si="45"/>
        <v>-9.3639160732452723E-2</v>
      </c>
      <c r="M425">
        <f t="shared" si="46"/>
        <v>-9.3639160732452723E-2</v>
      </c>
      <c r="N425" s="13">
        <f t="shared" si="47"/>
        <v>2.3750518132200371E-4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9.4341106585384793</v>
      </c>
      <c r="H426" s="10">
        <f t="shared" si="48"/>
        <v>-7.7184383971555942E-2</v>
      </c>
      <c r="I426">
        <f t="shared" si="44"/>
        <v>-0.92621260765867131</v>
      </c>
      <c r="K426">
        <f t="shared" si="45"/>
        <v>-9.2575328929678583E-2</v>
      </c>
      <c r="M426">
        <f t="shared" si="46"/>
        <v>-9.2575328929678583E-2</v>
      </c>
      <c r="N426" s="13">
        <f t="shared" si="47"/>
        <v>2.3688118670396073E-4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9.4505983634643584</v>
      </c>
      <c r="H427" s="10">
        <f t="shared" si="48"/>
        <v>-7.6153926449351178E-2</v>
      </c>
      <c r="I427">
        <f t="shared" si="44"/>
        <v>-0.91384711739221414</v>
      </c>
      <c r="K427">
        <f t="shared" si="45"/>
        <v>-9.1523586896173112E-2</v>
      </c>
      <c r="M427">
        <f t="shared" si="46"/>
        <v>-9.1523586896173112E-2</v>
      </c>
      <c r="N427" s="13">
        <f t="shared" si="47"/>
        <v>2.3622646225060262E-4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9.4670860683902376</v>
      </c>
      <c r="H428" s="10">
        <f t="shared" si="48"/>
        <v>-7.5136432834551084E-2</v>
      </c>
      <c r="I428">
        <f t="shared" si="44"/>
        <v>-0.90163719401461306</v>
      </c>
      <c r="K428">
        <f t="shared" si="45"/>
        <v>-9.048379723186295E-2</v>
      </c>
      <c r="M428">
        <f t="shared" si="46"/>
        <v>-9.048379723186295E-2</v>
      </c>
      <c r="N428" s="13">
        <f t="shared" si="47"/>
        <v>2.3554159394387583E-4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9.4835737733161132</v>
      </c>
      <c r="H429" s="10">
        <f t="shared" si="48"/>
        <v>-7.4131752489441566E-2</v>
      </c>
      <c r="I429">
        <f t="shared" si="44"/>
        <v>-0.88958102987329879</v>
      </c>
      <c r="K429">
        <f t="shared" si="45"/>
        <v>-8.9455824096142347E-2</v>
      </c>
      <c r="M429">
        <f t="shared" si="46"/>
        <v>-8.9455824096142347E-2</v>
      </c>
      <c r="N429" s="13">
        <f t="shared" si="47"/>
        <v>2.3482717060729308E-4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9.5000614782419923</v>
      </c>
      <c r="H430" s="10">
        <f t="shared" si="48"/>
        <v>-7.3139736344937673E-2</v>
      </c>
      <c r="I430">
        <f t="shared" si="44"/>
        <v>-0.87767683613925207</v>
      </c>
      <c r="K430">
        <f t="shared" si="45"/>
        <v>-8.8439533190289549E-2</v>
      </c>
      <c r="M430">
        <f t="shared" si="46"/>
        <v>-8.8439533190289549E-2</v>
      </c>
      <c r="N430" s="13">
        <f t="shared" si="47"/>
        <v>2.3408378350903923E-4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9.5165491831678715</v>
      </c>
      <c r="H431" s="10">
        <f t="shared" si="48"/>
        <v>-7.2160236886538234E-2</v>
      </c>
      <c r="I431">
        <f t="shared" si="44"/>
        <v>-0.86592284263845887</v>
      </c>
      <c r="K431">
        <f t="shared" si="45"/>
        <v>-8.7434791740080203E-2</v>
      </c>
      <c r="M431">
        <f t="shared" si="46"/>
        <v>-8.7434791740080203E-2</v>
      </c>
      <c r="N431" s="13">
        <f t="shared" si="47"/>
        <v>2.3331202597386252E-4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9.5330368880937471</v>
      </c>
      <c r="H432" s="10">
        <f t="shared" si="48"/>
        <v>-7.1193108140386929E-2</v>
      </c>
      <c r="I432">
        <f t="shared" si="44"/>
        <v>-0.85431729768464315</v>
      </c>
      <c r="K432">
        <f t="shared" si="45"/>
        <v>-8.6441468478588468E-2</v>
      </c>
      <c r="M432">
        <f t="shared" si="46"/>
        <v>-8.6441468478588468E-2</v>
      </c>
      <c r="N432" s="13">
        <f t="shared" si="47"/>
        <v>2.3251249300363774E-4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9.5495245930196262</v>
      </c>
      <c r="H433" s="10">
        <f t="shared" si="48"/>
        <v>-7.0238205659440264E-2</v>
      </c>
      <c r="I433">
        <f t="shared" si="44"/>
        <v>-0.84285846791328312</v>
      </c>
      <c r="K433">
        <f t="shared" si="45"/>
        <v>-8.5459433629179654E-2</v>
      </c>
      <c r="M433">
        <f t="shared" si="46"/>
        <v>-8.5459433629179654E-2</v>
      </c>
      <c r="N433" s="13">
        <f t="shared" si="47"/>
        <v>2.3168578090677672E-4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9.5660122979455053</v>
      </c>
      <c r="H434" s="10">
        <f t="shared" si="48"/>
        <v>-6.9295386509740958E-2</v>
      </c>
      <c r="I434">
        <f t="shared" si="44"/>
        <v>-0.8315446381168915</v>
      </c>
      <c r="K434">
        <f t="shared" si="45"/>
        <v>-8.4488558888690737E-2</v>
      </c>
      <c r="M434">
        <f t="shared" si="46"/>
        <v>-8.4488558888690737E-2</v>
      </c>
      <c r="N434" s="13">
        <f t="shared" si="47"/>
        <v>2.308324869364825E-4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9.5825000028713827</v>
      </c>
      <c r="H435" s="10">
        <f t="shared" si="48"/>
        <v>-6.8364509256795228E-2</v>
      </c>
      <c r="I435">
        <f t="shared" si="44"/>
        <v>-0.82037411108154279</v>
      </c>
      <c r="K435">
        <f t="shared" si="45"/>
        <v>-8.3528717410794595E-2</v>
      </c>
      <c r="M435">
        <f t="shared" si="46"/>
        <v>-8.3528717410794595E-2</v>
      </c>
      <c r="N435" s="13">
        <f t="shared" si="47"/>
        <v>2.299532089378209E-4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9.5989877077972601</v>
      </c>
      <c r="H436" s="10">
        <f t="shared" si="48"/>
        <v>-6.7445433952054143E-2</v>
      </c>
      <c r="I436">
        <f t="shared" si="44"/>
        <v>-0.80934520742464966</v>
      </c>
      <c r="K436">
        <f t="shared" si="45"/>
        <v>-8.2579783789549402E-2</v>
      </c>
      <c r="M436">
        <f t="shared" si="46"/>
        <v>-8.2579783789549402E-2</v>
      </c>
      <c r="N436" s="13">
        <f t="shared" si="47"/>
        <v>2.2904854500369276E-4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9.615475412723141</v>
      </c>
      <c r="H437" s="10">
        <f t="shared" si="48"/>
        <v>-6.6538022119496762E-2</v>
      </c>
      <c r="I437">
        <f t="shared" si="44"/>
        <v>-0.79845626543396109</v>
      </c>
      <c r="K437">
        <f t="shared" si="45"/>
        <v>-8.1641634043129491E-2</v>
      </c>
      <c r="M437">
        <f t="shared" si="46"/>
        <v>-8.1641634043129491E-2</v>
      </c>
      <c r="N437" s="13">
        <f t="shared" si="47"/>
        <v>2.2811909313970075E-4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9.6319631176490166</v>
      </c>
      <c r="H438" s="10">
        <f t="shared" si="48"/>
        <v>-6.564213674231574E-2</v>
      </c>
      <c r="I438">
        <f t="shared" si="44"/>
        <v>-0.78770564090778894</v>
      </c>
      <c r="K438">
        <f t="shared" si="45"/>
        <v>-8.0714145597736708E-2</v>
      </c>
      <c r="M438">
        <f t="shared" si="46"/>
        <v>-8.0714145597736708E-2</v>
      </c>
      <c r="N438" s="13">
        <f t="shared" si="47"/>
        <v>2.2716545093788809E-4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9.6484508225748957</v>
      </c>
      <c r="H439" s="10">
        <f t="shared" si="48"/>
        <v>-6.4757642249702763E-2</v>
      </c>
      <c r="I439">
        <f t="shared" si="44"/>
        <v>-0.77709170699643315</v>
      </c>
      <c r="K439">
        <f t="shared" si="45"/>
        <v>-7.9797197271688283E-2</v>
      </c>
      <c r="M439">
        <f t="shared" si="46"/>
        <v>-7.9797197271688283E-2</v>
      </c>
      <c r="N439" s="13">
        <f t="shared" si="47"/>
        <v>2.2618821525932989E-4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9.6649385275007749</v>
      </c>
      <c r="H440" s="10">
        <f t="shared" si="48"/>
        <v>-6.3884404503734601E-2</v>
      </c>
      <c r="I440">
        <f t="shared" si="44"/>
        <v>-0.76661285404481516</v>
      </c>
      <c r="K440">
        <f t="shared" si="45"/>
        <v>-7.8890669259683563E-2</v>
      </c>
      <c r="M440">
        <f t="shared" si="46"/>
        <v>-7.8890669259683563E-2</v>
      </c>
      <c r="N440" s="13">
        <f t="shared" si="47"/>
        <v>2.2518798192563595E-4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9.6814262324266522</v>
      </c>
      <c r="H441" s="10">
        <f t="shared" si="48"/>
        <v>-6.3022290786357404E-2</v>
      </c>
      <c r="I441">
        <f t="shared" si="44"/>
        <v>-0.75626748943628885</v>
      </c>
      <c r="K441">
        <f t="shared" si="45"/>
        <v>-7.7994443117242671E-2</v>
      </c>
      <c r="M441">
        <f t="shared" si="46"/>
        <v>-7.7994443117242671E-2</v>
      </c>
      <c r="N441" s="13">
        <f t="shared" si="47"/>
        <v>2.2416534541923311E-4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9.6979139373525296</v>
      </c>
      <c r="H442" s="10">
        <f t="shared" si="48"/>
        <v>-6.2171169786469992E-2</v>
      </c>
      <c r="I442">
        <f t="shared" si="44"/>
        <v>-0.74605403743763987</v>
      </c>
      <c r="K442">
        <f t="shared" si="45"/>
        <v>-7.7108401745319716E-2</v>
      </c>
      <c r="M442">
        <f t="shared" si="46"/>
        <v>-7.7108401745319716E-2</v>
      </c>
      <c r="N442" s="13">
        <f t="shared" si="47"/>
        <v>2.2312089859248156E-4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9.7144016422784087</v>
      </c>
      <c r="H443" s="10">
        <f t="shared" si="48"/>
        <v>-6.1330911587103687E-2</v>
      </c>
      <c r="I443">
        <f t="shared" si="44"/>
        <v>-0.73597093904524424</v>
      </c>
      <c r="K443">
        <f t="shared" si="45"/>
        <v>-7.6232429375085745E-2</v>
      </c>
      <c r="M443">
        <f t="shared" si="46"/>
        <v>-7.6232429375085745E-2</v>
      </c>
      <c r="N443" s="13">
        <f t="shared" si="47"/>
        <v>2.2205523238554568E-4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9.7308893472042861</v>
      </c>
      <c r="H444" s="10">
        <f t="shared" si="48"/>
        <v>-6.0501387652699391E-2</v>
      </c>
      <c r="I444">
        <f t="shared" si="44"/>
        <v>-0.72601665183239272</v>
      </c>
      <c r="K444">
        <f t="shared" si="45"/>
        <v>-7.5366411552881749E-2</v>
      </c>
      <c r="M444">
        <f t="shared" si="46"/>
        <v>-7.5366411552881749E-2</v>
      </c>
      <c r="N444" s="13">
        <f t="shared" si="47"/>
        <v>2.209689355529927E-4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9.7473770521301635</v>
      </c>
      <c r="H445" s="10">
        <f t="shared" si="48"/>
        <v>-5.9682470816479788E-2</v>
      </c>
      <c r="I445">
        <f t="shared" si="44"/>
        <v>-0.71618964979775745</v>
      </c>
      <c r="K445">
        <f t="shared" si="45"/>
        <v>-7.4510235125337915E-2</v>
      </c>
      <c r="M445">
        <f t="shared" si="46"/>
        <v>-7.4510235125337915E-2</v>
      </c>
      <c r="N445" s="13">
        <f t="shared" si="47"/>
        <v>2.1986259439904691E-4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9.7638647570560426</v>
      </c>
      <c r="H446" s="10">
        <f t="shared" si="48"/>
        <v>-5.8874035267917298E-2</v>
      </c>
      <c r="I446">
        <f t="shared" si="44"/>
        <v>-0.7064884232150076</v>
      </c>
      <c r="K446">
        <f t="shared" si="45"/>
        <v>-7.3663788224659785E-2</v>
      </c>
      <c r="M446">
        <f t="shared" si="46"/>
        <v>-7.3663788224659785E-2</v>
      </c>
      <c r="N446" s="13">
        <f t="shared" si="47"/>
        <v>2.1873679252147314E-4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9.78035246198192</v>
      </c>
      <c r="H447" s="10">
        <f t="shared" si="48"/>
        <v>-5.8075956540295473E-2</v>
      </c>
      <c r="I447">
        <f t="shared" si="44"/>
        <v>-0.69691147848354573</v>
      </c>
      <c r="K447">
        <f t="shared" si="45"/>
        <v>-7.2826960254077019E-2</v>
      </c>
      <c r="M447">
        <f t="shared" si="46"/>
        <v>-7.2826960254077019E-2</v>
      </c>
      <c r="N447" s="13">
        <f t="shared" si="47"/>
        <v>2.1759211056399696E-4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9.7968401669077974</v>
      </c>
      <c r="H448" s="10">
        <f t="shared" si="48"/>
        <v>-5.7288111498364755E-2</v>
      </c>
      <c r="I448">
        <f t="shared" si="44"/>
        <v>-0.687457337980377</v>
      </c>
      <c r="K448">
        <f t="shared" si="45"/>
        <v>-7.1999641873455172E-2</v>
      </c>
      <c r="M448">
        <f t="shared" si="46"/>
        <v>-7.1999641873455172E-2</v>
      </c>
      <c r="N448" s="13">
        <f t="shared" si="47"/>
        <v>2.1642912597720799E-4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9.8133278718336765</v>
      </c>
      <c r="H449" s="10">
        <f t="shared" si="48"/>
        <v>-5.651037832609028E-2</v>
      </c>
      <c r="I449">
        <f t="shared" si="44"/>
        <v>-0.6781245399130833</v>
      </c>
      <c r="K449">
        <f t="shared" si="45"/>
        <v>-7.1181724985067668E-2</v>
      </c>
      <c r="M449">
        <f t="shared" si="46"/>
        <v>-7.1181724985067668E-2</v>
      </c>
      <c r="N449" s="13">
        <f t="shared" si="47"/>
        <v>2.1524841278788698E-4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9.8298155767595539</v>
      </c>
      <c r="H450" s="10">
        <f t="shared" si="48"/>
        <v>-5.574263651449253E-2</v>
      </c>
      <c r="I450">
        <f t="shared" si="44"/>
        <v>-0.66891163817391042</v>
      </c>
      <c r="K450">
        <f t="shared" si="45"/>
        <v>-7.0373102719526237E-2</v>
      </c>
      <c r="M450">
        <f t="shared" si="46"/>
        <v>-7.0373102719526237E-2</v>
      </c>
      <c r="N450" s="13">
        <f t="shared" si="47"/>
        <v>2.1405054137663341E-4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9.8463032816854312</v>
      </c>
      <c r="H451" s="10">
        <f t="shared" si="48"/>
        <v>-5.498476684957871E-2</v>
      </c>
      <c r="I451">
        <f t="shared" si="44"/>
        <v>-0.65981720219494455</v>
      </c>
      <c r="K451">
        <f t="shared" si="45"/>
        <v>-6.957366942186903E-2</v>
      </c>
      <c r="M451">
        <f t="shared" si="46"/>
        <v>-6.957366942186903E-2</v>
      </c>
      <c r="N451" s="13">
        <f t="shared" si="47"/>
        <v>2.1283607826377913E-4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9.8627909866113104</v>
      </c>
      <c r="H452" s="10">
        <f t="shared" si="48"/>
        <v>-5.4236651400365557E-2</v>
      </c>
      <c r="I452">
        <f t="shared" si="44"/>
        <v>-0.65083981680438674</v>
      </c>
      <c r="K452">
        <f t="shared" si="45"/>
        <v>-6.8783320637803264E-2</v>
      </c>
      <c r="M452">
        <f t="shared" si="46"/>
        <v>-6.8783320637803264E-2</v>
      </c>
      <c r="N452" s="13">
        <f t="shared" si="47"/>
        <v>2.1160558590341651E-4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9.8792786915371877</v>
      </c>
      <c r="H453" s="10">
        <f t="shared" si="48"/>
        <v>-5.3498173506991632E-2</v>
      </c>
      <c r="I453">
        <f t="shared" si="44"/>
        <v>-0.64197808208389961</v>
      </c>
      <c r="K453">
        <f t="shared" si="45"/>
        <v>-6.800195310010268E-2</v>
      </c>
      <c r="M453">
        <f t="shared" si="46"/>
        <v>-6.800195310010268E-2</v>
      </c>
      <c r="N453" s="13">
        <f t="shared" si="47"/>
        <v>2.1035962248554447E-4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9.8957663964630651</v>
      </c>
      <c r="H454" s="10">
        <f t="shared" si="48"/>
        <v>-5.2769217768919595E-2</v>
      </c>
      <c r="I454">
        <f t="shared" si="44"/>
        <v>-0.63323061322703511</v>
      </c>
      <c r="K454">
        <f t="shared" si="45"/>
        <v>-6.7229464715156076E-2</v>
      </c>
      <c r="M454">
        <f t="shared" si="46"/>
        <v>-6.7229464715156076E-2</v>
      </c>
      <c r="N454" s="13">
        <f t="shared" si="47"/>
        <v>2.0909874174614149E-4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9.9122541013889442</v>
      </c>
      <c r="H455" s="10">
        <f t="shared" si="48"/>
        <v>-5.2049670033226775E-2</v>
      </c>
      <c r="I455">
        <f t="shared" si="44"/>
        <v>-0.6245960403987213</v>
      </c>
      <c r="K455">
        <f t="shared" si="45"/>
        <v>-6.6465754549667244E-2</v>
      </c>
      <c r="M455">
        <f t="shared" si="46"/>
        <v>-6.6465754549667244E-2</v>
      </c>
      <c r="N455" s="13">
        <f t="shared" si="47"/>
        <v>2.0782349278515463E-4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9.9287418063148216</v>
      </c>
      <c r="H456" s="10">
        <f t="shared" si="48"/>
        <v>-5.1339417382984483E-2</v>
      </c>
      <c r="I456">
        <f t="shared" si="44"/>
        <v>-0.61607300859581382</v>
      </c>
      <c r="K456">
        <f t="shared" si="45"/>
        <v>-6.5710722817503023E-2</v>
      </c>
      <c r="M456">
        <f t="shared" si="46"/>
        <v>-6.5710722817503023E-2</v>
      </c>
      <c r="N456" s="13">
        <f t="shared" si="47"/>
        <v>2.0653441989222212E-4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9.945229511240699</v>
      </c>
      <c r="H457" s="10">
        <f t="shared" si="48"/>
        <v>-5.0638348125724306E-2</v>
      </c>
      <c r="I457">
        <f t="shared" si="44"/>
        <v>-0.60766017750869161</v>
      </c>
      <c r="K457">
        <f t="shared" si="45"/>
        <v>-6.4964270866689156E-2</v>
      </c>
      <c r="M457">
        <f t="shared" si="46"/>
        <v>-6.4964270866689156E-2</v>
      </c>
      <c r="N457" s="13">
        <f t="shared" si="47"/>
        <v>2.0523206238009384E-4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9.9617172161665781</v>
      </c>
      <c r="H458" s="10">
        <f t="shared" si="48"/>
        <v>-4.9946351781991853E-2</v>
      </c>
      <c r="I458">
        <f t="shared" si="44"/>
        <v>-0.59935622138390221</v>
      </c>
      <c r="K458">
        <f t="shared" si="45"/>
        <v>-6.4226301166551925E-2</v>
      </c>
      <c r="M458">
        <f t="shared" si="46"/>
        <v>-6.4226301166551925E-2</v>
      </c>
      <c r="N458" s="13">
        <f t="shared" si="47"/>
        <v>2.0391695442559756E-4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9.9782049210924555</v>
      </c>
      <c r="H459" s="10">
        <f t="shared" si="48"/>
        <v>-4.9263319073986719E-2</v>
      </c>
      <c r="I459">
        <f t="shared" si="44"/>
        <v>-0.59115982888784058</v>
      </c>
      <c r="K459">
        <f t="shared" si="45"/>
        <v>-6.3496717295003266E-2</v>
      </c>
      <c r="M459">
        <f t="shared" si="46"/>
        <v>-6.3496717295003266E-2</v>
      </c>
      <c r="N459" s="13">
        <f t="shared" si="47"/>
        <v>2.02589624918037E-4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9.9946926260183346</v>
      </c>
      <c r="H460" s="10">
        <f t="shared" si="48"/>
        <v>-4.8589141914288057E-2</v>
      </c>
      <c r="I460">
        <f t="shared" si="44"/>
        <v>-0.58306970297145666</v>
      </c>
      <c r="K460">
        <f t="shared" si="45"/>
        <v>-6.2775423925969423E-2</v>
      </c>
      <c r="M460">
        <f t="shared" si="46"/>
        <v>-6.2775423925969423E-2</v>
      </c>
      <c r="N460" s="13">
        <f t="shared" si="47"/>
        <v>2.0125059731495429E-4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10.011180330944212</v>
      </c>
      <c r="H461" s="10">
        <f t="shared" si="48"/>
        <v>-4.7923713394665786E-2</v>
      </c>
      <c r="I461">
        <f t="shared" si="44"/>
        <v>-0.57508456073598946</v>
      </c>
      <c r="K461">
        <f t="shared" si="45"/>
        <v>-6.2062326816959973E-2</v>
      </c>
      <c r="M461">
        <f t="shared" si="46"/>
        <v>-6.2062326816959973E-2</v>
      </c>
      <c r="N461" s="13">
        <f t="shared" si="47"/>
        <v>1.9990038950507734E-4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10.027668035870091</v>
      </c>
      <c r="H462" s="10">
        <f t="shared" si="48"/>
        <v>-4.7266927774975966E-2</v>
      </c>
      <c r="I462">
        <f t="shared" si="44"/>
        <v>-0.56720313329971161</v>
      </c>
      <c r="K462">
        <f t="shared" si="45"/>
        <v>-6.1357332796776506E-2</v>
      </c>
      <c r="M462">
        <f t="shared" si="46"/>
        <v>-6.1357332796776506E-2</v>
      </c>
      <c r="N462" s="13">
        <f t="shared" si="47"/>
        <v>1.9853951367838191E-4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10.044155740795969</v>
      </c>
      <c r="H463" s="10">
        <f t="shared" si="48"/>
        <v>-4.6618680472140836E-2</v>
      </c>
      <c r="I463">
        <f t="shared" si="44"/>
        <v>-0.55942416566568998</v>
      </c>
      <c r="K463">
        <f t="shared" si="45"/>
        <v>-6.0660349753359787E-2</v>
      </c>
      <c r="M463">
        <f t="shared" si="46"/>
        <v>-6.0660349753359787E-2</v>
      </c>
      <c r="N463" s="13">
        <f t="shared" si="47"/>
        <v>1.9716847620312791E-4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10.060643445721848</v>
      </c>
      <c r="H464" s="10">
        <f t="shared" si="48"/>
        <v>-4.5978868049211884E-2</v>
      </c>
      <c r="I464">
        <f t="shared" si="44"/>
        <v>-0.55174641659054258</v>
      </c>
      <c r="K464">
        <f t="shared" si="45"/>
        <v>-5.997128662177291E-2</v>
      </c>
      <c r="M464">
        <f t="shared" si="46"/>
        <v>-5.997128662177291E-2</v>
      </c>
      <c r="N464" s="13">
        <f t="shared" si="47"/>
        <v>1.9578777750975073E-4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10.077131150647725</v>
      </c>
      <c r="H465" s="10">
        <f t="shared" si="48"/>
        <v>-4.5347388204516448E-2</v>
      </c>
      <c r="I465">
        <f t="shared" si="44"/>
        <v>-0.54416865845419737</v>
      </c>
      <c r="K465">
        <f t="shared" si="45"/>
        <v>-5.9290053372319851E-2</v>
      </c>
      <c r="M465">
        <f t="shared" si="46"/>
        <v>-5.9290053372319851E-2</v>
      </c>
      <c r="N465" s="13">
        <f t="shared" si="47"/>
        <v>1.9439791198147831E-4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10.093618855573604</v>
      </c>
      <c r="H466" s="10">
        <f t="shared" si="48"/>
        <v>-4.4724139760886385E-2</v>
      </c>
      <c r="I466">
        <f t="shared" si="44"/>
        <v>-0.53668967713063664</v>
      </c>
      <c r="K466">
        <f t="shared" si="45"/>
        <v>-5.8616560998797362E-2</v>
      </c>
      <c r="M466">
        <f t="shared" si="46"/>
        <v>-5.8616560998797362E-2</v>
      </c>
      <c r="N466" s="13">
        <f t="shared" si="47"/>
        <v>1.9299936785155999E-4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10.110106560499482</v>
      </c>
      <c r="H467" s="10">
        <f t="shared" si="48"/>
        <v>-4.4109022654969188E-2</v>
      </c>
      <c r="I467">
        <f t="shared" si="44"/>
        <v>-0.52930827185963025</v>
      </c>
      <c r="K467">
        <f t="shared" si="45"/>
        <v>-5.7950721506879431E-2</v>
      </c>
      <c r="M467">
        <f t="shared" si="46"/>
        <v>-5.7950721506879431E-2</v>
      </c>
      <c r="N467" s="13">
        <f t="shared" si="47"/>
        <v>1.9159262710697334E-4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10.126594265425361</v>
      </c>
      <c r="H468" s="10">
        <f t="shared" si="48"/>
        <v>-4.3501937926620132E-2</v>
      </c>
      <c r="I468">
        <f t="shared" ref="I468:I469" si="50">H468*$E$6</f>
        <v>-0.52202325511944159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-5.7292447902632097E-2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-5.7292447902632097E-2</v>
      </c>
      <c r="N468" s="13">
        <f t="shared" ref="N468:N469" si="53">(M468-H468)^2*O468</f>
        <v>1.9017816539848554E-4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10.143081970351238</v>
      </c>
      <c r="H469" s="10">
        <f t="shared" si="48"/>
        <v>-4.29027877083758E-2</v>
      </c>
      <c r="I469">
        <f t="shared" si="50"/>
        <v>-0.5148334525005096</v>
      </c>
      <c r="K469">
        <f t="shared" si="51"/>
        <v>-5.664165418115745E-2</v>
      </c>
      <c r="M469">
        <f t="shared" si="52"/>
        <v>-5.664165418115745E-2</v>
      </c>
      <c r="N469" s="13">
        <f t="shared" si="53"/>
        <v>1.8875645195692368E-4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O34" activePane="bottomRight" state="frozen"/>
      <selection pane="topRight" activeCell="D1" sqref="D1"/>
      <selection pane="bottomLeft" activeCell="A4" sqref="A4"/>
      <selection pane="bottomRight" activeCell="AB48" sqref="AB48"/>
    </sheetView>
  </sheetViews>
  <sheetFormatPr defaultRowHeight="18.75" x14ac:dyDescent="0.4"/>
  <cols>
    <col min="1" max="3" width="9" style="1"/>
    <col min="4" max="4" width="9" style="2"/>
    <col min="5" max="5" width="9" style="33"/>
    <col min="6" max="6" width="9" style="12"/>
    <col min="7" max="7" width="2.75" customWidth="1"/>
    <col min="8" max="8" width="9" style="2"/>
    <col min="9" max="9" width="9" style="33"/>
    <col min="10" max="10" width="9" style="12"/>
    <col min="11" max="11" width="2.75" customWidth="1"/>
    <col min="12" max="12" width="9" style="2"/>
    <col min="13" max="13" width="9" style="33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.375" style="22" bestFit="1" customWidth="1"/>
    <col min="30" max="30" width="9" style="27"/>
    <col min="32" max="32" width="9" style="26"/>
    <col min="33" max="33" width="9" style="45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3" t="s">
        <v>78</v>
      </c>
      <c r="F2" s="12" t="s">
        <v>89</v>
      </c>
      <c r="H2" s="2" t="s">
        <v>167</v>
      </c>
      <c r="I2" s="33" t="s">
        <v>78</v>
      </c>
      <c r="J2" s="12" t="s">
        <v>89</v>
      </c>
      <c r="L2" s="2" t="s">
        <v>167</v>
      </c>
      <c r="M2" s="33" t="s">
        <v>78</v>
      </c>
      <c r="N2" s="12" t="s">
        <v>89</v>
      </c>
      <c r="Q2" s="38" t="s">
        <v>179</v>
      </c>
      <c r="R2" s="37"/>
      <c r="S2" s="37"/>
      <c r="T2" s="39"/>
      <c r="U2" s="37"/>
      <c r="V2" s="37"/>
      <c r="X2" s="38" t="s">
        <v>180</v>
      </c>
      <c r="AB2" s="43"/>
      <c r="AC2" s="37"/>
      <c r="AD2" s="39"/>
      <c r="AF2" s="38" t="s">
        <v>181</v>
      </c>
      <c r="AG2" s="46"/>
      <c r="AH2" s="39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3" t="s">
        <v>162</v>
      </c>
      <c r="F3" s="12" t="s">
        <v>162</v>
      </c>
      <c r="H3" s="2" t="s">
        <v>166</v>
      </c>
      <c r="I3" s="33" t="s">
        <v>166</v>
      </c>
      <c r="J3" s="12" t="s">
        <v>166</v>
      </c>
      <c r="L3" s="2" t="s">
        <v>244</v>
      </c>
      <c r="M3" s="33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3" t="s">
        <v>183</v>
      </c>
      <c r="AC3" t="s">
        <v>245</v>
      </c>
      <c r="AD3" s="27" t="s">
        <v>187</v>
      </c>
      <c r="AF3" s="26" t="s">
        <v>185</v>
      </c>
      <c r="AG3" s="45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4">
        <f>5.28/3.22</f>
        <v>1.639751552795031</v>
      </c>
      <c r="AC4" s="41" t="s">
        <v>242</v>
      </c>
      <c r="AD4" s="42">
        <f xml:space="preserve"> ((SQRT(AB4))^3/(AB4-1)+(SQRT(1/AB4)^3/(1/AB4-1))-2)/6</f>
        <v>1.0242634234390646E-2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4">
        <v>3.38</v>
      </c>
      <c r="E5" s="33">
        <v>3.5</v>
      </c>
      <c r="F5" s="12">
        <v>3.6259999999999999</v>
      </c>
      <c r="H5" s="34">
        <f>((L5+SQRT(L5^2-4))/2)^2</f>
        <v>2.9351864274737975</v>
      </c>
      <c r="I5" s="35">
        <f>((M5+SQRT(M5^2-4))/2)^2</f>
        <v>3.5387266128048309</v>
      </c>
      <c r="J5" s="36">
        <f>((N5+SQRT(N5^2-4))/2)^2</f>
        <v>4.1838769057764118</v>
      </c>
      <c r="L5" s="34">
        <f>3*B5*(D5-1)/C5</f>
        <v>2.2969284467713789</v>
      </c>
      <c r="M5" s="35">
        <f>3*B5*(E5-1)/C5</f>
        <v>2.4127399650959864</v>
      </c>
      <c r="N5" s="36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1">
        <v>4.4379999999999997</v>
      </c>
      <c r="AB5" s="44">
        <v>6.3</v>
      </c>
      <c r="AC5" s="41" t="s">
        <v>242</v>
      </c>
      <c r="AD5" s="42">
        <f t="shared" ref="AD5" si="0" xml:space="preserve"> ((SQRT(AB5))^3/(AB5-1)+(SQRT(1/AB5)^3/(1/AB5-1))-2)/6</f>
        <v>0.15139826934117076</v>
      </c>
      <c r="AF5" s="40">
        <v>5.1890000000000001</v>
      </c>
      <c r="AG5" s="47">
        <f>((AH5+SQRT(AH5^2-4))/2)^2</f>
        <v>14.274070316815363</v>
      </c>
      <c r="AH5" s="42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4">
        <v>4.07</v>
      </c>
      <c r="F6" s="12">
        <v>3.51</v>
      </c>
      <c r="H6" s="34">
        <f t="shared" ref="H6:H36" si="1">((L6+SQRT(L6^2-4))/2)^2</f>
        <v>2.9449959624745903</v>
      </c>
      <c r="J6" s="36" t="e">
        <f>((N6+SQRT(N6^2-4))/2)^2</f>
        <v>#NUM!</v>
      </c>
      <c r="L6" s="34">
        <f t="shared" ref="L6:L36" si="2">3*B6*(D6-1)/C6</f>
        <v>2.298816</v>
      </c>
      <c r="N6" s="36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1">
        <v>4.3979999999999997</v>
      </c>
      <c r="AB6" s="44">
        <f>((AC6+SQRT(AC6^2-4))/2)^2</f>
        <v>4.2381323601885752</v>
      </c>
      <c r="AC6" s="41">
        <f>3*B6*(AA6-1)/C6</f>
        <v>2.5444223999999993</v>
      </c>
      <c r="AD6" s="42">
        <f t="shared" ref="AD6" si="3" xml:space="preserve"> ((SQRT(AB6))^3/(AB6-1)+(SQRT(1/AB6)^3/(1/AB6-1))-2)/6</f>
        <v>9.0737066666666547E-2</v>
      </c>
      <c r="AF6" s="40">
        <v>5.1539999999999999</v>
      </c>
      <c r="AG6" s="47">
        <f>((AH6+SQRT(AH6^2-4))/2)^2</f>
        <v>7.5427267601662695</v>
      </c>
      <c r="AH6" s="42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4"/>
      <c r="H7" s="34"/>
      <c r="J7" s="36"/>
      <c r="L7" s="34"/>
      <c r="N7" s="36"/>
      <c r="P7" s="48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1">
        <v>4.5659999999999998</v>
      </c>
      <c r="AB7" s="44">
        <f>4.2656/2.7536</f>
        <v>1.5490993608367227</v>
      </c>
      <c r="AC7" s="41">
        <f>3*B7*(AA7-1)/C7</f>
        <v>3.6428584964033819</v>
      </c>
      <c r="AD7" s="42"/>
      <c r="AF7" s="40"/>
      <c r="AG7" s="47"/>
      <c r="AH7" s="42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4"/>
      <c r="H8" s="34"/>
      <c r="J8" s="36"/>
      <c r="L8" s="34"/>
      <c r="N8" s="36"/>
      <c r="P8" s="48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1">
        <v>4.6390000000000002</v>
      </c>
      <c r="AB8" s="44">
        <v>1.4</v>
      </c>
      <c r="AC8" s="41" t="s">
        <v>242</v>
      </c>
      <c r="AD8" s="42">
        <f t="shared" ref="AD8" si="4" xml:space="preserve"> ((SQRT(AB8))^3/(AB8-1)+(SQRT(1/AB8)^3/(1/AB8-1))-2)/6</f>
        <v>4.7283685580733854E-3</v>
      </c>
      <c r="AF8" s="40"/>
      <c r="AG8" s="47"/>
      <c r="AH8" s="42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4"/>
      <c r="H9" s="34"/>
      <c r="J9" s="36"/>
      <c r="L9" s="34"/>
      <c r="N9" s="36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1">
        <v>4.9560000000000004</v>
      </c>
      <c r="AB9" s="44">
        <f>((AC9+SQRT(AC9^2-4))/2)^2</f>
        <v>220.9315887472043</v>
      </c>
      <c r="AC9" s="41">
        <f>3*B9*(AA9-1)/C9</f>
        <v>14.931045343016308</v>
      </c>
      <c r="AD9" s="42"/>
      <c r="AF9" s="40"/>
      <c r="AG9" s="47"/>
      <c r="AH9" s="42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4"/>
      <c r="H10" s="34"/>
      <c r="J10" s="36"/>
      <c r="L10" s="34"/>
      <c r="N10" s="36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1">
        <v>5.4109999999999996</v>
      </c>
      <c r="AB10" s="44">
        <f>((AC10+SQRT(AC10^2-4))/2)^2</f>
        <v>13.556055352585606</v>
      </c>
      <c r="AC10" s="41">
        <f t="shared" ref="AC10" si="5">3*B10*(AA10-1)/C10</f>
        <v>3.953457110498483</v>
      </c>
      <c r="AD10" s="42"/>
      <c r="AF10" s="40"/>
      <c r="AG10" s="47"/>
      <c r="AH10" s="42"/>
    </row>
    <row r="11" spans="1:34" x14ac:dyDescent="0.4">
      <c r="A11" s="1" t="s">
        <v>225</v>
      </c>
      <c r="B11" s="5"/>
      <c r="C11" s="20"/>
      <c r="D11" s="34"/>
      <c r="H11" s="34"/>
      <c r="J11" s="36"/>
      <c r="L11" s="34"/>
      <c r="N11" s="36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1">
        <v>6.6970000000000001</v>
      </c>
      <c r="AB11" s="44"/>
      <c r="AC11" s="41"/>
      <c r="AD11" s="42"/>
      <c r="AF11" s="40"/>
      <c r="AG11" s="47"/>
      <c r="AH11" s="42"/>
    </row>
    <row r="12" spans="1:34" x14ac:dyDescent="0.4">
      <c r="A12" s="1" t="s">
        <v>121</v>
      </c>
      <c r="B12" s="5">
        <v>0.56200000000000006</v>
      </c>
      <c r="C12" s="20">
        <v>2.08</v>
      </c>
      <c r="D12" s="34">
        <v>3.84</v>
      </c>
      <c r="E12" s="33">
        <v>3.9</v>
      </c>
      <c r="F12" s="12">
        <v>4.0819999999999999</v>
      </c>
      <c r="H12" s="34">
        <f t="shared" si="1"/>
        <v>2.961741938777394</v>
      </c>
      <c r="I12" s="35">
        <f>((M12+SQRT(M12^2-4))/2)^2</f>
        <v>3.2145814224574498</v>
      </c>
      <c r="J12" s="36">
        <f>((N12+SQRT(N12^2-4))/2)^2</f>
        <v>3.9903916646049105</v>
      </c>
      <c r="L12" s="34">
        <f t="shared" si="2"/>
        <v>2.3020384615384617</v>
      </c>
      <c r="M12" s="35">
        <f>3*B12*(E12-1)/C12</f>
        <v>2.3506730769230768</v>
      </c>
      <c r="N12" s="36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1">
        <v>4.7960000000000003</v>
      </c>
      <c r="AB12" s="44">
        <v>3.27</v>
      </c>
      <c r="AC12" s="41" t="s">
        <v>242</v>
      </c>
      <c r="AD12" s="42">
        <f t="shared" ref="AD12" si="6" xml:space="preserve"> ((SQRT(AB12))^3/(AB12-1)+(SQRT(1/AB12)^3/(1/AB12-1))-2)/6</f>
        <v>6.0219232601974003E-2</v>
      </c>
      <c r="AF12" s="40">
        <v>5.4820000000000002</v>
      </c>
      <c r="AG12" s="47">
        <f>((AH12+SQRT(AH12^2-4))/2)^2</f>
        <v>11.108711478037501</v>
      </c>
      <c r="AH12" s="42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4">
        <v>5.29</v>
      </c>
      <c r="F13" s="12">
        <v>4.1890000000000001</v>
      </c>
      <c r="H13" s="34">
        <f t="shared" si="1"/>
        <v>2.9391697933170455</v>
      </c>
      <c r="J13" s="36" t="e">
        <f>((N13+SQRT(N13^2-4))/2)^2</f>
        <v>#NUM!</v>
      </c>
      <c r="L13" s="34">
        <f t="shared" si="2"/>
        <v>2.2976949152542372</v>
      </c>
      <c r="N13" s="36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1">
        <v>5.133</v>
      </c>
      <c r="AB13" s="44">
        <f xml:space="preserve"> 2.8024/0.7203</f>
        <v>3.8906011384145494</v>
      </c>
      <c r="AC13" s="41">
        <f>3*B13*(AA13-1)/C13</f>
        <v>2.213606779661017</v>
      </c>
      <c r="AD13" s="42">
        <f t="shared" ref="AD13:AD15" si="7" xml:space="preserve"> ((SQRT(AB13))^3/(AB13-1)+(SQRT(1/AB13)^3/(1/AB13-1))-2)/6</f>
        <v>7.9906939364332727E-2</v>
      </c>
      <c r="AF13" s="40">
        <v>5.7960000000000003</v>
      </c>
      <c r="AG13" s="47">
        <f t="shared" ref="AG13:AG15" si="8">((AH13+SQRT(AH13^2-4))/2)^2</f>
        <v>4.369380411393017</v>
      </c>
      <c r="AH13" s="42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4">
        <v>4.6100000000000003</v>
      </c>
      <c r="E14" s="33">
        <v>4.72</v>
      </c>
      <c r="F14" s="12">
        <v>4.3650000000000002</v>
      </c>
      <c r="H14" s="34">
        <f t="shared" si="1"/>
        <v>2.9671989511338528</v>
      </c>
      <c r="I14" s="35">
        <f>((M14+SQRT(M14^2-4))/2)^2</f>
        <v>3.3322974028729146</v>
      </c>
      <c r="J14" s="36">
        <f>((N14+SQRT(N14^2-4))/2)^2</f>
        <v>2.1417846784593828</v>
      </c>
      <c r="L14" s="34">
        <f t="shared" si="2"/>
        <v>2.3030886075949368</v>
      </c>
      <c r="M14" s="35">
        <f>3*B14*(E14-1)/C14</f>
        <v>2.37326582278481</v>
      </c>
      <c r="N14" s="36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1">
        <v>5.7210000000000001</v>
      </c>
      <c r="AB14" s="44">
        <v>3.29</v>
      </c>
      <c r="AC14" s="41" t="s">
        <v>242</v>
      </c>
      <c r="AD14" s="42">
        <f t="shared" si="7"/>
        <v>6.0858926856946084E-2</v>
      </c>
      <c r="AF14" s="40">
        <v>6.3129999999999997</v>
      </c>
      <c r="AG14" s="47">
        <f t="shared" si="8"/>
        <v>9.382532529105184</v>
      </c>
      <c r="AH14" s="42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4">
        <v>4.74</v>
      </c>
      <c r="H15" s="34">
        <f t="shared" si="1"/>
        <v>2.9377856042269532</v>
      </c>
      <c r="J15" s="36"/>
      <c r="L15" s="34">
        <f t="shared" si="2"/>
        <v>2.2974285714285716</v>
      </c>
      <c r="N15" s="36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1">
        <v>5.3940000000000001</v>
      </c>
      <c r="AB15" s="44">
        <v>1.9</v>
      </c>
      <c r="AC15" s="41" t="s">
        <v>242</v>
      </c>
      <c r="AD15" s="42">
        <f t="shared" si="7"/>
        <v>1.7313520886505691E-2</v>
      </c>
      <c r="AF15" s="40">
        <v>5.99</v>
      </c>
      <c r="AG15" s="47">
        <f t="shared" si="8"/>
        <v>7.2582013294660817</v>
      </c>
      <c r="AH15" s="42">
        <f>3*B15*(AF15-1)/C15</f>
        <v>3.0652857142857144</v>
      </c>
    </row>
    <row r="16" spans="1:34" x14ac:dyDescent="0.4">
      <c r="A16" s="1" t="s">
        <v>227</v>
      </c>
      <c r="B16" s="5"/>
      <c r="C16" s="20"/>
      <c r="D16" s="34"/>
      <c r="H16" s="34"/>
      <c r="J16" s="36"/>
      <c r="L16" s="34"/>
      <c r="N16" s="36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1">
        <v>5.4029999999999996</v>
      </c>
      <c r="AB16" s="44"/>
      <c r="AC16" s="41"/>
      <c r="AD16" s="42"/>
      <c r="AF16" s="40"/>
      <c r="AG16" s="47"/>
      <c r="AH16" s="42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4"/>
      <c r="H17" s="34"/>
      <c r="J17" s="36"/>
      <c r="L17" s="34"/>
      <c r="N17" s="36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1">
        <v>5.13</v>
      </c>
      <c r="AB17" s="44">
        <f xml:space="preserve"> 5.411/3.842</f>
        <v>1.4083810515356583</v>
      </c>
      <c r="AC17" s="41" t="s">
        <v>242</v>
      </c>
      <c r="AD17" s="42">
        <f xml:space="preserve"> ((SQRT(AB17))^3/(AB17-1)+(SQRT(1/AB17)^3/(1/AB17-1))-2)/6</f>
        <v>4.8980209689245173E-3</v>
      </c>
      <c r="AF17" s="40"/>
      <c r="AG17" s="47"/>
      <c r="AH17" s="42"/>
    </row>
    <row r="18" spans="1:34" x14ac:dyDescent="0.4">
      <c r="A18" s="1" t="s">
        <v>230</v>
      </c>
      <c r="B18" s="5"/>
      <c r="C18" s="20"/>
      <c r="D18" s="34"/>
      <c r="H18" s="34"/>
      <c r="J18" s="36"/>
      <c r="L18" s="34"/>
      <c r="N18" s="36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1">
        <v>5.556</v>
      </c>
      <c r="AF18" s="40"/>
      <c r="AG18" s="47"/>
      <c r="AH18" s="42"/>
    </row>
    <row r="19" spans="1:34" x14ac:dyDescent="0.4">
      <c r="A19" s="1" t="s">
        <v>125</v>
      </c>
      <c r="B19" s="5">
        <v>0.65100000000000002</v>
      </c>
      <c r="C19" s="20">
        <v>2.573</v>
      </c>
      <c r="D19" s="34">
        <v>4.0199999999999996</v>
      </c>
      <c r="E19" s="33">
        <v>4.07</v>
      </c>
      <c r="F19" s="12">
        <v>3.7080000000000002</v>
      </c>
      <c r="H19" s="34">
        <f t="shared" si="1"/>
        <v>2.9110737143238317</v>
      </c>
      <c r="I19" s="35">
        <f>((M19+SQRT(M19^2-4))/2)^2</f>
        <v>3.1083041069446051</v>
      </c>
      <c r="J19" s="36">
        <f>((N19+SQRT(N19^2-4))/2)^2</f>
        <v>1.5999284912534495</v>
      </c>
      <c r="L19" s="34">
        <f t="shared" si="2"/>
        <v>2.2922891566265058</v>
      </c>
      <c r="M19" s="35">
        <f>3*B19*(E19-1)/C19</f>
        <v>2.330240963855422</v>
      </c>
      <c r="N19" s="36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1">
        <v>4.8689999999999998</v>
      </c>
      <c r="AB19" s="44">
        <v>3.63</v>
      </c>
      <c r="AC19" s="41" t="s">
        <v>242</v>
      </c>
      <c r="AD19" s="42">
        <f t="shared" ref="AD19" si="9" xml:space="preserve"> ((SQRT(AB19))^3/(AB19-1)+(SQRT(1/AB19)^3/(1/AB19-1))-2)/6</f>
        <v>7.1686628234540598E-2</v>
      </c>
      <c r="AF19" s="40">
        <v>5.5439999999999996</v>
      </c>
      <c r="AG19" s="47">
        <f>((AH19+SQRT(AH19^2-4))/2)^2</f>
        <v>9.7939123029715596</v>
      </c>
      <c r="AH19" s="42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4">
        <v>6.28</v>
      </c>
      <c r="F20" s="12">
        <v>4.2220000000000004</v>
      </c>
      <c r="H20" s="34">
        <f t="shared" si="1"/>
        <v>10.218763246909798</v>
      </c>
      <c r="J20" s="36">
        <f>((N20+SQRT(N20^2-4))/2)^2</f>
        <v>2.1132192464193773</v>
      </c>
      <c r="L20" s="34">
        <f t="shared" si="2"/>
        <v>3.5095045871559631</v>
      </c>
      <c r="N20" s="36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1">
        <v>4.3360000000000003</v>
      </c>
      <c r="AB20" s="44">
        <f t="shared" ref="AB20:AB30" si="10">((AC20+SQRT(AC20^2-4))/2)^2</f>
        <v>2.5198801585601389</v>
      </c>
      <c r="AC20" s="41">
        <f t="shared" ref="AC20:AC28" si="11">3*B20*(AA20-1)/C20</f>
        <v>2.2173688073394495</v>
      </c>
      <c r="AD20" s="42">
        <f t="shared" ref="AD20:AD25" si="12" xml:space="preserve"> ((SQRT(AB20))^3/(AB20-1)+(SQRT(1/AB20)^3/(1/AB20-1))-2)/6</f>
        <v>3.622813455657492E-2</v>
      </c>
      <c r="AF20" s="40">
        <v>5.1289999999999996</v>
      </c>
      <c r="AG20" s="47">
        <f>((AH20+SQRT(AH20^2-4))/2)^2</f>
        <v>5.3449641661580847</v>
      </c>
      <c r="AH20" s="42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4"/>
      <c r="H21" s="34"/>
      <c r="J21" s="36"/>
      <c r="L21" s="34"/>
      <c r="N21" s="36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1">
        <v>4.407</v>
      </c>
      <c r="AB21" s="44">
        <f>((AC21+SQRT(AC21^2-4))/2)^2</f>
        <v>7.200780351601324</v>
      </c>
      <c r="AC21" s="41">
        <f t="shared" si="11"/>
        <v>3.0560847810626575</v>
      </c>
      <c r="AD21" s="42">
        <f t="shared" ref="AD21" si="13" xml:space="preserve"> ((SQRT(AB21))^3/(AB21-1)+(SQRT(1/AB21)^3/(1/AB21-1))-2)/6</f>
        <v>0.17601413017710957</v>
      </c>
      <c r="AF21" s="40"/>
      <c r="AG21" s="47"/>
      <c r="AH21" s="42"/>
    </row>
    <row r="22" spans="1:34" x14ac:dyDescent="0.4">
      <c r="A22" s="1" t="s">
        <v>127</v>
      </c>
      <c r="B22" s="5">
        <v>0.34</v>
      </c>
      <c r="C22" s="20">
        <v>1.62</v>
      </c>
      <c r="D22" s="34">
        <v>4.6500000000000004</v>
      </c>
      <c r="F22" s="12">
        <v>3.7080000000000002</v>
      </c>
      <c r="H22" s="34">
        <f t="shared" si="1"/>
        <v>2.9415252216835031</v>
      </c>
      <c r="J22" s="36" t="e">
        <f>((N22+SQRT(N22^2-4))/2)^2</f>
        <v>#NUM!</v>
      </c>
      <c r="L22" s="34">
        <f t="shared" si="2"/>
        <v>2.2981481481481483</v>
      </c>
      <c r="N22" s="36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1">
        <v>4.7089999999999996</v>
      </c>
      <c r="AB22" s="44">
        <f t="shared" si="10"/>
        <v>3.1345875541826009</v>
      </c>
      <c r="AC22" s="41">
        <f t="shared" si="11"/>
        <v>2.335296296296296</v>
      </c>
      <c r="AD22" s="42">
        <f t="shared" si="12"/>
        <v>5.5882716049382664E-2</v>
      </c>
      <c r="AF22" s="40">
        <v>5.4139999999999997</v>
      </c>
      <c r="AG22" s="47">
        <f>((AH22+SQRT(AH22^2-4))/2)^2</f>
        <v>5.5434781325131768</v>
      </c>
      <c r="AH22" s="42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4">
        <v>4.6900000000000004</v>
      </c>
      <c r="F23" s="12">
        <v>3.9710000000000001</v>
      </c>
      <c r="H23" s="34">
        <f t="shared" si="1"/>
        <v>2.9675406386446403</v>
      </c>
      <c r="J23" s="36" t="e">
        <f>((N23+SQRT(N23^2-4))/2)^2</f>
        <v>#NUM!</v>
      </c>
      <c r="L23" s="34">
        <f t="shared" si="2"/>
        <v>2.3031543624161075</v>
      </c>
      <c r="N23" s="36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1">
        <v>4.9379999999999997</v>
      </c>
      <c r="AB23" s="44">
        <f t="shared" si="10"/>
        <v>3.7767200385155371</v>
      </c>
      <c r="AC23" s="41">
        <f t="shared" si="11"/>
        <v>2.4579463087248317</v>
      </c>
      <c r="AD23" s="42">
        <f t="shared" si="12"/>
        <v>7.6324384787472013E-2</v>
      </c>
      <c r="AF23" s="40">
        <v>5.617</v>
      </c>
      <c r="AG23" s="47">
        <f t="shared" ref="AG23:AG32" si="14">((AH23+SQRT(AH23^2-4))/2)^2</f>
        <v>6.1416705842907389</v>
      </c>
      <c r="AH23" s="42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4">
        <v>5.29</v>
      </c>
      <c r="F24" s="12">
        <v>4.6059999999999999</v>
      </c>
      <c r="H24" s="34">
        <f t="shared" si="1"/>
        <v>2.9620544027866487</v>
      </c>
      <c r="J24" s="36" t="e">
        <f>((N24+SQRT(N24^2-4))/2)^2</f>
        <v>#NUM!</v>
      </c>
      <c r="L24" s="34">
        <f t="shared" si="2"/>
        <v>2.3020985915492957</v>
      </c>
      <c r="N24" s="36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1">
        <v>5.375</v>
      </c>
      <c r="AB24" s="44">
        <f t="shared" si="10"/>
        <v>3.19916680849331</v>
      </c>
      <c r="AC24" s="41">
        <f t="shared" si="11"/>
        <v>2.347711267605634</v>
      </c>
      <c r="AD24" s="42">
        <f t="shared" si="12"/>
        <v>5.7951877934272332E-2</v>
      </c>
      <c r="AF24" s="40">
        <v>5.9669999999999996</v>
      </c>
      <c r="AG24" s="47">
        <f t="shared" si="14"/>
        <v>4.9002326599270356</v>
      </c>
      <c r="AH24" s="42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4"/>
      <c r="H25" s="34"/>
      <c r="J25" s="36"/>
      <c r="L25" s="34"/>
      <c r="N25" s="36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1">
        <v>7.931</v>
      </c>
      <c r="AB25" s="44">
        <f t="shared" ref="AB25" si="15">((AC25+SQRT(AC25^2-4))/2)^2</f>
        <v>28.440151446942519</v>
      </c>
      <c r="AC25" s="41">
        <f t="shared" si="11"/>
        <v>5.5204450005162498</v>
      </c>
      <c r="AD25" s="42">
        <f t="shared" si="12"/>
        <v>0.586740833419375</v>
      </c>
      <c r="AF25" s="40"/>
      <c r="AG25" s="47"/>
      <c r="AH25" s="42"/>
    </row>
    <row r="26" spans="1:34" x14ac:dyDescent="0.4">
      <c r="A26" s="1" t="s">
        <v>130</v>
      </c>
      <c r="B26" s="5">
        <v>0.27400000000000002</v>
      </c>
      <c r="C26" s="20">
        <v>1.41</v>
      </c>
      <c r="D26" s="34">
        <v>4.96</v>
      </c>
      <c r="H26" s="34">
        <f t="shared" si="1"/>
        <v>2.9958153707541055</v>
      </c>
      <c r="J26" s="36"/>
      <c r="L26" s="34">
        <f t="shared" si="2"/>
        <v>2.3085957446808512</v>
      </c>
      <c r="N26" s="36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1">
        <v>6.3559999999999999</v>
      </c>
      <c r="AB26" s="44">
        <f t="shared" si="10"/>
        <v>7.618332021653929</v>
      </c>
      <c r="AC26" s="41">
        <f t="shared" si="11"/>
        <v>3.1224340425531922</v>
      </c>
      <c r="AD26" s="42">
        <f t="shared" ref="AD26" si="16" xml:space="preserve"> ((SQRT(AB26))^3/(AB26-1)+(SQRT(1/AB26)^3/(1/AB26-1))-2)/6</f>
        <v>0.18707234042553203</v>
      </c>
      <c r="AF26" s="40">
        <v>2.82</v>
      </c>
      <c r="AG26" s="47"/>
      <c r="AH26" s="42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4">
        <v>5.07</v>
      </c>
      <c r="F27" s="12">
        <v>4.4370000000000003</v>
      </c>
      <c r="H27" s="34">
        <f t="shared" si="1"/>
        <v>2.9587008198878118</v>
      </c>
      <c r="J27" s="36" t="e">
        <f>((N27+SQRT(N27^2-4))/2)^2</f>
        <v>#NUM!</v>
      </c>
      <c r="L27" s="34">
        <f t="shared" si="2"/>
        <v>2.3014532374100725</v>
      </c>
      <c r="N27" s="36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1">
        <v>5.7539999999999996</v>
      </c>
      <c r="AB27" s="44">
        <f t="shared" si="10"/>
        <v>5.0276990219299922</v>
      </c>
      <c r="AC27" s="41">
        <f t="shared" si="11"/>
        <v>2.6882330935251799</v>
      </c>
      <c r="AD27" s="42">
        <f t="shared" ref="AD27:AD30" si="17" xml:space="preserve"> ((SQRT(AB27))^3/(AB27-1)+(SQRT(1/AB27)^3/(1/AB27-1))-2)/6</f>
        <v>0.11470551558752999</v>
      </c>
      <c r="AF27" s="40">
        <v>6.3230000000000004</v>
      </c>
      <c r="AG27" s="47">
        <f t="shared" si="14"/>
        <v>6.9153999229692085</v>
      </c>
      <c r="AH27" s="42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4">
        <v>4.92</v>
      </c>
      <c r="H28" s="34">
        <f t="shared" si="1"/>
        <v>2.9556677328143475</v>
      </c>
      <c r="J28" s="36"/>
      <c r="L28" s="34">
        <f t="shared" si="2"/>
        <v>2.3008695652173916</v>
      </c>
      <c r="N28" s="36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1">
        <v>6.0060000000000002</v>
      </c>
      <c r="AB28" s="44">
        <f t="shared" si="10"/>
        <v>6.4792946531588216</v>
      </c>
      <c r="AC28" s="41">
        <f t="shared" si="11"/>
        <v>2.9383043478260875</v>
      </c>
      <c r="AD28" s="42">
        <f t="shared" si="17"/>
        <v>0.1563840579710146</v>
      </c>
      <c r="AF28" s="40">
        <v>6.6079999999999997</v>
      </c>
      <c r="AG28" s="47">
        <f t="shared" si="14"/>
        <v>8.7202990679260441</v>
      </c>
      <c r="AH28" s="42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4">
        <v>4.99</v>
      </c>
      <c r="E29" s="33">
        <v>5.23</v>
      </c>
      <c r="F29" s="12">
        <v>5.1929999999999996</v>
      </c>
      <c r="H29" s="34">
        <f t="shared" si="1"/>
        <v>2.9984687261523426</v>
      </c>
      <c r="I29" s="35">
        <f>((M29+SQRT(M29^2-4))/2)^2</f>
        <v>3.7241891763288364</v>
      </c>
      <c r="J29" s="36">
        <f>((N29+SQRT(N29^2-4))/2)^2</f>
        <v>3.6114267289747048</v>
      </c>
      <c r="L29" s="34">
        <f t="shared" si="2"/>
        <v>2.3091063829787237</v>
      </c>
      <c r="M29" s="35">
        <f>3*B29*(E29-1)/C29</f>
        <v>2.4480000000000004</v>
      </c>
      <c r="N29" s="36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1">
        <v>6.173</v>
      </c>
      <c r="AB29" s="44">
        <v>3.13</v>
      </c>
      <c r="AC29" s="41" t="s">
        <v>242</v>
      </c>
      <c r="AD29" s="42">
        <f t="shared" si="17"/>
        <v>5.5735670039939102E-2</v>
      </c>
      <c r="AF29" s="40">
        <v>6.7480000000000002</v>
      </c>
      <c r="AG29" s="47">
        <f t="shared" si="14"/>
        <v>8.9539336478531943</v>
      </c>
      <c r="AH29" s="42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4">
        <v>6.49</v>
      </c>
      <c r="F30" s="12">
        <v>6.3150000000000004</v>
      </c>
      <c r="H30" s="34">
        <f t="shared" si="1"/>
        <v>2.9479431509361413</v>
      </c>
      <c r="J30" s="36">
        <f>((N30+SQRT(N30^2-4))/2)^2</f>
        <v>2.5657107289747128</v>
      </c>
      <c r="L30" s="34">
        <f t="shared" si="2"/>
        <v>2.2993831168831171</v>
      </c>
      <c r="N30" s="36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1">
        <v>6.49</v>
      </c>
      <c r="AB30" s="44">
        <f t="shared" si="10"/>
        <v>2.9479431509361413</v>
      </c>
      <c r="AC30" s="41">
        <f>3*B30*(AA30-1)/C30</f>
        <v>2.2993831168831171</v>
      </c>
      <c r="AD30" s="42">
        <f t="shared" si="17"/>
        <v>4.9897186147186266E-2</v>
      </c>
      <c r="AF30" s="40">
        <v>6.8849999999999998</v>
      </c>
      <c r="AG30" s="47">
        <f t="shared" si="14"/>
        <v>3.8130901908629715</v>
      </c>
      <c r="AH30" s="42">
        <f>3*B30*(AF30-1)/C30</f>
        <v>2.4648214285714283</v>
      </c>
    </row>
    <row r="31" spans="1:34" x14ac:dyDescent="0.4">
      <c r="A31" s="1" t="s">
        <v>200</v>
      </c>
      <c r="B31" s="5"/>
      <c r="C31" s="20"/>
      <c r="D31" s="34"/>
      <c r="H31" s="34"/>
      <c r="J31" s="36"/>
      <c r="L31" s="34"/>
      <c r="N31" s="36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1">
        <v>6.3289999999999997</v>
      </c>
      <c r="AB31" s="44"/>
      <c r="AC31" s="41"/>
      <c r="AD31" s="42"/>
      <c r="AF31" s="40"/>
      <c r="AG31" s="47"/>
      <c r="AH31" s="42"/>
    </row>
    <row r="32" spans="1:34" x14ac:dyDescent="0.4">
      <c r="A32" s="1" t="s">
        <v>134</v>
      </c>
      <c r="B32" s="5">
        <v>0.34799999999999998</v>
      </c>
      <c r="C32" s="20">
        <v>1.76</v>
      </c>
      <c r="D32" s="34">
        <v>4.84</v>
      </c>
      <c r="H32" s="34">
        <f t="shared" si="1"/>
        <v>2.8358245441806531</v>
      </c>
      <c r="J32" s="36"/>
      <c r="L32" s="34">
        <f t="shared" si="2"/>
        <v>2.2778181818181817</v>
      </c>
      <c r="N32" s="36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1">
        <v>5.8979999999999997</v>
      </c>
      <c r="AB32" s="44">
        <v>2</v>
      </c>
      <c r="AC32" s="41" t="s">
        <v>242</v>
      </c>
      <c r="AD32" s="42">
        <f t="shared" ref="AD32" si="18" xml:space="preserve"> ((SQRT(AB32))^3/(AB32-1)+(SQRT(1/AB32)^3/(1/AB32-1))-2)/6</f>
        <v>2.0220057259940472E-2</v>
      </c>
      <c r="AF32" s="40">
        <v>6.3810000000000002</v>
      </c>
      <c r="AG32" s="47">
        <f t="shared" si="14"/>
        <v>8.0642947492824746</v>
      </c>
      <c r="AH32" s="42">
        <f>3*B32*(AF32-1)/C32</f>
        <v>3.1919113636363639</v>
      </c>
    </row>
    <row r="33" spans="1:34" x14ac:dyDescent="0.4">
      <c r="A33" s="1" t="s">
        <v>233</v>
      </c>
      <c r="B33" s="5"/>
      <c r="C33" s="20"/>
      <c r="D33" s="34"/>
      <c r="H33" s="34"/>
      <c r="J33" s="36"/>
      <c r="L33" s="34"/>
      <c r="N33" s="36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1">
        <v>5.3330000000000002</v>
      </c>
      <c r="AB33" s="44">
        <v>2</v>
      </c>
      <c r="AC33" s="41" t="s">
        <v>242</v>
      </c>
      <c r="AD33" s="42"/>
      <c r="AF33" s="40"/>
      <c r="AG33" s="47"/>
      <c r="AH33" s="42"/>
    </row>
    <row r="34" spans="1:34" x14ac:dyDescent="0.4">
      <c r="A34" s="1" t="s">
        <v>234</v>
      </c>
      <c r="B34" s="5"/>
      <c r="C34" s="20"/>
      <c r="D34" s="34"/>
      <c r="H34" s="34"/>
      <c r="J34" s="36"/>
      <c r="L34" s="34"/>
      <c r="N34" s="36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1">
        <v>5.5750000000000002</v>
      </c>
      <c r="AB34" s="44">
        <v>2</v>
      </c>
      <c r="AC34" s="41" t="s">
        <v>242</v>
      </c>
      <c r="AD34" s="42"/>
      <c r="AF34" s="40"/>
      <c r="AG34" s="47"/>
      <c r="AH34" s="42"/>
    </row>
    <row r="35" spans="1:34" x14ac:dyDescent="0.4">
      <c r="A35" s="1" t="s">
        <v>236</v>
      </c>
      <c r="B35" s="5"/>
      <c r="C35" s="20"/>
      <c r="D35" s="34"/>
      <c r="H35" s="34"/>
      <c r="J35" s="36"/>
      <c r="L35" s="34"/>
      <c r="N35" s="36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1">
        <v>5.9790000000000001</v>
      </c>
      <c r="AB35" s="44">
        <v>2</v>
      </c>
      <c r="AC35" s="41" t="s">
        <v>242</v>
      </c>
      <c r="AD35" s="42"/>
      <c r="AF35" s="40"/>
      <c r="AG35" s="47"/>
      <c r="AH35" s="42"/>
    </row>
    <row r="36" spans="1:34" x14ac:dyDescent="0.4">
      <c r="A36" s="1" t="s">
        <v>135</v>
      </c>
      <c r="B36" s="5">
        <v>0.65800000000000003</v>
      </c>
      <c r="C36" s="20">
        <v>2.75</v>
      </c>
      <c r="D36" s="34">
        <v>4.2</v>
      </c>
      <c r="E36" s="33">
        <v>4.07</v>
      </c>
      <c r="F36" s="12">
        <v>4.4320000000000004</v>
      </c>
      <c r="H36" s="34">
        <f t="shared" si="1"/>
        <v>2.9356527884894152</v>
      </c>
      <c r="I36" s="35">
        <f>((M36+SQRT(M36^2-4))/2)^2</f>
        <v>2.4477659042335742</v>
      </c>
      <c r="J36" s="36">
        <f>((N36+SQRT(N36^2-4))/2)^2</f>
        <v>3.8063710305876031</v>
      </c>
      <c r="L36" s="34">
        <f t="shared" si="2"/>
        <v>2.2970181818181818</v>
      </c>
      <c r="M36" s="35">
        <f>3*B36*(E36-1)/C36</f>
        <v>2.2037018181818184</v>
      </c>
      <c r="N36" s="36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1">
        <v>4.8540000000000001</v>
      </c>
      <c r="AB36" s="44">
        <f t="shared" ref="AB36:AB37" si="19">((AC36+SQRT(AC36^2-4))/2)^2</f>
        <v>5.470566890683207</v>
      </c>
      <c r="AC36" s="41">
        <f t="shared" ref="AC36:AC45" si="20">3*B36*(AA36-1)/C36</f>
        <v>2.7664712727272733</v>
      </c>
      <c r="AD36" s="42">
        <f t="shared" ref="AD36:AD37" si="21" xml:space="preserve"> ((SQRT(AB36))^3/(AB36-1)+(SQRT(1/AB36)^3/(1/AB36-1))-2)/6</f>
        <v>0.12774521212121223</v>
      </c>
      <c r="AF36" s="40">
        <v>5.5190000000000001</v>
      </c>
      <c r="AG36" s="47">
        <f t="shared" ref="AG36" si="22">((AH36+SQRT(AH36^2-4))/2)^2</f>
        <v>8.4033706837950302</v>
      </c>
      <c r="AH36" s="42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4"/>
      <c r="H37" s="34"/>
      <c r="I37" s="35"/>
      <c r="J37" s="36"/>
      <c r="L37" s="34"/>
      <c r="M37" s="35"/>
      <c r="N37" s="36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1">
        <v>4.6100000000000003</v>
      </c>
      <c r="AB37" s="44">
        <f t="shared" si="19"/>
        <v>2.9229012813568795</v>
      </c>
      <c r="AC37" s="41">
        <f t="shared" si="20"/>
        <v>2.2945646868537688</v>
      </c>
      <c r="AD37" s="42">
        <f t="shared" si="21"/>
        <v>4.9094114475628059E-2</v>
      </c>
      <c r="AF37" s="40"/>
      <c r="AG37" s="47"/>
      <c r="AH37" s="42"/>
    </row>
    <row r="38" spans="1:34" x14ac:dyDescent="0.4">
      <c r="A38" s="1" t="s">
        <v>136</v>
      </c>
      <c r="B38" s="5">
        <v>0.47</v>
      </c>
      <c r="C38" s="20">
        <v>1.99</v>
      </c>
      <c r="D38" s="34"/>
      <c r="H38" s="34"/>
      <c r="J38" s="36"/>
      <c r="L38" s="34"/>
      <c r="N38" s="36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1">
        <v>4.1689999999999996</v>
      </c>
      <c r="AB38" s="44">
        <f>7.29385/ 3.855623*2</f>
        <v>3.7834871303548092</v>
      </c>
      <c r="AC38" s="41">
        <f t="shared" si="20"/>
        <v>2.245371859296482</v>
      </c>
      <c r="AD38" s="42">
        <f t="shared" ref="AD38" si="23" xml:space="preserve"> ((SQRT(AB38))^3/(AB38-1)+(SQRT(1/AB38)^3/(1/AB38-1))-2)/6</f>
        <v>7.6537702163031421E-2</v>
      </c>
      <c r="AF38" s="40">
        <v>4.9640000000000004</v>
      </c>
      <c r="AG38" s="47">
        <f t="shared" ref="AG38:AG48" si="24">((AH38+SQRT(AH38^2-4))/2)^2</f>
        <v>5.7135676318810278</v>
      </c>
      <c r="AH38" s="42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4">
        <v>4.43</v>
      </c>
      <c r="F39" s="12">
        <v>3.2290000000000001</v>
      </c>
      <c r="H39" s="34">
        <f>((L39+SQRT(L39^2-4))/2)^2</f>
        <v>2.9322109887560295</v>
      </c>
      <c r="J39" s="36" t="e">
        <f>((N39+SQRT(N39^2-4))/2)^2</f>
        <v>#NUM!</v>
      </c>
      <c r="L39" s="34">
        <f>3*B39*(D39-1)/C39</f>
        <v>2.2963559322033897</v>
      </c>
      <c r="N39" s="36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1">
        <v>4.46</v>
      </c>
      <c r="AB39" s="44">
        <f t="shared" ref="AB39:AB48" si="25">((AC39+SQRT(AC39^2-4))/2)^2</f>
        <v>3.036579510439676</v>
      </c>
      <c r="AC39" s="41">
        <f t="shared" si="20"/>
        <v>2.316440677966102</v>
      </c>
      <c r="AD39" s="42">
        <f t="shared" ref="AD39" si="26" xml:space="preserve"> ((SQRT(AB39))^3/(AB39-1)+(SQRT(1/AB39)^3/(1/AB39-1))-2)/6</f>
        <v>5.274011299435033E-2</v>
      </c>
      <c r="AF39" s="40">
        <v>5.2039999999999997</v>
      </c>
      <c r="AG39" s="47">
        <f t="shared" si="24"/>
        <v>5.7476650750278822</v>
      </c>
      <c r="AH39" s="42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4">
        <v>4.72</v>
      </c>
      <c r="H40" s="34">
        <f>((L40+SQRT(L40^2-4))/2)^2</f>
        <v>2.953571900821677</v>
      </c>
      <c r="J40" s="36"/>
      <c r="L40" s="34">
        <f>3*B40*(D40-1)/C40</f>
        <v>2.3004662576687118</v>
      </c>
      <c r="N40" s="36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1">
        <v>4.96</v>
      </c>
      <c r="AB40" s="44">
        <f t="shared" si="25"/>
        <v>3.7288509522156765</v>
      </c>
      <c r="AC40" s="41">
        <f t="shared" si="20"/>
        <v>2.4488834355828222</v>
      </c>
      <c r="AD40" s="42">
        <f t="shared" ref="AD40:AD42" si="27" xml:space="preserve"> ((SQRT(AB40))^3/(AB40-1)+(SQRT(1/AB40)^3/(1/AB40-1))-2)/6</f>
        <v>7.4813905930470367E-2</v>
      </c>
      <c r="AF40" s="40">
        <v>5.6189999999999998</v>
      </c>
      <c r="AG40" s="47">
        <f t="shared" si="24"/>
        <v>5.9922076536442299</v>
      </c>
      <c r="AH40" s="42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4">
        <v>5.49</v>
      </c>
      <c r="F41" s="12">
        <v>4.5490000000000004</v>
      </c>
      <c r="H41" s="34">
        <f>((L41+SQRT(L41^2-4))/2)^2</f>
        <v>2.9664032596978309</v>
      </c>
      <c r="J41" s="36" t="e">
        <f>((N41+SQRT(N41^2-4))/2)^2</f>
        <v>#NUM!</v>
      </c>
      <c r="L41" s="34">
        <f>3*B41*(D41-1)/C41</f>
        <v>2.3029354838709679</v>
      </c>
      <c r="N41" s="36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1">
        <v>5.4560000000000004</v>
      </c>
      <c r="AB41" s="44">
        <f t="shared" si="25"/>
        <v>2.8757615250732638</v>
      </c>
      <c r="AC41" s="41">
        <f t="shared" si="20"/>
        <v>2.2854967741935486</v>
      </c>
      <c r="AD41" s="42">
        <f t="shared" si="27"/>
        <v>4.7582795698924686E-2</v>
      </c>
      <c r="AF41" s="40">
        <v>6.02</v>
      </c>
      <c r="AG41" s="47">
        <f t="shared" si="24"/>
        <v>4.4023086040325312</v>
      </c>
      <c r="AH41" s="42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4"/>
      <c r="H42" s="34"/>
      <c r="J42" s="36"/>
      <c r="L42" s="34"/>
      <c r="N42" s="36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1">
        <v>5.6740000000000004</v>
      </c>
      <c r="AB42" s="44">
        <f t="shared" ref="AB42" si="28">((AC42+SQRT(AC42^2-4))/2)^2</f>
        <v>6.450157220103736</v>
      </c>
      <c r="AC42" s="41">
        <f t="shared" si="20"/>
        <v>2.9334607890311855</v>
      </c>
      <c r="AD42" s="42">
        <f t="shared" si="27"/>
        <v>0.15557679817186423</v>
      </c>
      <c r="AF42" s="40"/>
      <c r="AG42" s="47"/>
      <c r="AH42" s="42"/>
    </row>
    <row r="43" spans="1:34" x14ac:dyDescent="0.4">
      <c r="A43" s="1" t="s">
        <v>140</v>
      </c>
      <c r="B43" s="5">
        <v>0.245</v>
      </c>
      <c r="C43" s="20">
        <v>1.48</v>
      </c>
      <c r="D43" s="34">
        <v>5.63</v>
      </c>
      <c r="H43" s="34">
        <f>((L43+SQRT(L43^2-4))/2)^2</f>
        <v>2.9478131863820023</v>
      </c>
      <c r="J43" s="36"/>
      <c r="L43" s="34">
        <f>3*B43*(D43-1)/C43</f>
        <v>2.299358108108108</v>
      </c>
      <c r="N43" s="36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1">
        <v>6.0380000000000003</v>
      </c>
      <c r="AB43" s="44">
        <f t="shared" si="25"/>
        <v>4.0105608852003209</v>
      </c>
      <c r="AC43" s="41">
        <f t="shared" si="20"/>
        <v>2.5019797297297299</v>
      </c>
      <c r="AD43" s="42">
        <f t="shared" ref="AD43:AD44" si="29" xml:space="preserve"> ((SQRT(AB43))^3/(AB43-1)+(SQRT(1/AB43)^3/(1/AB43-1))-2)/6</f>
        <v>8.3663288288288243E-2</v>
      </c>
      <c r="AF43" s="40">
        <v>6.4859999999999998</v>
      </c>
      <c r="AG43" s="47">
        <f t="shared" si="24"/>
        <v>5.2315689154786122</v>
      </c>
      <c r="AH43" s="42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4"/>
      <c r="F44" s="12">
        <v>5.665</v>
      </c>
      <c r="H44" s="34"/>
      <c r="J44" s="36"/>
      <c r="L44" s="34"/>
      <c r="N44" s="36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1">
        <v>6.3380000000000001</v>
      </c>
      <c r="AB44" s="44">
        <f t="shared" ref="AB44" si="30">((AC44+SQRT(AC44^2-4))/2)^2</f>
        <v>7.6339377918181199</v>
      </c>
      <c r="AC44" s="41">
        <f t="shared" si="20"/>
        <v>3.124889083735312</v>
      </c>
      <c r="AD44" s="42">
        <f t="shared" si="29"/>
        <v>0.18748151395588528</v>
      </c>
      <c r="AF44" s="40">
        <v>6.7279999999999998</v>
      </c>
      <c r="AG44" s="47"/>
      <c r="AH44" s="42"/>
    </row>
    <row r="45" spans="1:34" x14ac:dyDescent="0.4">
      <c r="A45" s="1" t="s">
        <v>141</v>
      </c>
      <c r="B45" s="5">
        <v>0.23699999999999999</v>
      </c>
      <c r="C45" s="20">
        <v>1.52</v>
      </c>
      <c r="D45" s="34">
        <v>5.91</v>
      </c>
      <c r="F45" s="12">
        <v>5.4219999999999997</v>
      </c>
      <c r="H45" s="34">
        <f t="shared" ref="H45:H56" si="31">((L45+SQRT(L45^2-4))/2)^2</f>
        <v>2.9340880619479717</v>
      </c>
      <c r="J45" s="36">
        <f t="shared" ref="J45:J54" si="32">((N45+SQRT(N45^2-4))/2)^2</f>
        <v>1.6850125798097029</v>
      </c>
      <c r="L45" s="34">
        <f t="shared" ref="L45:L56" si="33">3*B45*(D45-1)/C45</f>
        <v>2.2967171052631579</v>
      </c>
      <c r="N45" s="36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1">
        <v>6.6589999999999998</v>
      </c>
      <c r="AB45" s="44">
        <f>10.867/3.742</f>
        <v>2.904061998931053</v>
      </c>
      <c r="AC45" s="41">
        <f t="shared" si="20"/>
        <v>2.647071710526316</v>
      </c>
      <c r="AD45" s="42">
        <f t="shared" ref="AD45" si="35" xml:space="preserve"> ((SQRT(AB45))^3/(AB45-1)+(SQRT(1/AB45)^3/(1/AB45-1))-2)/6</f>
        <v>4.8490042952297717E-2</v>
      </c>
      <c r="AF45" s="40">
        <v>6.9509999999999996</v>
      </c>
      <c r="AG45" s="47">
        <f t="shared" si="24"/>
        <v>5.5691957991076153</v>
      </c>
      <c r="AH45" s="42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4">
        <v>5.55</v>
      </c>
      <c r="E46" s="33">
        <v>5.86</v>
      </c>
      <c r="F46" s="12">
        <v>6.0709999999999997</v>
      </c>
      <c r="H46" s="34">
        <f t="shared" si="31"/>
        <v>2.9246765439874713</v>
      </c>
      <c r="I46" s="35">
        <f>((M46+SQRT(M46^2-4))/2)^2</f>
        <v>3.741408848048414</v>
      </c>
      <c r="J46" s="36">
        <f t="shared" si="32"/>
        <v>4.3097222414125342</v>
      </c>
      <c r="L46" s="34">
        <f t="shared" si="33"/>
        <v>2.2949062499999999</v>
      </c>
      <c r="M46" s="35">
        <f>3*B46*(E46-1)/C46</f>
        <v>2.4512624999999999</v>
      </c>
      <c r="N46" s="36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1">
        <v>6.9160000000000004</v>
      </c>
      <c r="AB46" s="44">
        <f>10.928/3.139</f>
        <v>3.4813634915578215</v>
      </c>
      <c r="AC46" s="41" t="s">
        <v>246</v>
      </c>
      <c r="AD46" s="42">
        <f t="shared" ref="AD46:AD48" si="36" xml:space="preserve"> ((SQRT(AB46))^3/(AB46-1)+(SQRT(1/AB46)^3/(1/AB46-1))-2)/6</f>
        <v>6.6965418608063487E-2</v>
      </c>
      <c r="AF46" s="40">
        <v>7.1890000000000001</v>
      </c>
      <c r="AG46" s="47">
        <f t="shared" si="24"/>
        <v>7.6128859563570401</v>
      </c>
      <c r="AH46" s="42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4">
        <v>7.19</v>
      </c>
      <c r="F47" s="12">
        <v>5.7610000000000001</v>
      </c>
      <c r="H47" s="34">
        <f t="shared" si="31"/>
        <v>2.9360689915208353</v>
      </c>
      <c r="J47" s="36" t="e">
        <f t="shared" si="32"/>
        <v>#NUM!</v>
      </c>
      <c r="L47" s="34">
        <f t="shared" si="33"/>
        <v>2.2970982658959542</v>
      </c>
      <c r="N47" s="36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1">
        <v>7.37</v>
      </c>
      <c r="AB47" s="44">
        <f t="shared" si="25"/>
        <v>3.2834460034129589</v>
      </c>
      <c r="AC47" s="41">
        <f>3*B47*(AA47-1)/C47</f>
        <v>2.3638959537572255</v>
      </c>
      <c r="AD47" s="42">
        <f t="shared" si="36"/>
        <v>6.0649325626204176E-2</v>
      </c>
      <c r="AF47" s="40">
        <v>7.6390000000000002</v>
      </c>
      <c r="AG47" s="47">
        <f t="shared" si="24"/>
        <v>3.8072675087967802</v>
      </c>
      <c r="AH47" s="42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4">
        <v>4.92</v>
      </c>
      <c r="F48" s="12">
        <v>6.077</v>
      </c>
      <c r="H48" s="34">
        <f t="shared" si="31"/>
        <v>2.9556677328143444</v>
      </c>
      <c r="J48" s="36">
        <f t="shared" si="32"/>
        <v>6.7317199902806895</v>
      </c>
      <c r="L48" s="34">
        <f t="shared" si="33"/>
        <v>2.3008695652173912</v>
      </c>
      <c r="N48" s="36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1">
        <v>6.2380000000000004</v>
      </c>
      <c r="AB48" s="44">
        <f t="shared" si="25"/>
        <v>7.3157247191719472</v>
      </c>
      <c r="AC48" s="41">
        <f>3*B48*(AA48-1)/C48</f>
        <v>3.0744782608695655</v>
      </c>
      <c r="AD48" s="42">
        <f t="shared" si="36"/>
        <v>0.1790797101449276</v>
      </c>
      <c r="AF48" s="40">
        <v>6.62</v>
      </c>
      <c r="AG48" s="47">
        <f t="shared" si="24"/>
        <v>8.7673332371010559</v>
      </c>
      <c r="AH48" s="42">
        <f>3*B48*(AF48-1)/C48</f>
        <v>3.298695652173913</v>
      </c>
    </row>
    <row r="49" spans="1:34" x14ac:dyDescent="0.4">
      <c r="A49" s="1" t="s">
        <v>205</v>
      </c>
      <c r="B49" s="5"/>
      <c r="C49" s="20"/>
      <c r="D49" s="34"/>
      <c r="H49" s="34"/>
      <c r="J49" s="36"/>
      <c r="L49" s="34"/>
      <c r="N49" s="36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1">
        <v>5.9950000000000001</v>
      </c>
      <c r="AB49" s="44"/>
      <c r="AC49" s="41"/>
      <c r="AD49" s="42"/>
      <c r="AF49" s="40"/>
      <c r="AG49" s="47"/>
      <c r="AH49" s="42"/>
    </row>
    <row r="50" spans="1:34" x14ac:dyDescent="0.4">
      <c r="A50" s="1" t="s">
        <v>207</v>
      </c>
      <c r="B50" s="5"/>
      <c r="C50" s="20"/>
      <c r="D50" s="34"/>
      <c r="H50" s="34"/>
      <c r="J50" s="36"/>
      <c r="L50" s="34"/>
      <c r="N50" s="36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1">
        <v>5.6529999999999996</v>
      </c>
      <c r="AB50" s="44"/>
      <c r="AC50" s="41"/>
      <c r="AD50" s="42"/>
      <c r="AF50" s="40"/>
      <c r="AG50" s="47"/>
      <c r="AH50" s="42"/>
    </row>
    <row r="51" spans="1:34" x14ac:dyDescent="0.4">
      <c r="A51" s="1" t="s">
        <v>237</v>
      </c>
      <c r="B51" s="5"/>
      <c r="C51" s="20"/>
      <c r="D51" s="34"/>
      <c r="H51" s="34"/>
      <c r="J51" s="36"/>
      <c r="L51" s="34"/>
      <c r="N51" s="36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1">
        <v>5.8040000000000003</v>
      </c>
      <c r="AB51" s="44"/>
      <c r="AC51" s="41"/>
      <c r="AD51" s="42"/>
      <c r="AF51" s="40"/>
      <c r="AG51" s="47"/>
      <c r="AH51" s="42"/>
    </row>
    <row r="52" spans="1:34" x14ac:dyDescent="0.4">
      <c r="A52" s="1" t="s">
        <v>238</v>
      </c>
      <c r="B52" s="5"/>
      <c r="C52" s="20"/>
      <c r="D52" s="34"/>
      <c r="H52" s="34"/>
      <c r="J52" s="36"/>
      <c r="L52" s="34"/>
      <c r="N52" s="36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1">
        <v>6.1890000000000001</v>
      </c>
      <c r="AB52" s="44"/>
      <c r="AC52" s="41"/>
      <c r="AD52" s="42"/>
      <c r="AF52" s="40"/>
      <c r="AG52" s="47"/>
      <c r="AH52" s="42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4">
        <v>4.2</v>
      </c>
      <c r="E53" s="33">
        <v>4</v>
      </c>
      <c r="F53" s="12">
        <v>3.298</v>
      </c>
      <c r="H53" s="34">
        <f t="shared" si="31"/>
        <v>2.9638915653203752</v>
      </c>
      <c r="I53" s="35">
        <f>((M53+SQRT(M53^2-4))/2)^2</f>
        <v>2.2060303174784361</v>
      </c>
      <c r="J53" s="36" t="e">
        <f t="shared" si="32"/>
        <v>#NUM!</v>
      </c>
      <c r="L53" s="34">
        <f t="shared" si="33"/>
        <v>2.3024521330198189</v>
      </c>
      <c r="M53" s="35">
        <f>3*B53*(E53-1)/C53</f>
        <v>2.1585488747060801</v>
      </c>
      <c r="N53" s="36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1">
        <v>4.4539999999999997</v>
      </c>
      <c r="AB53" s="44">
        <v>3.27</v>
      </c>
      <c r="AC53" s="41" t="s">
        <v>242</v>
      </c>
      <c r="AD53" s="42">
        <f t="shared" ref="AD53:AD55" si="37" xml:space="preserve"> ((SQRT(AB53))^3/(AB53-1)+(SQRT(1/AB53)^3/(1/AB53-1))-2)/6</f>
        <v>6.0219232601974003E-2</v>
      </c>
      <c r="AF53" s="40">
        <v>5.1980000000000004</v>
      </c>
      <c r="AG53" s="47">
        <f t="shared" ref="AG53:AG56" si="38">((AH53+SQRT(AH53^2-4))/2)^2</f>
        <v>6.9803382751810243</v>
      </c>
      <c r="AH53" s="42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4">
        <v>4.38</v>
      </c>
      <c r="F54" s="12">
        <v>2.9289999999999998</v>
      </c>
      <c r="H54" s="34">
        <f t="shared" si="31"/>
        <v>2.9514024161532255</v>
      </c>
      <c r="J54" s="36" t="e">
        <f t="shared" si="32"/>
        <v>#NUM!</v>
      </c>
      <c r="L54" s="34">
        <f t="shared" si="33"/>
        <v>2.3000487804878049</v>
      </c>
      <c r="N54" s="36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1">
        <v>4.0209999999999999</v>
      </c>
      <c r="AB54" s="44">
        <f t="shared" ref="AB54" si="39">((AC54+SQRT(AC54^2-4))/2)^2</f>
        <v>1.6018416860891611</v>
      </c>
      <c r="AC54" s="41">
        <f t="shared" ref="AC54:AC65" si="40">3*B54*(AA54-1)/C54</f>
        <v>2.0557536585365854</v>
      </c>
      <c r="AD54" s="42">
        <f t="shared" si="37"/>
        <v>9.2922764227643118E-3</v>
      </c>
      <c r="AF54" s="40">
        <v>4.8159999999999998</v>
      </c>
      <c r="AG54" s="47">
        <f t="shared" si="38"/>
        <v>4.5219212905788266</v>
      </c>
      <c r="AH54" s="42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4"/>
      <c r="H55" s="34"/>
      <c r="J55" s="36"/>
      <c r="L55" s="34"/>
      <c r="N55" s="36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1">
        <v>3.6549999999999998</v>
      </c>
      <c r="AB55" s="44">
        <f>((AC55+SQRT(AC55^2-4))/2)^2</f>
        <v>3.6971305301880637</v>
      </c>
      <c r="AC55" s="41">
        <f t="shared" si="40"/>
        <v>2.4428693306202565</v>
      </c>
      <c r="AD55" s="42">
        <f t="shared" si="37"/>
        <v>7.3811555103376073E-2</v>
      </c>
      <c r="AF55" s="40"/>
      <c r="AG55" s="47"/>
      <c r="AH55" s="42"/>
    </row>
    <row r="56" spans="1:34" x14ac:dyDescent="0.4">
      <c r="A56" s="1" t="s">
        <v>146</v>
      </c>
      <c r="B56" s="5">
        <v>0.64800000000000002</v>
      </c>
      <c r="C56" s="20">
        <v>2.02</v>
      </c>
      <c r="D56" s="34">
        <v>3.39</v>
      </c>
      <c r="H56" s="34">
        <f t="shared" si="31"/>
        <v>2.9515605376693688</v>
      </c>
      <c r="J56" s="36"/>
      <c r="L56" s="34">
        <f t="shared" si="33"/>
        <v>2.3000792079207919</v>
      </c>
      <c r="N56" s="36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1">
        <v>5.593</v>
      </c>
      <c r="AB56" s="44">
        <f>((AC56+SQRT(AC56^2-4))/2)^2</f>
        <v>17.480910263761466</v>
      </c>
      <c r="AC56" s="41">
        <f t="shared" si="40"/>
        <v>4.4201940594059401</v>
      </c>
      <c r="AD56" s="42">
        <f t="shared" ref="AD56:AD57" si="41" xml:space="preserve"> ((SQRT(AB56))^3/(AB56-1)+(SQRT(1/AB56)^3/(1/AB56-1))-2)/6</f>
        <v>0.40336567656765682</v>
      </c>
      <c r="AF56" s="40">
        <v>6.1660000000000004</v>
      </c>
      <c r="AG56" s="47">
        <f t="shared" si="38"/>
        <v>22.673055757310312</v>
      </c>
      <c r="AH56" s="42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4"/>
      <c r="H57" s="34"/>
      <c r="J57" s="36"/>
      <c r="L57" s="34"/>
      <c r="N57" s="36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1">
        <v>4.0650000000000004</v>
      </c>
      <c r="AB57" s="44">
        <f>((AC57+SQRT(AC57^2-4))/2)^2</f>
        <v>4.0944212397459818</v>
      </c>
      <c r="AC57" s="41">
        <f t="shared" si="40"/>
        <v>2.5176687634544996</v>
      </c>
      <c r="AD57" s="42">
        <f t="shared" si="41"/>
        <v>8.6278127242416611E-2</v>
      </c>
      <c r="AF57" s="40"/>
      <c r="AG57" s="47"/>
      <c r="AH57" s="42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4"/>
      <c r="H58" s="34"/>
      <c r="J58" s="36"/>
      <c r="L58" s="34"/>
      <c r="N58" s="36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1">
        <v>4.0730000000000004</v>
      </c>
      <c r="AB58" s="44">
        <f t="shared" ref="AB58:AB60" si="42">((AC58+SQRT(AC58^2-4))/2)^2</f>
        <v>4.1198928287732333</v>
      </c>
      <c r="AC58" s="41">
        <f t="shared" si="40"/>
        <v>2.5224229600201689</v>
      </c>
      <c r="AD58" s="42">
        <f t="shared" ref="AD58:AD60" si="43" xml:space="preserve"> ((SQRT(AB58))^3/(AB58-1)+(SQRT(1/AB58)^3/(1/AB58-1))-2)/6</f>
        <v>8.707049333669474E-2</v>
      </c>
      <c r="AF58" s="40">
        <v>4.8719999999999999</v>
      </c>
      <c r="AG58" s="47"/>
      <c r="AH58" s="42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4"/>
      <c r="H59" s="34"/>
      <c r="J59" s="36"/>
      <c r="L59" s="34"/>
      <c r="N59" s="36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1">
        <v>4.1029999999999998</v>
      </c>
      <c r="AB59" s="44">
        <f t="shared" si="42"/>
        <v>3.9647919007050652</v>
      </c>
      <c r="AC59" s="41">
        <f t="shared" si="40"/>
        <v>2.4933936608206939</v>
      </c>
      <c r="AD59" s="42">
        <f t="shared" si="43"/>
        <v>8.2232276803448981E-2</v>
      </c>
      <c r="AF59" s="40"/>
      <c r="AG59" s="47"/>
      <c r="AH59" s="42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4"/>
      <c r="H60" s="34"/>
      <c r="J60" s="36"/>
      <c r="L60" s="34"/>
      <c r="N60" s="36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1">
        <v>4.173</v>
      </c>
      <c r="AB60" s="44">
        <f t="shared" si="42"/>
        <v>4.0316576240717135</v>
      </c>
      <c r="AC60" s="41">
        <f t="shared" si="40"/>
        <v>2.5059318743854084</v>
      </c>
      <c r="AD60" s="42">
        <f t="shared" si="43"/>
        <v>8.4321979064234734E-2</v>
      </c>
      <c r="AF60" s="40"/>
      <c r="AG60" s="47"/>
      <c r="AH60" s="42"/>
    </row>
    <row r="61" spans="1:34" x14ac:dyDescent="0.4">
      <c r="A61" s="1" t="s">
        <v>147</v>
      </c>
      <c r="B61" s="5">
        <v>0.47799999999999998</v>
      </c>
      <c r="C61" s="20">
        <v>2.27</v>
      </c>
      <c r="D61" s="34">
        <v>4.6399999999999997</v>
      </c>
      <c r="H61" s="34">
        <f t="shared" ref="H61:H79" si="44">((L61+SQRT(L61^2-4))/2)^2</f>
        <v>2.9483101851292712</v>
      </c>
      <c r="J61" s="36"/>
      <c r="L61" s="34">
        <f t="shared" ref="L61:L79" si="45">3*B61*(D61-1)/C61</f>
        <v>2.2994537444933916</v>
      </c>
      <c r="N61" s="36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1">
        <v>4.2279999999999998</v>
      </c>
      <c r="AB61" s="44">
        <f t="shared" ref="AB61:AB63" si="46">((AC61+SQRT(AC61^2-4))/2)^2</f>
        <v>1.4847776136190036</v>
      </c>
      <c r="AC61" s="41">
        <f t="shared" si="40"/>
        <v>2.0391859030837001</v>
      </c>
      <c r="AD61" s="42">
        <f t="shared" ref="AD61:AD63" si="47" xml:space="preserve"> ((SQRT(AB61))^3/(AB61-1)+(SQRT(1/AB61)^3/(1/AB61-1))-2)/6</f>
        <v>6.5309838472833448E-3</v>
      </c>
      <c r="AF61" s="40">
        <v>5.0229999999999997</v>
      </c>
      <c r="AG61" s="47">
        <f t="shared" ref="AG61:AG62" si="48">((AH61+SQRT(AH61^2-4))/2)^2</f>
        <v>4.2218605200920329</v>
      </c>
      <c r="AH61" s="42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4">
        <v>4.2699999999999996</v>
      </c>
      <c r="H62" s="34">
        <f t="shared" si="44"/>
        <v>2.9622993492241645</v>
      </c>
      <c r="J62" s="36"/>
      <c r="L62" s="34">
        <f t="shared" si="45"/>
        <v>2.3021457286432154</v>
      </c>
      <c r="N62" s="36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1">
        <v>4.08</v>
      </c>
      <c r="AB62" s="44">
        <f t="shared" si="46"/>
        <v>2.2592566420908891</v>
      </c>
      <c r="AC62" s="41">
        <f t="shared" si="40"/>
        <v>2.1683819095477386</v>
      </c>
      <c r="AD62" s="42">
        <f t="shared" si="47"/>
        <v>2.8063651591289762E-2</v>
      </c>
      <c r="AF62" s="40">
        <v>4.9059999999999997</v>
      </c>
      <c r="AG62" s="47">
        <f t="shared" si="48"/>
        <v>5.3759502007458693</v>
      </c>
      <c r="AH62" s="42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4"/>
      <c r="H63" s="34"/>
      <c r="J63" s="36"/>
      <c r="L63" s="34"/>
      <c r="N63" s="36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1">
        <v>4.3029999999999999</v>
      </c>
      <c r="AB63" s="44">
        <f t="shared" si="46"/>
        <v>3.9328389073378691</v>
      </c>
      <c r="AC63" s="41">
        <f t="shared" si="40"/>
        <v>2.4873898282146656</v>
      </c>
      <c r="AD63" s="42">
        <f t="shared" si="47"/>
        <v>8.1231638035777667E-2</v>
      </c>
      <c r="AF63" s="40"/>
      <c r="AG63" s="47"/>
      <c r="AH63" s="42"/>
    </row>
    <row r="64" spans="1:34" x14ac:dyDescent="0.4">
      <c r="A64" s="1" t="s">
        <v>149</v>
      </c>
      <c r="B64" s="5">
        <v>0.40400000000000003</v>
      </c>
      <c r="C64" s="20">
        <v>1.96</v>
      </c>
      <c r="D64" s="34">
        <v>4.72</v>
      </c>
      <c r="H64" s="34">
        <f t="shared" si="44"/>
        <v>2.9528457897395812</v>
      </c>
      <c r="J64" s="36"/>
      <c r="L64" s="34">
        <f t="shared" si="45"/>
        <v>2.3003265306122453</v>
      </c>
      <c r="N64" s="36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1">
        <v>4.3209999999999997</v>
      </c>
      <c r="AB64" s="44">
        <f t="shared" ref="AB64:AB65" si="49">((AC64+SQRT(AC64^2-4))/2)^2</f>
        <v>1.5872402205632015</v>
      </c>
      <c r="AC64" s="41">
        <f t="shared" si="40"/>
        <v>2.0535979591836737</v>
      </c>
      <c r="AD64" s="42">
        <f t="shared" ref="AD64:AD65" si="50" xml:space="preserve"> ((SQRT(AB64))^3/(AB64-1)+(SQRT(1/AB64)^3/(1/AB64-1))-2)/6</f>
        <v>8.932993197278952E-3</v>
      </c>
      <c r="AF64" s="40"/>
      <c r="AG64" s="47"/>
      <c r="AH64" s="42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4"/>
      <c r="H65" s="34"/>
      <c r="J65" s="36"/>
      <c r="L65" s="34"/>
      <c r="N65" s="36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1">
        <v>4.1079999999999997</v>
      </c>
      <c r="AB65" s="44">
        <f t="shared" si="49"/>
        <v>3.0403556431341814</v>
      </c>
      <c r="AC65" s="41">
        <f t="shared" si="40"/>
        <v>2.3171673511431465</v>
      </c>
      <c r="AD65" s="42">
        <f t="shared" si="50"/>
        <v>5.2861225190524351E-2</v>
      </c>
      <c r="AF65" s="40"/>
      <c r="AG65" s="47"/>
      <c r="AH65" s="42"/>
    </row>
    <row r="66" spans="1:34" x14ac:dyDescent="0.4">
      <c r="A66" s="1" t="s">
        <v>150</v>
      </c>
      <c r="B66" s="5">
        <v>0.39300000000000002</v>
      </c>
      <c r="C66" s="20">
        <v>1.94</v>
      </c>
      <c r="D66" s="34">
        <v>4.79</v>
      </c>
      <c r="H66" s="34">
        <f t="shared" si="44"/>
        <v>2.9683188551159074</v>
      </c>
      <c r="J66" s="36"/>
      <c r="L66" s="34">
        <f t="shared" si="45"/>
        <v>2.3033041237113405</v>
      </c>
      <c r="N66" s="36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1">
        <v>4.1749999999999998</v>
      </c>
      <c r="AB66" s="44"/>
      <c r="AC66" s="41"/>
      <c r="AD66" s="42"/>
      <c r="AF66" s="40">
        <v>4.9720000000000004</v>
      </c>
      <c r="AG66" s="47">
        <f t="shared" ref="AG66" si="51">((AH66+SQRT(AH66^2-4))/2)^2</f>
        <v>3.5448701807384584</v>
      </c>
      <c r="AH66" s="42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4"/>
      <c r="H67" s="34"/>
      <c r="J67" s="36"/>
      <c r="L67" s="34"/>
      <c r="N67" s="36"/>
      <c r="V67" s="10"/>
      <c r="AA67" s="41"/>
      <c r="AB67" s="44"/>
      <c r="AC67" s="41"/>
      <c r="AD67" s="42"/>
      <c r="AF67" s="40"/>
      <c r="AG67" s="47"/>
      <c r="AH67" s="42"/>
    </row>
    <row r="68" spans="1:34" x14ac:dyDescent="0.4">
      <c r="A68" s="1" t="s">
        <v>151</v>
      </c>
      <c r="B68" s="5">
        <v>0.50600000000000001</v>
      </c>
      <c r="C68" s="20">
        <v>1.99</v>
      </c>
      <c r="D68" s="34">
        <v>4.0199999999999996</v>
      </c>
      <c r="F68" s="12">
        <v>4.4610000000000003</v>
      </c>
      <c r="H68" s="34">
        <f t="shared" si="44"/>
        <v>2.9703681369217274</v>
      </c>
      <c r="J68" s="36">
        <f t="shared" ref="J68:J79" si="52">((N68+SQRT(N68^2-4))/2)^2</f>
        <v>4.7600432310165832</v>
      </c>
      <c r="L68" s="34">
        <f t="shared" si="45"/>
        <v>2.3036984924623112</v>
      </c>
      <c r="N68" s="36">
        <f t="shared" ref="N68:N79" si="53">3*B68*(F68-1)/C68</f>
        <v>2.6400994974874377</v>
      </c>
      <c r="V68" s="10"/>
      <c r="AA68" s="41"/>
      <c r="AB68" s="44"/>
      <c r="AC68" s="41"/>
      <c r="AD68" s="42"/>
      <c r="AF68" s="40"/>
      <c r="AG68" s="47"/>
      <c r="AH68" s="42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4"/>
      <c r="H69" s="34"/>
      <c r="J69" s="36"/>
      <c r="L69" s="34"/>
      <c r="N69" s="36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1">
        <v>4.43</v>
      </c>
      <c r="AB69" s="44">
        <f t="shared" ref="AB69" si="54">((AC69+SQRT(AC69^2-4))/2)^2</f>
        <v>4.0191344386862236</v>
      </c>
      <c r="AC69" s="41">
        <f>3*B69*(AA69-1)/C69</f>
        <v>2.5035862736808672</v>
      </c>
      <c r="AD69" s="42">
        <f t="shared" ref="AD69" si="55" xml:space="preserve"> ((SQRT(AB69))^3/(AB69-1)+(SQRT(1/AB69)^3/(1/AB69-1))-2)/6</f>
        <v>8.3931045613477931E-2</v>
      </c>
      <c r="AF69" s="40"/>
      <c r="AG69" s="47"/>
      <c r="AH69" s="42"/>
    </row>
    <row r="70" spans="1:34" x14ac:dyDescent="0.4">
      <c r="A70" s="1" t="s">
        <v>152</v>
      </c>
      <c r="B70" s="5">
        <v>0.373</v>
      </c>
      <c r="C70" s="20">
        <v>1.74</v>
      </c>
      <c r="D70" s="34">
        <v>4.57</v>
      </c>
      <c r="F70" s="12">
        <v>4.609</v>
      </c>
      <c r="H70" s="34">
        <f t="shared" si="44"/>
        <v>2.9297338776369064</v>
      </c>
      <c r="J70" s="36">
        <f t="shared" si="52"/>
        <v>3.0600666550100843</v>
      </c>
      <c r="L70" s="34">
        <f t="shared" si="45"/>
        <v>2.2958793103448278</v>
      </c>
      <c r="N70" s="36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1">
        <v>4.5090000000000003</v>
      </c>
      <c r="AB70" s="44">
        <f>6.537854/5.292708*2</f>
        <v>2.4705137710223197</v>
      </c>
      <c r="AC70" s="41">
        <f>3*B70*(AA70-1)/C70</f>
        <v>2.2566500000000005</v>
      </c>
      <c r="AD70" s="42">
        <f t="shared" ref="AD70" si="56" xml:space="preserve"> ((SQRT(AB70))^3/(AB70-1)+(SQRT(1/AB70)^3/(1/AB70-1))-2)/6</f>
        <v>3.4667567775065709E-2</v>
      </c>
      <c r="AF70" s="40">
        <v>5.2450000000000001</v>
      </c>
      <c r="AG70" s="47">
        <f t="shared" ref="AG70:AG79" si="57">((AH70+SQRT(AH70^2-4))/2)^2</f>
        <v>5.2627438454158284</v>
      </c>
      <c r="AH70" s="42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4">
        <v>4.7699999999999996</v>
      </c>
      <c r="F71" s="12">
        <v>3.944</v>
      </c>
      <c r="H71" s="34">
        <f t="shared" si="44"/>
        <v>2.9713575013500662</v>
      </c>
      <c r="J71" s="36" t="e">
        <f t="shared" si="52"/>
        <v>#NUM!</v>
      </c>
      <c r="L71" s="34">
        <f t="shared" si="45"/>
        <v>2.3038888888888884</v>
      </c>
      <c r="N71" s="36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1">
        <v>4.8849999999999998</v>
      </c>
      <c r="AB71" s="44">
        <f t="shared" ref="AB71:AB78" si="58">((AC71+SQRT(AC71^2-4))/2)^2</f>
        <v>3.3369967023753118</v>
      </c>
      <c r="AC71" s="41">
        <f>3*B71*(AA71-1)/C71</f>
        <v>2.3741666666666665</v>
      </c>
      <c r="AD71" s="42">
        <f t="shared" ref="AD71:AD73" si="59" xml:space="preserve"> ((SQRT(AB71))^3/(AB71-1)+(SQRT(1/AB71)^3/(1/AB71-1))-2)/6</f>
        <v>6.2361111111111089E-2</v>
      </c>
      <c r="AF71" s="40">
        <v>5.5529999999999999</v>
      </c>
      <c r="AG71" s="47">
        <f t="shared" si="57"/>
        <v>5.5618930291910775</v>
      </c>
      <c r="AH71" s="42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4">
        <v>5.36</v>
      </c>
      <c r="F72" s="12">
        <v>4.3600000000000003</v>
      </c>
      <c r="H72" s="34">
        <f t="shared" si="44"/>
        <v>2.9375571636289326</v>
      </c>
      <c r="J72" s="36" t="e">
        <f t="shared" si="52"/>
        <v>#NUM!</v>
      </c>
      <c r="L72" s="34">
        <f t="shared" si="45"/>
        <v>2.2973846153846158</v>
      </c>
      <c r="N72" s="36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1">
        <v>5.3609999999999998</v>
      </c>
      <c r="AB72" s="44">
        <f t="shared" si="58"/>
        <v>2.9402955767601289</v>
      </c>
      <c r="AC72" s="41">
        <f>3*B72*(AA72-1)/C72</f>
        <v>2.2979115384615385</v>
      </c>
      <c r="AD72" s="42">
        <f t="shared" si="59"/>
        <v>4.9651923076923087E-2</v>
      </c>
      <c r="AF72" s="40">
        <v>5.9530000000000003</v>
      </c>
      <c r="AG72" s="47">
        <f t="shared" si="57"/>
        <v>4.5936239754997379</v>
      </c>
      <c r="AH72" s="42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4">
        <v>5.72</v>
      </c>
      <c r="F73" s="12">
        <v>4.798</v>
      </c>
      <c r="H73" s="34">
        <f t="shared" si="44"/>
        <v>2.9563455478498613</v>
      </c>
      <c r="J73" s="36" t="e">
        <f t="shared" si="52"/>
        <v>#NUM!</v>
      </c>
      <c r="L73" s="34">
        <f t="shared" si="45"/>
        <v>2.3009999999999997</v>
      </c>
      <c r="N73" s="36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1">
        <v>5.6379999999999999</v>
      </c>
      <c r="AB73" s="44">
        <f t="shared" si="58"/>
        <v>2.7483838563815435</v>
      </c>
      <c r="AC73" s="41">
        <f>3*B73*(AA73-1)/C73</f>
        <v>2.2610249999999996</v>
      </c>
      <c r="AD73" s="42">
        <f t="shared" si="59"/>
        <v>4.3504166666666601E-2</v>
      </c>
      <c r="AF73" s="40">
        <v>6.1740000000000004</v>
      </c>
      <c r="AG73" s="47">
        <f t="shared" si="57"/>
        <v>4.1193677032869758</v>
      </c>
      <c r="AH73" s="42">
        <f>3*B73*(AF73-1)/C73</f>
        <v>2.5223249999999999</v>
      </c>
    </row>
    <row r="74" spans="1:34" x14ac:dyDescent="0.4">
      <c r="A74" s="1" t="s">
        <v>215</v>
      </c>
      <c r="B74" s="5"/>
      <c r="C74" s="20"/>
      <c r="D74" s="34"/>
      <c r="H74" s="34"/>
      <c r="J74" s="36"/>
      <c r="L74" s="34"/>
      <c r="N74" s="36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1">
        <v>6.02</v>
      </c>
      <c r="AB74" s="44"/>
      <c r="AC74" s="41"/>
      <c r="AD74" s="42"/>
      <c r="AF74" s="40"/>
      <c r="AG74" s="47"/>
      <c r="AH74" s="42"/>
    </row>
    <row r="75" spans="1:34" x14ac:dyDescent="0.4">
      <c r="A75" s="1" t="s">
        <v>156</v>
      </c>
      <c r="B75" s="5">
        <v>0.23</v>
      </c>
      <c r="C75" s="20">
        <v>1.5</v>
      </c>
      <c r="D75" s="34">
        <v>6</v>
      </c>
      <c r="F75" s="12">
        <v>5.3940000000000001</v>
      </c>
      <c r="H75" s="34">
        <f t="shared" si="44"/>
        <v>2.9511489195340639</v>
      </c>
      <c r="J75" s="36">
        <f t="shared" si="52"/>
        <v>1.3380611226779187</v>
      </c>
      <c r="L75" s="34">
        <f t="shared" si="45"/>
        <v>2.3000000000000003</v>
      </c>
      <c r="N75" s="36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1">
        <v>6.2380000000000004</v>
      </c>
      <c r="AB75" s="44">
        <f t="shared" si="58"/>
        <v>3.5216348445060914</v>
      </c>
      <c r="AC75" s="41">
        <f>3*B75*(AA75-1)/C75</f>
        <v>2.4094800000000003</v>
      </c>
      <c r="AD75" s="42">
        <f t="shared" ref="AD75" si="60" xml:space="preserve"> ((SQRT(AB75))^3/(AB75-1)+(SQRT(1/AB75)^3/(1/AB75-1))-2)/6</f>
        <v>6.8246666666666636E-2</v>
      </c>
      <c r="AF75" s="40">
        <v>6.6609999999999996</v>
      </c>
      <c r="AG75" s="47">
        <f t="shared" si="57"/>
        <v>4.5619226631972625</v>
      </c>
      <c r="AH75" s="42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4">
        <v>5.96</v>
      </c>
      <c r="F76" s="12">
        <v>6.226</v>
      </c>
      <c r="H76" s="34">
        <f t="shared" si="44"/>
        <v>2.9768255037695663</v>
      </c>
      <c r="J76" s="36">
        <f t="shared" si="52"/>
        <v>3.621760579090187</v>
      </c>
      <c r="L76" s="34">
        <f t="shared" si="45"/>
        <v>2.3049411764705883</v>
      </c>
      <c r="N76" s="36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1">
        <v>6.6459999999999999</v>
      </c>
      <c r="AB76" s="44">
        <f>10.612/4.004</f>
        <v>2.6503496503496509</v>
      </c>
      <c r="AC76" s="41">
        <f>3*B76*(AA76-1)/C76</f>
        <v>2.6237294117647054</v>
      </c>
      <c r="AD76" s="42">
        <f t="shared" ref="AD76:AD79" si="61" xml:space="preserve"> ((SQRT(AB76))^3/(AB76-1)+(SQRT(1/AB76)^3/(1/AB76-1))-2)/6</f>
        <v>4.0374007505043309E-2</v>
      </c>
      <c r="AF76" s="40">
        <v>6.96</v>
      </c>
      <c r="AG76" s="47">
        <f t="shared" si="57"/>
        <v>5.4887541223757772</v>
      </c>
      <c r="AH76" s="42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4">
        <v>6.18</v>
      </c>
      <c r="E77" s="33">
        <v>5.9</v>
      </c>
      <c r="F77" s="12">
        <v>5.4329999999999998</v>
      </c>
      <c r="H77" s="34">
        <f t="shared" si="44"/>
        <v>2.9852686604388676</v>
      </c>
      <c r="I77" s="35">
        <f>((M77+SQRT(M77^2-4))/2)^2</f>
        <v>2.3317714840903077</v>
      </c>
      <c r="J77" s="36" t="e">
        <f t="shared" si="52"/>
        <v>#NUM!</v>
      </c>
      <c r="L77" s="34">
        <f t="shared" si="45"/>
        <v>2.3065660377358488</v>
      </c>
      <c r="M77" s="35">
        <f>3*B77*(E77-1)/C77</f>
        <v>2.1818867924528305</v>
      </c>
      <c r="N77" s="36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1">
        <v>7.0629999999999997</v>
      </c>
      <c r="AB77" s="44">
        <f>10.229/4.036</f>
        <v>2.534440039643211</v>
      </c>
      <c r="AC77" s="41" t="s">
        <v>246</v>
      </c>
      <c r="AD77" s="42">
        <f t="shared" si="61"/>
        <v>3.6689357907757549E-2</v>
      </c>
      <c r="AF77" s="40">
        <v>7.258</v>
      </c>
      <c r="AG77" s="47">
        <f t="shared" si="57"/>
        <v>5.5860159404834295</v>
      </c>
      <c r="AH77" s="42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4">
        <v>5.4</v>
      </c>
      <c r="F78" s="12">
        <v>5.7960000000000003</v>
      </c>
      <c r="H78" s="34">
        <f t="shared" si="44"/>
        <v>2.9489608319659562</v>
      </c>
      <c r="J78" s="36">
        <f t="shared" si="52"/>
        <v>4.0349111144183709</v>
      </c>
      <c r="L78" s="34">
        <f t="shared" si="45"/>
        <v>2.2995789473684218</v>
      </c>
      <c r="N78" s="36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1">
        <v>6.5419999999999998</v>
      </c>
      <c r="AB78" s="44">
        <f t="shared" si="58"/>
        <v>6.2287267521992531</v>
      </c>
      <c r="AC78" s="41">
        <f>3*B78*(AA78-1)/C78</f>
        <v>2.896424210526316</v>
      </c>
      <c r="AD78" s="42">
        <f t="shared" si="61"/>
        <v>0.14940403508771935</v>
      </c>
      <c r="AF78" s="40">
        <v>6.88</v>
      </c>
      <c r="AG78" s="47">
        <f t="shared" si="57"/>
        <v>7.3069254009029958</v>
      </c>
      <c r="AH78" s="42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4">
        <v>5.88</v>
      </c>
      <c r="F79" s="12">
        <v>5.5</v>
      </c>
      <c r="H79" s="34">
        <f t="shared" si="44"/>
        <v>2.9428556121160234</v>
      </c>
      <c r="J79" s="36">
        <f t="shared" si="52"/>
        <v>1.989292447907552</v>
      </c>
      <c r="L79" s="34">
        <f t="shared" si="45"/>
        <v>2.2984041450777206</v>
      </c>
      <c r="N79" s="36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1">
        <v>5.92</v>
      </c>
      <c r="AB79" s="44">
        <f>9.576/3.648</f>
        <v>2.625</v>
      </c>
      <c r="AC79" s="41">
        <f>3*B79*(AA79-1)/C79</f>
        <v>2.3172435233160624</v>
      </c>
      <c r="AD79" s="42">
        <f t="shared" si="61"/>
        <v>3.9566429075055476E-2</v>
      </c>
      <c r="AF79" s="40">
        <v>6.3490000000000002</v>
      </c>
      <c r="AG79" s="47">
        <f t="shared" si="57"/>
        <v>4.1031355520345727</v>
      </c>
      <c r="AH79" s="42">
        <f>3*B79*(AF79-1)/C79</f>
        <v>2.5192958549222797</v>
      </c>
    </row>
    <row r="80" spans="1:34" x14ac:dyDescent="0.4">
      <c r="A80" s="1" t="s">
        <v>165</v>
      </c>
      <c r="B80" s="5"/>
      <c r="C80" s="20"/>
      <c r="D80" s="34"/>
      <c r="F80" s="12">
        <v>4.734</v>
      </c>
      <c r="H80" s="34"/>
      <c r="J80" s="36"/>
      <c r="L80" s="34"/>
      <c r="N80" s="36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1">
        <v>5.79</v>
      </c>
      <c r="AB80" s="44"/>
      <c r="AC80" s="41"/>
      <c r="AD80" s="42"/>
      <c r="AF80" s="40"/>
      <c r="AG80" s="47"/>
      <c r="AH80" s="42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1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4">
        <v>4.16</v>
      </c>
      <c r="F82" s="12">
        <v>4.1849999999999996</v>
      </c>
      <c r="H82" s="34">
        <f>((L82+SQRT(L82^2-4))/2)^2</f>
        <v>2.9559538459069254</v>
      </c>
      <c r="J82" s="36">
        <f>((N82+SQRT(N82^2-4))/2)^2</f>
        <v>3.0505450632784701</v>
      </c>
      <c r="L82" s="34">
        <f>3*B82*(D82-1)/C82</f>
        <v>2.3009246231155775</v>
      </c>
      <c r="N82" s="36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1">
        <v>4.4610000000000003</v>
      </c>
      <c r="AB82" s="44">
        <f t="shared" ref="AB82" si="62">((AC82+SQRT(AC82^2-4))/2)^2</f>
        <v>4.107416651415507</v>
      </c>
      <c r="AC82" s="41">
        <f>3*B82*(AA82-1)/C82</f>
        <v>2.5200949748743717</v>
      </c>
      <c r="AD82" s="42">
        <f t="shared" ref="AD82" si="63" xml:space="preserve"> ((SQRT(AB82))^3/(AB82-1)+(SQRT(1/AB82)^3/(1/AB82-1))-2)/6</f>
        <v>8.6682495812395288E-2</v>
      </c>
      <c r="AF82" s="40">
        <v>5.1589999999999998</v>
      </c>
      <c r="AG82" s="47">
        <f t="shared" ref="AG82" si="64">((AH82+SQRT(AH82^2-4))/2)^2</f>
        <v>7.0285492397598466</v>
      </c>
      <c r="AH82" s="42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1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1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1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5BB-712C-4F46-95F3-14FE22DFE218}">
  <dimension ref="A1:O470"/>
  <sheetViews>
    <sheetView tabSelected="1" topLeftCell="A457" workbookViewId="0">
      <selection activeCell="E460" sqref="E460:E464"/>
    </sheetView>
  </sheetViews>
  <sheetFormatPr defaultRowHeight="18.75" x14ac:dyDescent="0.4"/>
  <sheetData>
    <row r="1" spans="1:10" x14ac:dyDescent="0.4">
      <c r="A1" s="37" t="s">
        <v>280</v>
      </c>
      <c r="C1" s="64"/>
      <c r="D1" s="64"/>
      <c r="E1" s="64"/>
      <c r="G1" s="64"/>
      <c r="H1" s="64"/>
      <c r="I1" s="64"/>
      <c r="J1" s="64"/>
    </row>
    <row r="2" spans="1:10" x14ac:dyDescent="0.4">
      <c r="A2" s="64" t="s">
        <v>286</v>
      </c>
      <c r="B2" s="64"/>
      <c r="C2" s="64"/>
      <c r="D2" s="64"/>
      <c r="E2" s="64" t="s">
        <v>287</v>
      </c>
      <c r="F2" s="64"/>
      <c r="G2" s="64"/>
      <c r="H2" s="64"/>
      <c r="I2" s="64"/>
      <c r="J2" s="64"/>
    </row>
    <row r="3" spans="1:10" x14ac:dyDescent="0.4">
      <c r="A3" s="37"/>
      <c r="B3" s="64"/>
      <c r="C3" s="64"/>
      <c r="D3" s="64"/>
      <c r="E3" s="64"/>
      <c r="F3" s="64"/>
      <c r="G3" s="64"/>
      <c r="H3" s="64"/>
      <c r="I3" s="64"/>
      <c r="J3" s="64"/>
    </row>
    <row r="4" spans="1:10" x14ac:dyDescent="0.4">
      <c r="A4" s="65" t="s">
        <v>49</v>
      </c>
      <c r="B4" s="66" t="s">
        <v>190</v>
      </c>
      <c r="C4" s="64"/>
      <c r="D4" s="65" t="s">
        <v>174</v>
      </c>
      <c r="E4" s="66" t="s">
        <v>269</v>
      </c>
      <c r="F4" s="64"/>
      <c r="G4" s="65" t="s">
        <v>172</v>
      </c>
      <c r="H4" s="66" t="s">
        <v>269</v>
      </c>
      <c r="I4" s="64"/>
      <c r="J4" s="64"/>
    </row>
    <row r="5" spans="1:10" x14ac:dyDescent="0.4">
      <c r="A5" s="65" t="s">
        <v>11</v>
      </c>
      <c r="B5" s="67">
        <v>-1.1160000000000001</v>
      </c>
      <c r="C5" s="64"/>
      <c r="D5" s="65" t="s">
        <v>11</v>
      </c>
      <c r="E5" s="68">
        <v>-1.1214999999999999</v>
      </c>
      <c r="F5" s="64"/>
      <c r="G5" s="65" t="s">
        <v>11</v>
      </c>
      <c r="H5" s="68">
        <v>-1.1173999999999999</v>
      </c>
      <c r="I5" s="65" t="s">
        <v>2</v>
      </c>
      <c r="J5" s="68">
        <v>3.9</v>
      </c>
    </row>
    <row r="6" spans="1:10" x14ac:dyDescent="0.4">
      <c r="A6" s="65" t="s">
        <v>19</v>
      </c>
      <c r="B6" s="67">
        <v>39.994</v>
      </c>
      <c r="C6" s="64"/>
      <c r="D6" s="65" t="s">
        <v>19</v>
      </c>
      <c r="E6" s="68">
        <v>70.709999999999994</v>
      </c>
      <c r="F6" s="64"/>
      <c r="G6" s="65" t="s">
        <v>19</v>
      </c>
      <c r="H6" s="64">
        <v>41.868000000000002</v>
      </c>
      <c r="I6" s="65" t="s">
        <v>252</v>
      </c>
      <c r="J6" s="68">
        <v>6.3559999999999999</v>
      </c>
    </row>
    <row r="7" spans="1:10" x14ac:dyDescent="0.4">
      <c r="A7" s="65" t="s">
        <v>0</v>
      </c>
      <c r="B7" s="68">
        <v>1E-3</v>
      </c>
      <c r="C7" s="64"/>
      <c r="D7" s="65" t="s">
        <v>0</v>
      </c>
      <c r="E7" s="68">
        <v>1E-3</v>
      </c>
      <c r="F7" s="64"/>
      <c r="G7" s="65" t="s">
        <v>0</v>
      </c>
      <c r="H7" s="68">
        <v>1E-3</v>
      </c>
      <c r="I7" s="64"/>
      <c r="J7" s="64"/>
    </row>
    <row r="8" spans="1:10" x14ac:dyDescent="0.4">
      <c r="A8" s="69" t="s">
        <v>1</v>
      </c>
      <c r="B8" s="68">
        <v>4.6440000000000001</v>
      </c>
      <c r="C8" s="64"/>
      <c r="D8" s="69" t="s">
        <v>1</v>
      </c>
      <c r="E8" s="68">
        <v>4.6440000000000001</v>
      </c>
      <c r="F8" s="64"/>
      <c r="G8" s="69" t="s">
        <v>1</v>
      </c>
      <c r="H8" s="68">
        <v>4.6440000000000001</v>
      </c>
      <c r="J8" s="64"/>
    </row>
    <row r="10" spans="1:10" x14ac:dyDescent="0.4">
      <c r="A10" s="65" t="s">
        <v>49</v>
      </c>
      <c r="B10" s="66" t="s">
        <v>89</v>
      </c>
      <c r="C10" s="64"/>
      <c r="D10" s="65" t="s">
        <v>174</v>
      </c>
      <c r="E10" s="66" t="s">
        <v>89</v>
      </c>
      <c r="F10" s="64"/>
      <c r="G10" s="65" t="s">
        <v>172</v>
      </c>
      <c r="H10" s="66" t="s">
        <v>89</v>
      </c>
      <c r="I10" s="64"/>
      <c r="J10" s="64"/>
    </row>
    <row r="11" spans="1:10" x14ac:dyDescent="0.4">
      <c r="A11" s="65" t="s">
        <v>11</v>
      </c>
      <c r="B11" s="67">
        <v>-1.9059999999999999</v>
      </c>
      <c r="C11" s="64"/>
      <c r="D11" s="65" t="s">
        <v>11</v>
      </c>
      <c r="E11" s="68">
        <v>-1.9037999999999999</v>
      </c>
      <c r="F11" s="64"/>
      <c r="G11" s="65" t="s">
        <v>11</v>
      </c>
      <c r="H11" s="68">
        <v>-1.9064000000000001</v>
      </c>
      <c r="I11" s="65" t="s">
        <v>2</v>
      </c>
      <c r="J11" s="68">
        <v>3.0779999999999998</v>
      </c>
    </row>
    <row r="12" spans="1:10" x14ac:dyDescent="0.4">
      <c r="A12" s="65" t="s">
        <v>19</v>
      </c>
      <c r="B12" s="67">
        <v>20.154</v>
      </c>
      <c r="C12" s="64"/>
      <c r="D12" s="65" t="s">
        <v>19</v>
      </c>
      <c r="E12" s="68">
        <v>20.120999999999999</v>
      </c>
      <c r="F12" s="64"/>
      <c r="G12" s="65" t="s">
        <v>19</v>
      </c>
      <c r="H12">
        <v>20.190000000000001</v>
      </c>
      <c r="I12" s="65" t="s">
        <v>252</v>
      </c>
      <c r="J12" s="68">
        <v>4.923</v>
      </c>
    </row>
    <row r="13" spans="1:10" x14ac:dyDescent="0.4">
      <c r="A13" s="65" t="s">
        <v>0</v>
      </c>
      <c r="B13" s="68">
        <v>8.5000000000000006E-2</v>
      </c>
      <c r="C13" s="64"/>
      <c r="D13" s="65" t="s">
        <v>0</v>
      </c>
      <c r="E13" s="68">
        <v>8.5000000000000006E-2</v>
      </c>
      <c r="F13" s="64"/>
      <c r="G13" s="65" t="s">
        <v>0</v>
      </c>
      <c r="H13" s="68">
        <v>8.5000000000000006E-2</v>
      </c>
      <c r="I13" s="64"/>
      <c r="J13" s="64"/>
    </row>
    <row r="14" spans="1:10" x14ac:dyDescent="0.4">
      <c r="A14" s="69" t="s">
        <v>1</v>
      </c>
      <c r="B14" s="68">
        <v>2.2709999999999999</v>
      </c>
      <c r="C14" s="64"/>
      <c r="D14" s="69" t="s">
        <v>1</v>
      </c>
      <c r="E14" s="68">
        <v>2.2709999999999999</v>
      </c>
      <c r="F14" s="64"/>
      <c r="G14" s="69" t="s">
        <v>1</v>
      </c>
      <c r="H14" s="68">
        <v>2.2709999999999999</v>
      </c>
      <c r="I14" s="64"/>
      <c r="J14" s="64"/>
    </row>
    <row r="16" spans="1:10" x14ac:dyDescent="0.4">
      <c r="A16" s="65" t="s">
        <v>49</v>
      </c>
      <c r="B16" s="66" t="s">
        <v>120</v>
      </c>
      <c r="C16" s="64"/>
      <c r="D16" s="65" t="s">
        <v>174</v>
      </c>
      <c r="E16" s="66" t="s">
        <v>120</v>
      </c>
      <c r="F16" s="64"/>
      <c r="G16" s="65" t="s">
        <v>172</v>
      </c>
      <c r="H16" s="66" t="s">
        <v>120</v>
      </c>
      <c r="I16" s="64"/>
      <c r="J16" s="64"/>
    </row>
    <row r="17" spans="1:15" x14ac:dyDescent="0.4">
      <c r="A17" s="65" t="s">
        <v>11</v>
      </c>
      <c r="B17" s="67"/>
      <c r="C17" s="64"/>
      <c r="D17" s="65" t="s">
        <v>11</v>
      </c>
      <c r="E17" s="68">
        <v>-3.6436999999999999</v>
      </c>
      <c r="F17" s="64"/>
      <c r="G17" s="65" t="s">
        <v>11</v>
      </c>
      <c r="H17" s="68">
        <v>-3.7393999999999998</v>
      </c>
      <c r="I17" s="65" t="s">
        <v>2</v>
      </c>
      <c r="J17" s="68">
        <v>2.2599999999999998</v>
      </c>
    </row>
    <row r="18" spans="1:15" x14ac:dyDescent="0.4">
      <c r="A18" s="65" t="s">
        <v>19</v>
      </c>
      <c r="B18" s="67"/>
      <c r="C18" s="64"/>
      <c r="D18" s="65" t="s">
        <v>19</v>
      </c>
      <c r="E18" s="68">
        <v>7.8150000000000004</v>
      </c>
      <c r="F18" s="64"/>
      <c r="G18" s="65" t="s">
        <v>19</v>
      </c>
      <c r="H18">
        <v>7.8940000000000001</v>
      </c>
      <c r="I18" s="65" t="s">
        <v>252</v>
      </c>
      <c r="J18" s="68">
        <v>3.57</v>
      </c>
    </row>
    <row r="19" spans="1:15" x14ac:dyDescent="0.4">
      <c r="A19" s="65" t="s">
        <v>0</v>
      </c>
      <c r="B19" s="68">
        <v>0.751</v>
      </c>
      <c r="C19" s="64"/>
      <c r="D19" s="65" t="s">
        <v>0</v>
      </c>
      <c r="E19" s="68">
        <v>0.751</v>
      </c>
      <c r="F19" s="64"/>
      <c r="G19" s="65" t="s">
        <v>0</v>
      </c>
      <c r="H19" s="68">
        <v>0.751</v>
      </c>
      <c r="I19" s="64"/>
      <c r="J19" s="64"/>
    </row>
    <row r="20" spans="1:15" x14ac:dyDescent="0.4">
      <c r="A20" s="69" t="s">
        <v>1</v>
      </c>
      <c r="B20" s="68">
        <v>2.2349999999999999</v>
      </c>
      <c r="C20" s="64"/>
      <c r="D20" s="69" t="s">
        <v>1</v>
      </c>
      <c r="E20" s="68">
        <v>2.2349999999999999</v>
      </c>
      <c r="F20" s="64"/>
      <c r="G20" s="69" t="s">
        <v>1</v>
      </c>
      <c r="H20" s="68">
        <v>2.2349999999999999</v>
      </c>
      <c r="I20" s="64"/>
      <c r="J20" s="64"/>
    </row>
    <row r="21" spans="1:15" x14ac:dyDescent="0.4">
      <c r="A21" s="64"/>
      <c r="B21" s="70"/>
      <c r="C21" s="64"/>
      <c r="D21" s="64"/>
      <c r="E21" s="70"/>
      <c r="F21" s="64"/>
      <c r="G21" s="64"/>
      <c r="H21" s="70"/>
      <c r="I21" s="64"/>
      <c r="J21" s="64"/>
    </row>
    <row r="22" spans="1:15" x14ac:dyDescent="0.4">
      <c r="A22" s="65" t="s">
        <v>49</v>
      </c>
      <c r="B22" s="66" t="s">
        <v>0</v>
      </c>
      <c r="C22" s="64"/>
      <c r="D22" s="65" t="s">
        <v>174</v>
      </c>
      <c r="E22" s="66" t="s">
        <v>0</v>
      </c>
      <c r="F22" s="64"/>
      <c r="G22" s="65" t="s">
        <v>172</v>
      </c>
      <c r="H22" s="66" t="s">
        <v>0</v>
      </c>
      <c r="I22" s="64"/>
      <c r="J22" s="64"/>
      <c r="L22" s="65" t="s">
        <v>270</v>
      </c>
      <c r="M22" s="66" t="s">
        <v>0</v>
      </c>
      <c r="O22" t="s">
        <v>271</v>
      </c>
    </row>
    <row r="23" spans="1:15" x14ac:dyDescent="0.4">
      <c r="A23" s="65" t="s">
        <v>11</v>
      </c>
      <c r="B23" s="66">
        <v>5.5224119999999995E-2</v>
      </c>
      <c r="C23" s="64"/>
      <c r="D23" s="65" t="s">
        <v>11</v>
      </c>
      <c r="E23" s="68">
        <v>0.42547056000000005</v>
      </c>
      <c r="F23" s="64"/>
      <c r="G23" s="65" t="s">
        <v>11</v>
      </c>
      <c r="H23" s="68">
        <v>0.10908804</v>
      </c>
      <c r="I23" s="65" t="s">
        <v>2</v>
      </c>
      <c r="J23" s="68">
        <v>1.49</v>
      </c>
      <c r="L23" s="65" t="s">
        <v>11</v>
      </c>
      <c r="M23" s="66">
        <v>-0.15655901999999999</v>
      </c>
      <c r="O23" t="s">
        <v>272</v>
      </c>
    </row>
    <row r="24" spans="1:15" x14ac:dyDescent="0.4">
      <c r="A24" s="65" t="s">
        <v>19</v>
      </c>
      <c r="B24" s="67">
        <v>5.8275808063739998</v>
      </c>
      <c r="C24" s="64"/>
      <c r="D24" s="65" t="s">
        <v>19</v>
      </c>
      <c r="E24" s="68">
        <v>6.0925650476840003</v>
      </c>
      <c r="F24" s="64"/>
      <c r="G24" s="65" t="s">
        <v>19</v>
      </c>
      <c r="H24">
        <v>5.8474176155000004</v>
      </c>
      <c r="I24" s="65" t="s">
        <v>252</v>
      </c>
      <c r="J24" s="68">
        <v>3.03</v>
      </c>
      <c r="L24" s="65" t="s">
        <v>19</v>
      </c>
      <c r="M24" s="67">
        <v>6.6229776379710001</v>
      </c>
    </row>
    <row r="25" spans="1:15" x14ac:dyDescent="0.4">
      <c r="A25" s="65" t="s">
        <v>0</v>
      </c>
      <c r="B25" s="68">
        <v>1.4430000000000001</v>
      </c>
      <c r="C25" s="64"/>
      <c r="D25" s="65" t="s">
        <v>0</v>
      </c>
      <c r="E25" s="68">
        <v>1.4430000000000001</v>
      </c>
      <c r="F25" s="64"/>
      <c r="G25" s="65" t="s">
        <v>0</v>
      </c>
      <c r="H25" s="68">
        <v>1.4430000000000001</v>
      </c>
      <c r="I25" s="64"/>
      <c r="J25" s="64"/>
      <c r="L25" s="65" t="s">
        <v>0</v>
      </c>
      <c r="M25" s="68">
        <v>1.4430000000000001</v>
      </c>
    </row>
    <row r="26" spans="1:15" x14ac:dyDescent="0.4">
      <c r="A26" s="69" t="s">
        <v>1</v>
      </c>
      <c r="B26" s="68">
        <v>2.4529999999999998</v>
      </c>
      <c r="C26" s="64"/>
      <c r="D26" s="69" t="s">
        <v>1</v>
      </c>
      <c r="E26" s="68">
        <v>2.4529999999999998</v>
      </c>
      <c r="F26" s="64"/>
      <c r="G26" s="69" t="s">
        <v>1</v>
      </c>
      <c r="H26" s="68">
        <v>2.4529999999999998</v>
      </c>
      <c r="I26" s="64"/>
      <c r="J26" s="64"/>
      <c r="L26" s="69" t="s">
        <v>1</v>
      </c>
      <c r="M26" s="68">
        <v>2.4529999999999998</v>
      </c>
    </row>
    <row r="28" spans="1:15" x14ac:dyDescent="0.4">
      <c r="A28" s="65" t="s">
        <v>49</v>
      </c>
      <c r="B28" s="66" t="s">
        <v>196</v>
      </c>
      <c r="C28" s="64"/>
      <c r="D28" s="65" t="s">
        <v>174</v>
      </c>
      <c r="E28" s="66" t="s">
        <v>196</v>
      </c>
      <c r="F28" s="64"/>
      <c r="G28" s="65" t="s">
        <v>172</v>
      </c>
      <c r="H28" s="66" t="s">
        <v>196</v>
      </c>
      <c r="I28" s="64"/>
      <c r="J28" s="64"/>
    </row>
    <row r="29" spans="1:15" x14ac:dyDescent="0.4">
      <c r="A29" s="65" t="s">
        <v>11</v>
      </c>
      <c r="B29" s="67">
        <v>-3.8298999999999999</v>
      </c>
      <c r="C29" s="64"/>
      <c r="D29" s="65" t="s">
        <v>11</v>
      </c>
      <c r="E29" s="68"/>
      <c r="F29" s="64"/>
      <c r="G29" s="65" t="s">
        <v>11</v>
      </c>
      <c r="H29" s="68">
        <v>-4.7061999999999999</v>
      </c>
      <c r="I29" s="65" t="s">
        <v>2</v>
      </c>
      <c r="J29" s="68">
        <v>2.5190000000000001</v>
      </c>
    </row>
    <row r="30" spans="1:15" x14ac:dyDescent="0.4">
      <c r="A30" s="65" t="s">
        <v>19</v>
      </c>
      <c r="B30" s="67">
        <v>7.2709999999999999</v>
      </c>
      <c r="C30" s="64"/>
      <c r="D30" s="65" t="s">
        <v>19</v>
      </c>
      <c r="E30" s="68"/>
      <c r="F30" s="64"/>
      <c r="G30" s="65" t="s">
        <v>19</v>
      </c>
      <c r="H30" s="64">
        <v>6.7229999999999999</v>
      </c>
      <c r="I30" s="65" t="s">
        <v>252</v>
      </c>
      <c r="J30" s="68">
        <v>2.4460000000000002</v>
      </c>
    </row>
    <row r="31" spans="1:15" x14ac:dyDescent="0.4">
      <c r="A31" s="65" t="s">
        <v>0</v>
      </c>
      <c r="B31" s="68">
        <v>0.39400000000000002</v>
      </c>
      <c r="C31" s="64"/>
      <c r="D31" s="65" t="s">
        <v>0</v>
      </c>
      <c r="E31" s="68">
        <v>0.39400000000000002</v>
      </c>
      <c r="F31" s="64"/>
      <c r="G31" s="65" t="s">
        <v>0</v>
      </c>
      <c r="H31" s="68">
        <v>0.39400000000000002</v>
      </c>
      <c r="I31" s="64"/>
      <c r="J31" s="64"/>
    </row>
    <row r="32" spans="1:15" x14ac:dyDescent="0.4">
      <c r="A32" s="69" t="s">
        <v>1</v>
      </c>
      <c r="B32" s="68">
        <v>2.7389999999999999</v>
      </c>
      <c r="C32" s="64"/>
      <c r="D32" s="69" t="s">
        <v>1</v>
      </c>
      <c r="E32" s="68">
        <v>2.7389999999999999</v>
      </c>
      <c r="F32" s="64"/>
      <c r="G32" s="69" t="s">
        <v>1</v>
      </c>
      <c r="H32" s="68">
        <v>2.7389999999999999</v>
      </c>
      <c r="J32" s="64"/>
    </row>
    <row r="34" spans="1:10" x14ac:dyDescent="0.4">
      <c r="A34" s="65" t="s">
        <v>49</v>
      </c>
      <c r="B34" s="66" t="s">
        <v>121</v>
      </c>
      <c r="C34" s="64"/>
      <c r="D34" s="65" t="s">
        <v>174</v>
      </c>
      <c r="E34" s="66" t="s">
        <v>121</v>
      </c>
      <c r="F34" s="64"/>
      <c r="G34" s="65" t="s">
        <v>172</v>
      </c>
      <c r="H34" s="66" t="s">
        <v>121</v>
      </c>
      <c r="I34" s="64"/>
      <c r="J34" s="64"/>
    </row>
    <row r="35" spans="1:10" x14ac:dyDescent="0.4">
      <c r="A35" s="65" t="s">
        <v>11</v>
      </c>
      <c r="B35" s="67">
        <v>-1.3116000000000001</v>
      </c>
      <c r="C35" s="64"/>
      <c r="D35" s="65" t="s">
        <v>11</v>
      </c>
      <c r="E35" s="68">
        <v>-1.3097000000000001</v>
      </c>
      <c r="F35" s="64"/>
      <c r="G35" s="65" t="s">
        <v>11</v>
      </c>
      <c r="H35" s="68">
        <v>-1.3122</v>
      </c>
      <c r="I35" s="65" t="s">
        <v>2</v>
      </c>
      <c r="J35" s="68">
        <v>3.7589999999999999</v>
      </c>
    </row>
    <row r="36" spans="1:10" x14ac:dyDescent="0.4">
      <c r="A36" s="65" t="s">
        <v>19</v>
      </c>
      <c r="B36" s="67">
        <v>36.247</v>
      </c>
      <c r="C36" s="64"/>
      <c r="D36" s="65" t="s">
        <v>19</v>
      </c>
      <c r="E36" s="68">
        <v>36.323999999999998</v>
      </c>
      <c r="F36" s="64"/>
      <c r="G36" s="65" t="s">
        <v>19</v>
      </c>
      <c r="H36">
        <f>74.234/2</f>
        <v>37.116999999999997</v>
      </c>
      <c r="I36" s="65" t="s">
        <v>252</v>
      </c>
      <c r="J36" s="68">
        <v>6.0650000000000004</v>
      </c>
    </row>
    <row r="37" spans="1:10" x14ac:dyDescent="0.4">
      <c r="A37" s="65" t="s">
        <v>0</v>
      </c>
      <c r="B37" s="68">
        <v>4.7E-2</v>
      </c>
      <c r="C37" s="64"/>
      <c r="D37" s="65" t="s">
        <v>0</v>
      </c>
      <c r="E37" s="68">
        <v>4.7E-2</v>
      </c>
      <c r="F37" s="64"/>
      <c r="G37" s="65" t="s">
        <v>0</v>
      </c>
      <c r="H37" s="68">
        <v>4.7E-2</v>
      </c>
      <c r="I37" s="64"/>
      <c r="J37" s="64"/>
    </row>
    <row r="38" spans="1:10" x14ac:dyDescent="0.4">
      <c r="A38" s="69" t="s">
        <v>1</v>
      </c>
      <c r="B38" s="68">
        <v>2.6</v>
      </c>
      <c r="C38" s="64"/>
      <c r="D38" s="69" t="s">
        <v>1</v>
      </c>
      <c r="E38" s="68">
        <v>2.6</v>
      </c>
      <c r="F38" s="64"/>
      <c r="G38" s="69" t="s">
        <v>1</v>
      </c>
      <c r="H38" s="68">
        <v>2.6</v>
      </c>
      <c r="J38" s="64"/>
    </row>
    <row r="40" spans="1:10" x14ac:dyDescent="0.4">
      <c r="A40" s="65" t="s">
        <v>49</v>
      </c>
      <c r="B40" s="66" t="s">
        <v>122</v>
      </c>
      <c r="C40" s="64"/>
      <c r="D40" s="65" t="s">
        <v>174</v>
      </c>
      <c r="E40" s="66" t="s">
        <v>122</v>
      </c>
      <c r="F40" s="64"/>
      <c r="G40" s="65" t="s">
        <v>172</v>
      </c>
      <c r="H40" s="66" t="s">
        <v>122</v>
      </c>
      <c r="I40" s="64"/>
      <c r="J40" s="64"/>
    </row>
    <row r="41" spans="1:10" x14ac:dyDescent="0.4">
      <c r="A41" s="65" t="s">
        <v>11</v>
      </c>
      <c r="B41" s="67">
        <v>-1.5829</v>
      </c>
      <c r="C41" s="64"/>
      <c r="D41" s="65" t="s">
        <v>11</v>
      </c>
      <c r="E41" s="68">
        <v>-1.5745</v>
      </c>
      <c r="F41" s="64"/>
      <c r="G41" s="65" t="s">
        <v>11</v>
      </c>
      <c r="H41" s="68">
        <v>-1.5908</v>
      </c>
      <c r="I41" s="65" t="s">
        <v>2</v>
      </c>
      <c r="J41" s="68">
        <v>3.2029999999999998</v>
      </c>
    </row>
    <row r="42" spans="1:10" x14ac:dyDescent="0.4">
      <c r="A42" s="65" t="s">
        <v>19</v>
      </c>
      <c r="B42" s="67">
        <v>22.866</v>
      </c>
      <c r="C42" s="64"/>
      <c r="D42" s="65" t="s">
        <v>19</v>
      </c>
      <c r="E42" s="68">
        <v>22.928000000000001</v>
      </c>
      <c r="F42" s="64"/>
      <c r="G42" s="65" t="s">
        <v>19</v>
      </c>
      <c r="H42">
        <v>22.774999999999999</v>
      </c>
      <c r="I42" s="65" t="s">
        <v>252</v>
      </c>
      <c r="J42" s="68">
        <v>5.1269999999999998</v>
      </c>
    </row>
    <row r="43" spans="1:10" x14ac:dyDescent="0.4">
      <c r="A43" s="65" t="s">
        <v>0</v>
      </c>
      <c r="B43" s="68">
        <v>0.217</v>
      </c>
      <c r="C43" s="64"/>
      <c r="D43" s="65" t="s">
        <v>0</v>
      </c>
      <c r="E43" s="68">
        <v>0.217</v>
      </c>
      <c r="F43" s="64"/>
      <c r="G43" s="65" t="s">
        <v>0</v>
      </c>
      <c r="H43" s="68">
        <v>0.217</v>
      </c>
      <c r="I43" s="64"/>
      <c r="J43" s="64"/>
    </row>
    <row r="44" spans="1:10" x14ac:dyDescent="0.4">
      <c r="A44" s="69" t="s">
        <v>1</v>
      </c>
      <c r="B44" s="68">
        <v>2.895</v>
      </c>
      <c r="C44" s="64"/>
      <c r="D44" s="69" t="s">
        <v>1</v>
      </c>
      <c r="E44" s="68">
        <v>2.895</v>
      </c>
      <c r="F44" s="64"/>
      <c r="G44" s="69" t="s">
        <v>1</v>
      </c>
      <c r="H44" s="68">
        <v>2.895</v>
      </c>
      <c r="J44" s="64"/>
    </row>
    <row r="46" spans="1:10" x14ac:dyDescent="0.4">
      <c r="A46" s="65" t="s">
        <v>49</v>
      </c>
      <c r="B46" s="66" t="s">
        <v>123</v>
      </c>
      <c r="C46" s="64"/>
      <c r="D46" s="65" t="s">
        <v>174</v>
      </c>
      <c r="E46" s="66" t="s">
        <v>123</v>
      </c>
      <c r="F46" s="64"/>
      <c r="G46" s="65" t="s">
        <v>172</v>
      </c>
      <c r="H46" s="66" t="s">
        <v>123</v>
      </c>
      <c r="I46" s="64"/>
      <c r="J46" s="64"/>
    </row>
    <row r="47" spans="1:10" x14ac:dyDescent="0.4">
      <c r="A47" s="65" t="s">
        <v>11</v>
      </c>
      <c r="B47" s="67">
        <v>-3.7456</v>
      </c>
      <c r="C47" s="64"/>
      <c r="D47" s="65" t="s">
        <v>11</v>
      </c>
      <c r="E47" s="71">
        <v>-3.6530999999999998</v>
      </c>
      <c r="F47" s="64"/>
      <c r="G47" s="65" t="s">
        <v>11</v>
      </c>
      <c r="H47" s="68"/>
      <c r="I47" s="65" t="s">
        <v>2</v>
      </c>
      <c r="J47" s="68"/>
    </row>
    <row r="48" spans="1:10" x14ac:dyDescent="0.4">
      <c r="A48" s="65" t="s">
        <v>19</v>
      </c>
      <c r="B48" s="67">
        <v>16.472000000000001</v>
      </c>
      <c r="C48" s="64"/>
      <c r="D48" s="65" t="s">
        <v>19</v>
      </c>
      <c r="E48" s="68">
        <v>16.701000000000001</v>
      </c>
      <c r="F48" s="64"/>
      <c r="G48" s="65" t="s">
        <v>19</v>
      </c>
      <c r="I48" s="65" t="s">
        <v>252</v>
      </c>
      <c r="J48" s="68"/>
    </row>
    <row r="49" spans="1:15" x14ac:dyDescent="0.4">
      <c r="A49" s="65" t="s">
        <v>0</v>
      </c>
      <c r="B49" s="68">
        <v>0.46100000000000002</v>
      </c>
      <c r="C49" s="64"/>
      <c r="D49" s="65" t="s">
        <v>0</v>
      </c>
      <c r="E49" s="68">
        <v>0.46100000000000002</v>
      </c>
      <c r="F49" s="64"/>
      <c r="G49" s="65" t="s">
        <v>0</v>
      </c>
      <c r="H49" s="68"/>
      <c r="I49" s="64"/>
      <c r="J49" s="64"/>
    </row>
    <row r="50" spans="1:15" x14ac:dyDescent="0.4">
      <c r="A50" s="69" t="s">
        <v>1</v>
      </c>
      <c r="B50" s="68">
        <v>3.4079999999999999</v>
      </c>
      <c r="C50" s="64"/>
      <c r="D50" s="69" t="s">
        <v>1</v>
      </c>
      <c r="E50" s="68">
        <v>3.4079999999999999</v>
      </c>
      <c r="F50" s="64"/>
      <c r="G50" s="69" t="s">
        <v>1</v>
      </c>
      <c r="H50" s="68"/>
      <c r="J50" s="64"/>
    </row>
    <row r="52" spans="1:15" x14ac:dyDescent="0.4">
      <c r="A52" s="65" t="s">
        <v>49</v>
      </c>
      <c r="B52" s="66" t="s">
        <v>124</v>
      </c>
      <c r="C52" s="64"/>
      <c r="D52" s="65" t="s">
        <v>174</v>
      </c>
      <c r="E52" s="66" t="s">
        <v>124</v>
      </c>
      <c r="F52" s="64"/>
      <c r="G52" s="65" t="s">
        <v>172</v>
      </c>
      <c r="H52" s="66" t="s">
        <v>124</v>
      </c>
      <c r="I52" s="64"/>
      <c r="J52" s="64"/>
    </row>
    <row r="53" spans="1:15" x14ac:dyDescent="0.4">
      <c r="A53" s="65" t="s">
        <v>11</v>
      </c>
      <c r="B53" s="67">
        <v>-4.8937999999999997</v>
      </c>
      <c r="C53" s="64"/>
      <c r="D53" s="65" t="s">
        <v>11</v>
      </c>
      <c r="E53" s="49">
        <v>-4.8997999999999999</v>
      </c>
      <c r="F53" s="64"/>
      <c r="G53" s="65" t="s">
        <v>11</v>
      </c>
      <c r="H53" s="49">
        <v>-4.9123999999999999</v>
      </c>
      <c r="I53" s="65" t="s">
        <v>2</v>
      </c>
      <c r="J53" s="68">
        <v>2.6389999999999998</v>
      </c>
    </row>
    <row r="54" spans="1:15" x14ac:dyDescent="0.4">
      <c r="A54" s="65" t="s">
        <v>19</v>
      </c>
      <c r="B54" s="67">
        <v>14.484</v>
      </c>
      <c r="C54" s="64"/>
      <c r="D54" s="65" t="s">
        <v>19</v>
      </c>
      <c r="E54" s="68">
        <v>14.776</v>
      </c>
      <c r="F54" s="64"/>
      <c r="G54" s="65" t="s">
        <v>19</v>
      </c>
      <c r="H54" s="1">
        <v>14.371499999999999</v>
      </c>
      <c r="I54" s="65" t="s">
        <v>252</v>
      </c>
      <c r="J54" s="68">
        <v>4.7640000000000002</v>
      </c>
    </row>
    <row r="55" spans="1:15" x14ac:dyDescent="0.4">
      <c r="A55" s="65" t="s">
        <v>0</v>
      </c>
      <c r="B55" s="68">
        <v>0.52900000000000003</v>
      </c>
      <c r="C55" s="64"/>
      <c r="D55" s="65" t="s">
        <v>0</v>
      </c>
      <c r="E55" s="68">
        <v>0.52900000000000003</v>
      </c>
      <c r="F55" s="64"/>
      <c r="G55" s="65" t="s">
        <v>0</v>
      </c>
      <c r="H55" s="68">
        <v>0.52900000000000003</v>
      </c>
      <c r="I55" s="64"/>
      <c r="J55" s="64"/>
    </row>
    <row r="56" spans="1:15" x14ac:dyDescent="0.4">
      <c r="A56" s="69" t="s">
        <v>1</v>
      </c>
      <c r="B56" s="68">
        <v>3.1389999999999998</v>
      </c>
      <c r="C56" s="64"/>
      <c r="D56" s="69" t="s">
        <v>1</v>
      </c>
      <c r="E56" s="68">
        <v>3.1389999999999998</v>
      </c>
      <c r="F56" s="64"/>
      <c r="G56" s="69" t="s">
        <v>1</v>
      </c>
      <c r="H56" s="68">
        <v>3.1389999999999998</v>
      </c>
      <c r="J56" s="64"/>
    </row>
    <row r="58" spans="1:15" x14ac:dyDescent="0.4">
      <c r="A58" s="65" t="s">
        <v>49</v>
      </c>
      <c r="B58" s="66" t="s">
        <v>227</v>
      </c>
      <c r="C58" s="64"/>
      <c r="D58" s="65" t="s">
        <v>174</v>
      </c>
      <c r="E58" s="66" t="s">
        <v>227</v>
      </c>
      <c r="F58" s="64"/>
      <c r="G58" s="65" t="s">
        <v>172</v>
      </c>
      <c r="H58" s="66" t="s">
        <v>227</v>
      </c>
      <c r="I58" s="64" t="s">
        <v>284</v>
      </c>
      <c r="J58" s="64"/>
      <c r="L58" s="65" t="s">
        <v>270</v>
      </c>
      <c r="M58" s="66" t="s">
        <v>227</v>
      </c>
      <c r="O58" t="s">
        <v>290</v>
      </c>
    </row>
    <row r="59" spans="1:15" x14ac:dyDescent="0.4">
      <c r="A59" s="65" t="s">
        <v>11</v>
      </c>
      <c r="B59" s="67">
        <v>-1.8955</v>
      </c>
      <c r="C59" s="64"/>
      <c r="D59" s="65" t="s">
        <v>11</v>
      </c>
      <c r="E59" s="49">
        <v>-2.6930000000000001</v>
      </c>
      <c r="F59" s="64"/>
      <c r="G59" s="65" t="s">
        <v>11</v>
      </c>
      <c r="H59" s="49">
        <v>-2.9489999999999998</v>
      </c>
      <c r="I59" s="65" t="s">
        <v>2</v>
      </c>
      <c r="J59" s="68">
        <v>3.1653850000000001</v>
      </c>
      <c r="L59" s="65" t="s">
        <v>11</v>
      </c>
      <c r="M59" s="66">
        <v>-3.335</v>
      </c>
      <c r="O59" t="s">
        <v>285</v>
      </c>
    </row>
    <row r="60" spans="1:15" x14ac:dyDescent="0.4">
      <c r="A60" s="65" t="s">
        <v>19</v>
      </c>
      <c r="B60" s="67">
        <v>122.02500000000001</v>
      </c>
      <c r="C60" s="64"/>
      <c r="D60" s="65" t="s">
        <v>19</v>
      </c>
      <c r="E60" s="68">
        <v>13.58</v>
      </c>
      <c r="F60" s="64"/>
      <c r="G60" s="65" t="s">
        <v>19</v>
      </c>
      <c r="H60" s="1">
        <v>14.17</v>
      </c>
      <c r="I60" s="65" t="s">
        <v>252</v>
      </c>
      <c r="J60" s="68">
        <f>J59*1.633</f>
        <v>5.1690737050000006</v>
      </c>
      <c r="L60" s="65" t="s">
        <v>19</v>
      </c>
      <c r="M60" s="67">
        <v>13.78</v>
      </c>
      <c r="O60" s="64" t="s">
        <v>287</v>
      </c>
    </row>
    <row r="61" spans="1:15" x14ac:dyDescent="0.4">
      <c r="A61" s="65" t="s">
        <v>0</v>
      </c>
      <c r="B61" s="68">
        <v>0.36599999999999999</v>
      </c>
      <c r="C61" s="64"/>
      <c r="D61" s="65" t="s">
        <v>0</v>
      </c>
      <c r="E61" s="68">
        <v>0.6166611096429695</v>
      </c>
      <c r="F61" s="64"/>
      <c r="G61" s="65" t="s">
        <v>0</v>
      </c>
      <c r="H61" s="68">
        <v>0.50493809483923313</v>
      </c>
      <c r="I61" s="64" t="s">
        <v>289</v>
      </c>
      <c r="L61" s="65" t="s">
        <v>0</v>
      </c>
      <c r="M61" s="68">
        <v>0.59668828018084896</v>
      </c>
      <c r="O61" t="s">
        <v>288</v>
      </c>
    </row>
    <row r="62" spans="1:15" x14ac:dyDescent="0.4">
      <c r="A62" s="69" t="s">
        <v>1</v>
      </c>
      <c r="B62" s="68">
        <v>3.1509999999999998</v>
      </c>
      <c r="C62" s="64"/>
      <c r="D62" s="69" t="s">
        <v>1</v>
      </c>
      <c r="E62" s="68"/>
      <c r="F62" s="64"/>
      <c r="G62" s="69" t="s">
        <v>1</v>
      </c>
      <c r="H62" s="68"/>
      <c r="J62" s="64"/>
      <c r="L62" s="69" t="s">
        <v>1</v>
      </c>
      <c r="M62" s="68"/>
    </row>
    <row r="64" spans="1:15" x14ac:dyDescent="0.4">
      <c r="A64" s="65" t="s">
        <v>49</v>
      </c>
      <c r="B64" s="66" t="s">
        <v>229</v>
      </c>
      <c r="C64" s="64"/>
      <c r="D64" s="65" t="s">
        <v>174</v>
      </c>
      <c r="E64" s="66" t="s">
        <v>229</v>
      </c>
      <c r="F64" s="64"/>
      <c r="G64" s="65" t="s">
        <v>172</v>
      </c>
      <c r="H64" s="66" t="s">
        <v>229</v>
      </c>
      <c r="I64" s="64"/>
      <c r="J64" s="64"/>
    </row>
    <row r="65" spans="1:10" x14ac:dyDescent="0.4">
      <c r="A65" s="65" t="s">
        <v>11</v>
      </c>
      <c r="B65" s="67">
        <v>-2.8351999999999999</v>
      </c>
      <c r="C65" s="64"/>
      <c r="D65" s="65" t="s">
        <v>11</v>
      </c>
      <c r="E65" s="49">
        <v>-2.9990000000000001</v>
      </c>
      <c r="F65" s="64"/>
      <c r="G65" s="65" t="s">
        <v>11</v>
      </c>
      <c r="H65" s="49"/>
      <c r="I65" s="65" t="s">
        <v>2</v>
      </c>
      <c r="J65" s="68"/>
    </row>
    <row r="66" spans="1:10" x14ac:dyDescent="0.4">
      <c r="A66" s="65" t="s">
        <v>19</v>
      </c>
      <c r="B66" s="67">
        <v>15.852</v>
      </c>
      <c r="C66" s="64"/>
      <c r="D66" s="65" t="s">
        <v>19</v>
      </c>
      <c r="E66" s="68">
        <v>15.795999999999999</v>
      </c>
      <c r="F66" s="64"/>
      <c r="G66" s="65" t="s">
        <v>19</v>
      </c>
      <c r="H66" s="1"/>
      <c r="I66" s="65" t="s">
        <v>252</v>
      </c>
      <c r="J66" s="68"/>
    </row>
    <row r="67" spans="1:10" x14ac:dyDescent="0.4">
      <c r="A67" s="65" t="s">
        <v>0</v>
      </c>
      <c r="B67" s="68">
        <v>0.20599999999999999</v>
      </c>
      <c r="C67" s="64"/>
      <c r="D67" s="65" t="s">
        <v>0</v>
      </c>
      <c r="E67" s="68">
        <v>0.20599999999999999</v>
      </c>
      <c r="F67" s="64"/>
      <c r="G67" s="65" t="s">
        <v>0</v>
      </c>
      <c r="H67" s="68">
        <v>0.20599999999999999</v>
      </c>
      <c r="I67" s="64"/>
      <c r="J67" s="64"/>
    </row>
    <row r="68" spans="1:10" x14ac:dyDescent="0.4">
      <c r="A68" s="69" t="s">
        <v>1</v>
      </c>
      <c r="B68" s="68">
        <v>2.899</v>
      </c>
      <c r="C68" s="64"/>
      <c r="D68" s="69" t="s">
        <v>1</v>
      </c>
      <c r="E68" s="68">
        <v>2.899</v>
      </c>
      <c r="F68" s="64"/>
      <c r="G68" s="69" t="s">
        <v>1</v>
      </c>
      <c r="H68" s="68">
        <v>2.899</v>
      </c>
      <c r="J68" s="64"/>
    </row>
    <row r="70" spans="1:10" x14ac:dyDescent="0.4">
      <c r="A70" s="65" t="s">
        <v>49</v>
      </c>
      <c r="B70" s="66" t="s">
        <v>125</v>
      </c>
      <c r="C70" s="64"/>
      <c r="D70" s="65" t="s">
        <v>174</v>
      </c>
      <c r="E70" s="66" t="s">
        <v>125</v>
      </c>
      <c r="F70" s="64"/>
      <c r="G70" s="65" t="s">
        <v>172</v>
      </c>
      <c r="H70" s="66" t="s">
        <v>125</v>
      </c>
      <c r="I70" s="64"/>
      <c r="J70" s="64"/>
    </row>
    <row r="71" spans="1:10" x14ac:dyDescent="0.4">
      <c r="A71" s="65" t="s">
        <v>11</v>
      </c>
      <c r="B71" s="67">
        <v>-1.0981000000000001</v>
      </c>
      <c r="C71" s="64"/>
      <c r="D71" s="65" t="s">
        <v>11</v>
      </c>
      <c r="E71" s="49">
        <v>-1.081</v>
      </c>
      <c r="F71" s="64"/>
      <c r="G71" s="65" t="s">
        <v>11</v>
      </c>
      <c r="H71" s="49">
        <v>-1.0988</v>
      </c>
      <c r="I71" s="65" t="s">
        <v>2</v>
      </c>
      <c r="J71" s="68">
        <v>4.758</v>
      </c>
    </row>
    <row r="72" spans="1:10" x14ac:dyDescent="0.4">
      <c r="A72" s="65" t="s">
        <v>19</v>
      </c>
      <c r="B72" s="67">
        <v>73.709999999999994</v>
      </c>
      <c r="C72" s="64"/>
      <c r="D72" s="65" t="s">
        <v>19</v>
      </c>
      <c r="E72" s="68">
        <v>72.853999999999999</v>
      </c>
      <c r="F72" s="64"/>
      <c r="G72" s="65" t="s">
        <v>19</v>
      </c>
      <c r="H72" s="1">
        <v>74.375</v>
      </c>
      <c r="I72" s="65" t="s">
        <v>252</v>
      </c>
      <c r="J72" s="68">
        <v>7.5869999999999997</v>
      </c>
    </row>
    <row r="73" spans="1:10" x14ac:dyDescent="0.4">
      <c r="A73" s="65" t="s">
        <v>0</v>
      </c>
      <c r="B73" s="68">
        <v>2.1999999999999999E-2</v>
      </c>
      <c r="C73" s="64"/>
      <c r="D73" s="65" t="s">
        <v>0</v>
      </c>
      <c r="E73" s="68">
        <v>2.1999999999999999E-2</v>
      </c>
      <c r="F73" s="64"/>
      <c r="G73" s="65" t="s">
        <v>0</v>
      </c>
      <c r="H73" s="68">
        <v>2.1999999999999999E-2</v>
      </c>
      <c r="I73" s="64"/>
      <c r="J73" s="64"/>
    </row>
    <row r="74" spans="1:10" x14ac:dyDescent="0.4">
      <c r="A74" s="69" t="s">
        <v>1</v>
      </c>
      <c r="B74" s="68">
        <v>2.6669999999999998</v>
      </c>
      <c r="C74" s="64"/>
      <c r="D74" s="69" t="s">
        <v>1</v>
      </c>
      <c r="E74" s="68">
        <v>2.6669999999999998</v>
      </c>
      <c r="F74" s="64"/>
      <c r="G74" s="69" t="s">
        <v>1</v>
      </c>
      <c r="H74" s="68">
        <v>2.6669999999999998</v>
      </c>
      <c r="J74" s="64"/>
    </row>
    <row r="76" spans="1:10" x14ac:dyDescent="0.4">
      <c r="A76" s="65" t="s">
        <v>49</v>
      </c>
      <c r="B76" s="66" t="s">
        <v>126</v>
      </c>
      <c r="C76" s="64"/>
      <c r="D76" s="65" t="s">
        <v>174</v>
      </c>
      <c r="E76" s="66" t="s">
        <v>126</v>
      </c>
      <c r="F76" s="64"/>
      <c r="G76" s="65" t="s">
        <v>172</v>
      </c>
      <c r="H76" s="66" t="s">
        <v>126</v>
      </c>
      <c r="I76" s="64"/>
      <c r="J76" s="64"/>
    </row>
    <row r="77" spans="1:10" x14ac:dyDescent="0.4">
      <c r="A77" s="65" t="s">
        <v>11</v>
      </c>
      <c r="B77" s="67">
        <v>-1.9984999999999999</v>
      </c>
      <c r="C77" s="64"/>
      <c r="D77" s="65" t="s">
        <v>11</v>
      </c>
      <c r="E77" s="49">
        <v>-1.982</v>
      </c>
      <c r="F77" s="64"/>
      <c r="G77" s="65" t="s">
        <v>11</v>
      </c>
      <c r="H77" s="49">
        <v>-1.9995000000000001</v>
      </c>
      <c r="I77" s="65" t="s">
        <v>2</v>
      </c>
      <c r="J77" s="68">
        <v>3.8969999999999998</v>
      </c>
    </row>
    <row r="78" spans="1:10" x14ac:dyDescent="0.4">
      <c r="A78" s="65" t="s">
        <v>19</v>
      </c>
      <c r="B78" s="67">
        <v>41.761000000000003</v>
      </c>
      <c r="C78" s="64"/>
      <c r="D78" s="65" t="s">
        <v>19</v>
      </c>
      <c r="E78" s="68">
        <v>42.171999999999997</v>
      </c>
      <c r="F78" s="64"/>
      <c r="G78" s="65" t="s">
        <v>19</v>
      </c>
      <c r="H78" s="1">
        <v>42.415500000000002</v>
      </c>
      <c r="I78" s="65" t="s">
        <v>252</v>
      </c>
      <c r="J78" s="68">
        <v>6.4509999999999996</v>
      </c>
    </row>
    <row r="79" spans="1:10" x14ac:dyDescent="0.4">
      <c r="A79" s="65" t="s">
        <v>0</v>
      </c>
      <c r="B79" s="68">
        <v>0.105</v>
      </c>
      <c r="C79" s="64"/>
      <c r="D79" s="65" t="s">
        <v>0</v>
      </c>
      <c r="E79" s="68">
        <v>0.105</v>
      </c>
      <c r="F79" s="64"/>
      <c r="G79" s="65" t="s">
        <v>0</v>
      </c>
      <c r="H79" s="68">
        <v>0.105</v>
      </c>
      <c r="I79" s="64"/>
      <c r="J79" s="64"/>
    </row>
    <row r="80" spans="1:10" x14ac:dyDescent="0.4">
      <c r="A80" s="69" t="s">
        <v>1</v>
      </c>
      <c r="B80" s="68">
        <v>2.173</v>
      </c>
      <c r="C80" s="64"/>
      <c r="D80" s="69" t="s">
        <v>1</v>
      </c>
      <c r="E80" s="68">
        <v>2.173</v>
      </c>
      <c r="F80" s="64"/>
      <c r="G80" s="69" t="s">
        <v>1</v>
      </c>
      <c r="H80" s="68">
        <v>2.173</v>
      </c>
      <c r="J80" s="64"/>
    </row>
    <row r="82" spans="1:10" x14ac:dyDescent="0.4">
      <c r="A82" s="65" t="s">
        <v>49</v>
      </c>
      <c r="B82" s="66" t="s">
        <v>192</v>
      </c>
      <c r="C82" s="64"/>
      <c r="D82" s="65" t="s">
        <v>174</v>
      </c>
      <c r="E82" s="66" t="s">
        <v>192</v>
      </c>
      <c r="F82" s="64"/>
      <c r="G82" s="65" t="s">
        <v>172</v>
      </c>
      <c r="H82" s="66" t="s">
        <v>192</v>
      </c>
      <c r="I82" s="64"/>
      <c r="J82" s="64"/>
    </row>
    <row r="83" spans="1:10" x14ac:dyDescent="0.4">
      <c r="A83" s="65" t="s">
        <v>11</v>
      </c>
      <c r="B83" s="67">
        <v>-6.2832999999999997</v>
      </c>
      <c r="C83" s="64"/>
      <c r="D83" s="65" t="s">
        <v>11</v>
      </c>
      <c r="E83" s="49">
        <v>-6.2286999999999999</v>
      </c>
      <c r="F83" s="64"/>
      <c r="G83" s="65" t="s">
        <v>11</v>
      </c>
      <c r="H83" s="49">
        <v>-6.3324999999999996</v>
      </c>
      <c r="I83" s="65" t="s">
        <v>2</v>
      </c>
      <c r="J83" s="68">
        <v>3.319</v>
      </c>
    </row>
    <row r="84" spans="1:10" x14ac:dyDescent="0.4">
      <c r="A84" s="65" t="s">
        <v>19</v>
      </c>
      <c r="B84" s="67">
        <v>24.635999999999999</v>
      </c>
      <c r="C84" s="64"/>
      <c r="D84" s="65" t="s">
        <v>19</v>
      </c>
      <c r="E84" s="68">
        <v>24.864999999999998</v>
      </c>
      <c r="F84" s="64"/>
      <c r="G84" s="65" t="s">
        <v>19</v>
      </c>
      <c r="H84">
        <f>49.388/2</f>
        <v>24.693999999999999</v>
      </c>
      <c r="I84" s="65" t="s">
        <v>252</v>
      </c>
      <c r="J84" s="68">
        <v>5.1779999999999999</v>
      </c>
    </row>
    <row r="85" spans="1:10" x14ac:dyDescent="0.4">
      <c r="A85" s="65" t="s">
        <v>0</v>
      </c>
      <c r="B85" s="68">
        <v>0.32600000000000001</v>
      </c>
      <c r="C85" s="64"/>
      <c r="D85" s="65" t="s">
        <v>0</v>
      </c>
      <c r="E85" s="68">
        <v>0.32600000000000001</v>
      </c>
      <c r="F85" s="64"/>
      <c r="G85" s="65" t="s">
        <v>0</v>
      </c>
      <c r="H85" s="68">
        <v>0.32600000000000001</v>
      </c>
      <c r="I85" s="64"/>
      <c r="J85" s="64"/>
    </row>
    <row r="86" spans="1:10" x14ac:dyDescent="0.4">
      <c r="A86" s="69" t="s">
        <v>1</v>
      </c>
      <c r="B86" s="68">
        <v>2.2559999999999998</v>
      </c>
      <c r="C86" s="64"/>
      <c r="D86" s="69" t="s">
        <v>1</v>
      </c>
      <c r="E86" s="68">
        <v>2.2559999999999998</v>
      </c>
      <c r="F86" s="64"/>
      <c r="G86" s="69" t="s">
        <v>1</v>
      </c>
      <c r="H86" s="68">
        <v>2.2559999999999998</v>
      </c>
      <c r="J86" s="64"/>
    </row>
    <row r="88" spans="1:10" x14ac:dyDescent="0.4">
      <c r="A88" s="65" t="s">
        <v>49</v>
      </c>
      <c r="B88" s="66" t="s">
        <v>127</v>
      </c>
      <c r="C88" s="64"/>
      <c r="D88" s="65" t="s">
        <v>174</v>
      </c>
      <c r="E88" s="66" t="s">
        <v>127</v>
      </c>
      <c r="F88" s="64"/>
      <c r="G88" s="65" t="s">
        <v>172</v>
      </c>
      <c r="H88" s="66" t="s">
        <v>127</v>
      </c>
      <c r="I88" s="64"/>
      <c r="J88" s="64"/>
    </row>
    <row r="89" spans="1:10" x14ac:dyDescent="0.4">
      <c r="A89" s="65" t="s">
        <v>11</v>
      </c>
      <c r="B89" s="67">
        <v>-7.8334999999999999</v>
      </c>
      <c r="C89" s="64"/>
      <c r="D89" s="65" t="s">
        <v>11</v>
      </c>
      <c r="E89" s="49">
        <v>-7.7835000000000001</v>
      </c>
      <c r="F89" s="64"/>
      <c r="G89" s="65" t="s">
        <v>11</v>
      </c>
      <c r="H89" s="49">
        <v>-7.8910999999999998</v>
      </c>
      <c r="I89" s="65" t="s">
        <v>2</v>
      </c>
      <c r="J89" s="68">
        <v>2.9340000000000002</v>
      </c>
    </row>
    <row r="90" spans="1:10" x14ac:dyDescent="0.4">
      <c r="A90" s="65" t="s">
        <v>19</v>
      </c>
      <c r="B90" s="67">
        <v>17.344999999999999</v>
      </c>
      <c r="C90" s="64"/>
      <c r="D90" s="65" t="s">
        <v>19</v>
      </c>
      <c r="E90" s="68">
        <v>17.187999999999999</v>
      </c>
      <c r="F90" s="64"/>
      <c r="G90" s="65" t="s">
        <v>19</v>
      </c>
      <c r="H90" s="1">
        <f>34.714/2</f>
        <v>17.356999999999999</v>
      </c>
      <c r="I90" s="65" t="s">
        <v>252</v>
      </c>
      <c r="J90" s="68">
        <v>4.657</v>
      </c>
    </row>
    <row r="91" spans="1:10" x14ac:dyDescent="0.4">
      <c r="A91" s="65" t="s">
        <v>0</v>
      </c>
      <c r="B91" s="68">
        <v>0.68100000000000005</v>
      </c>
      <c r="C91" s="64"/>
      <c r="D91" s="65" t="s">
        <v>0</v>
      </c>
      <c r="E91" s="68">
        <v>0.68100000000000005</v>
      </c>
      <c r="F91" s="64"/>
      <c r="G91" s="65" t="s">
        <v>0</v>
      </c>
      <c r="H91" s="68">
        <v>0.68100000000000005</v>
      </c>
      <c r="I91" s="64"/>
      <c r="J91" s="64"/>
    </row>
    <row r="92" spans="1:10" x14ac:dyDescent="0.4">
      <c r="A92" s="69" t="s">
        <v>1</v>
      </c>
      <c r="B92" s="68">
        <v>2.524</v>
      </c>
      <c r="C92" s="64"/>
      <c r="D92" s="69" t="s">
        <v>1</v>
      </c>
      <c r="E92" s="68">
        <v>2.524</v>
      </c>
      <c r="F92" s="64"/>
      <c r="G92" s="69" t="s">
        <v>1</v>
      </c>
      <c r="H92" s="68">
        <v>2.524</v>
      </c>
      <c r="J92" s="64"/>
    </row>
    <row r="94" spans="1:10" x14ac:dyDescent="0.4">
      <c r="A94" s="65" t="s">
        <v>49</v>
      </c>
      <c r="B94" s="66" t="s">
        <v>128</v>
      </c>
      <c r="C94" s="64"/>
      <c r="D94" s="65" t="s">
        <v>174</v>
      </c>
      <c r="E94" s="66" t="s">
        <v>128</v>
      </c>
      <c r="F94" s="64"/>
      <c r="G94" s="65" t="s">
        <v>172</v>
      </c>
      <c r="H94" s="66" t="s">
        <v>128</v>
      </c>
      <c r="I94" s="64"/>
      <c r="J94" s="64"/>
    </row>
    <row r="95" spans="1:10" x14ac:dyDescent="0.4">
      <c r="A95" s="65" t="s">
        <v>11</v>
      </c>
      <c r="B95" s="67">
        <v>-8.8367000000000004</v>
      </c>
      <c r="C95" s="64"/>
      <c r="D95" s="65" t="s">
        <v>11</v>
      </c>
      <c r="E95" s="49">
        <v>-9.0823999999999998</v>
      </c>
      <c r="F95" s="64"/>
      <c r="G95" s="65" t="s">
        <v>11</v>
      </c>
      <c r="H95" s="49"/>
      <c r="I95" s="65" t="s">
        <v>2</v>
      </c>
      <c r="J95" s="68"/>
    </row>
    <row r="96" spans="1:10" x14ac:dyDescent="0.4">
      <c r="A96" s="65" t="s">
        <v>19</v>
      </c>
      <c r="B96" s="67">
        <v>13.926</v>
      </c>
      <c r="C96" s="64"/>
      <c r="D96" s="65" t="s">
        <v>19</v>
      </c>
      <c r="E96" s="68">
        <v>13.4</v>
      </c>
      <c r="F96" s="64"/>
      <c r="G96" s="65" t="s">
        <v>19</v>
      </c>
      <c r="H96" s="1"/>
      <c r="I96" s="65" t="s">
        <v>252</v>
      </c>
      <c r="J96" s="68"/>
    </row>
    <row r="97" spans="1:10" x14ac:dyDescent="0.4">
      <c r="A97" s="65" t="s">
        <v>0</v>
      </c>
      <c r="B97" s="68">
        <v>1.1020000000000001</v>
      </c>
      <c r="C97" s="64"/>
      <c r="D97" s="65" t="s">
        <v>0</v>
      </c>
      <c r="E97" s="68">
        <v>1.1020000000000001</v>
      </c>
      <c r="F97" s="64"/>
      <c r="G97" s="65" t="s">
        <v>0</v>
      </c>
      <c r="H97" s="68">
        <v>1.1020000000000001</v>
      </c>
      <c r="I97" s="64"/>
      <c r="J97" s="64"/>
    </row>
    <row r="98" spans="1:10" x14ac:dyDescent="0.4">
      <c r="A98" s="69" t="s">
        <v>1</v>
      </c>
      <c r="B98" s="68">
        <v>2.726</v>
      </c>
      <c r="C98" s="64"/>
      <c r="D98" s="69" t="s">
        <v>1</v>
      </c>
      <c r="E98" s="68">
        <v>2.726</v>
      </c>
      <c r="F98" s="64"/>
      <c r="G98" s="69" t="s">
        <v>1</v>
      </c>
      <c r="H98" s="68">
        <v>2.726</v>
      </c>
      <c r="J98" s="64"/>
    </row>
    <row r="100" spans="1:10" x14ac:dyDescent="0.4">
      <c r="A100" s="65" t="s">
        <v>49</v>
      </c>
      <c r="B100" s="66" t="s">
        <v>129</v>
      </c>
      <c r="C100" s="64"/>
      <c r="D100" s="65" t="s">
        <v>174</v>
      </c>
      <c r="E100" s="66" t="s">
        <v>129</v>
      </c>
      <c r="F100" s="64"/>
      <c r="G100" s="65" t="s">
        <v>172</v>
      </c>
      <c r="H100" s="66" t="s">
        <v>129</v>
      </c>
      <c r="I100" s="64"/>
      <c r="J100" s="64"/>
    </row>
    <row r="101" spans="1:10" x14ac:dyDescent="0.4">
      <c r="A101" s="65" t="s">
        <v>11</v>
      </c>
      <c r="B101" s="49">
        <v>-9.2486999999999995</v>
      </c>
      <c r="C101" s="64"/>
      <c r="D101" s="65" t="s">
        <v>11</v>
      </c>
      <c r="E101" s="49">
        <v>-9.6530000000000005</v>
      </c>
      <c r="F101" s="64"/>
      <c r="G101" s="65" t="s">
        <v>11</v>
      </c>
      <c r="H101" s="49">
        <v>-9.2326999999999995</v>
      </c>
      <c r="I101" s="65" t="s">
        <v>2</v>
      </c>
      <c r="J101" s="68">
        <v>2.4910000000000001</v>
      </c>
    </row>
    <row r="102" spans="1:10" x14ac:dyDescent="0.4">
      <c r="A102" s="65" t="s">
        <v>19</v>
      </c>
      <c r="B102" s="67">
        <v>11.903</v>
      </c>
      <c r="C102" s="64"/>
      <c r="D102" s="65" t="s">
        <v>19</v>
      </c>
      <c r="E102" s="68">
        <v>23.74</v>
      </c>
      <c r="F102" s="64"/>
      <c r="G102" s="65" t="s">
        <v>19</v>
      </c>
      <c r="H102" s="1">
        <v>11.952</v>
      </c>
      <c r="I102" s="65" t="s">
        <v>252</v>
      </c>
      <c r="J102" s="68">
        <v>4.45</v>
      </c>
    </row>
    <row r="103" spans="1:10" x14ac:dyDescent="0.4">
      <c r="A103" s="65" t="s">
        <v>0</v>
      </c>
      <c r="B103" s="68">
        <v>1.5509999999999999</v>
      </c>
      <c r="C103" s="64"/>
      <c r="D103" s="65" t="s">
        <v>0</v>
      </c>
      <c r="E103" s="68">
        <v>1.5509999999999999</v>
      </c>
      <c r="F103" s="64"/>
      <c r="G103" s="65" t="s">
        <v>0</v>
      </c>
      <c r="H103" s="68">
        <v>1.5509999999999999</v>
      </c>
      <c r="I103" s="64"/>
      <c r="J103" s="64"/>
    </row>
    <row r="104" spans="1:10" x14ac:dyDescent="0.4">
      <c r="A104" s="69" t="s">
        <v>1</v>
      </c>
      <c r="B104" s="68">
        <v>3.1219999999999999</v>
      </c>
      <c r="C104" s="64"/>
      <c r="D104" s="69" t="s">
        <v>1</v>
      </c>
      <c r="E104" s="68">
        <v>3.1219999999999999</v>
      </c>
      <c r="F104" s="64"/>
      <c r="G104" s="69" t="s">
        <v>1</v>
      </c>
      <c r="H104" s="68">
        <v>3.1219999999999999</v>
      </c>
      <c r="J104" s="64"/>
    </row>
    <row r="106" spans="1:10" x14ac:dyDescent="0.4">
      <c r="A106" s="65" t="s">
        <v>49</v>
      </c>
      <c r="B106" s="66" t="s">
        <v>198</v>
      </c>
      <c r="C106" s="64"/>
      <c r="D106" s="65" t="s">
        <v>174</v>
      </c>
      <c r="E106" s="66" t="s">
        <v>198</v>
      </c>
      <c r="F106" s="64"/>
      <c r="G106" s="65" t="s">
        <v>172</v>
      </c>
      <c r="H106" s="66" t="s">
        <v>198</v>
      </c>
      <c r="I106" s="64"/>
      <c r="J106" s="64"/>
    </row>
    <row r="107" spans="1:10" x14ac:dyDescent="0.4">
      <c r="A107" s="65" t="s">
        <v>11</v>
      </c>
      <c r="B107" s="49">
        <v>-9.0786999999999995</v>
      </c>
      <c r="C107" s="64"/>
      <c r="D107" s="65" t="s">
        <v>11</v>
      </c>
      <c r="E107" s="49">
        <v>-9.0166000000000004</v>
      </c>
      <c r="F107" s="64"/>
      <c r="G107" s="65" t="s">
        <v>11</v>
      </c>
      <c r="H107" s="49"/>
      <c r="I107" s="65" t="s">
        <v>2</v>
      </c>
      <c r="J107" s="68"/>
    </row>
    <row r="108" spans="1:10" x14ac:dyDescent="0.4">
      <c r="A108" s="65" t="s">
        <v>19</v>
      </c>
      <c r="B108" s="67">
        <v>10.805999999999999</v>
      </c>
      <c r="C108" s="64"/>
      <c r="D108" s="65" t="s">
        <v>19</v>
      </c>
      <c r="E108" s="68">
        <v>10.968999999999999</v>
      </c>
      <c r="F108" s="64"/>
      <c r="G108" s="65" t="s">
        <v>19</v>
      </c>
      <c r="H108" s="1"/>
      <c r="I108" s="65" t="s">
        <v>252</v>
      </c>
      <c r="J108" s="68"/>
    </row>
    <row r="109" spans="1:10" x14ac:dyDescent="0.4">
      <c r="A109" s="65" t="s">
        <v>0</v>
      </c>
      <c r="B109" s="68">
        <v>1.0680000000000001</v>
      </c>
      <c r="C109" s="64"/>
      <c r="D109" s="65" t="s">
        <v>0</v>
      </c>
      <c r="E109" s="68">
        <v>1.0680000000000001</v>
      </c>
      <c r="F109" s="64"/>
      <c r="G109" s="65" t="s">
        <v>0</v>
      </c>
      <c r="H109" s="68">
        <v>1.0680000000000001</v>
      </c>
      <c r="I109" s="64"/>
      <c r="J109" s="64"/>
    </row>
    <row r="110" spans="1:10" x14ac:dyDescent="0.4">
      <c r="A110" s="69" t="s">
        <v>1</v>
      </c>
      <c r="B110" s="68">
        <v>5.3010000000000002</v>
      </c>
      <c r="C110" s="64"/>
      <c r="D110" s="69" t="s">
        <v>1</v>
      </c>
      <c r="E110" s="68">
        <v>5.3010000000000002</v>
      </c>
      <c r="F110" s="64"/>
      <c r="G110" s="69" t="s">
        <v>1</v>
      </c>
      <c r="H110" s="68">
        <v>5.3010000000000002</v>
      </c>
      <c r="J110" s="64"/>
    </row>
    <row r="112" spans="1:10" x14ac:dyDescent="0.4">
      <c r="A112" s="65" t="s">
        <v>49</v>
      </c>
      <c r="B112" s="66" t="s">
        <v>130</v>
      </c>
      <c r="C112" s="64"/>
      <c r="D112" s="65" t="s">
        <v>174</v>
      </c>
      <c r="E112" s="66" t="s">
        <v>130</v>
      </c>
      <c r="F112" s="64"/>
      <c r="G112" s="65" t="s">
        <v>172</v>
      </c>
      <c r="H112" s="66" t="s">
        <v>130</v>
      </c>
      <c r="I112" s="64"/>
      <c r="J112" s="64"/>
    </row>
    <row r="113" spans="1:10" x14ac:dyDescent="0.4">
      <c r="A113" s="65" t="s">
        <v>11</v>
      </c>
      <c r="B113" s="49">
        <v>-8.3155999999999999</v>
      </c>
      <c r="C113" s="64"/>
      <c r="D113" s="65" t="s">
        <v>11</v>
      </c>
      <c r="E113" s="49">
        <v>-8.4693000000000005</v>
      </c>
      <c r="F113" s="64"/>
      <c r="G113" s="65" t="s">
        <v>11</v>
      </c>
      <c r="H113" s="49">
        <v>-8.3720999999999997</v>
      </c>
      <c r="I113" s="65" t="s">
        <v>2</v>
      </c>
      <c r="J113" s="68">
        <v>2.4660000000000002</v>
      </c>
    </row>
    <row r="114" spans="1:10" x14ac:dyDescent="0.4">
      <c r="A114" s="65" t="s">
        <v>19</v>
      </c>
      <c r="B114" s="67">
        <v>12.114000000000001</v>
      </c>
      <c r="C114" s="64"/>
      <c r="D114" s="65" t="s">
        <v>19</v>
      </c>
      <c r="E114" s="68">
        <v>11.454000000000001</v>
      </c>
      <c r="F114" s="64"/>
      <c r="G114" s="65" t="s">
        <v>19</v>
      </c>
      <c r="H114" s="1">
        <v>10.268000000000001</v>
      </c>
      <c r="I114" s="65" t="s">
        <v>252</v>
      </c>
      <c r="J114" s="68">
        <v>3.9</v>
      </c>
    </row>
    <row r="115" spans="1:10" x14ac:dyDescent="0.4">
      <c r="A115" s="65" t="s">
        <v>0</v>
      </c>
      <c r="B115" s="68">
        <v>1.036</v>
      </c>
      <c r="C115" s="64"/>
      <c r="D115" s="65" t="s">
        <v>0</v>
      </c>
      <c r="E115" s="68">
        <v>1.036</v>
      </c>
      <c r="F115" s="64"/>
      <c r="G115" s="65" t="s">
        <v>0</v>
      </c>
      <c r="H115" s="68">
        <v>1.036</v>
      </c>
      <c r="I115" s="64"/>
      <c r="J115" s="64"/>
    </row>
    <row r="116" spans="1:10" x14ac:dyDescent="0.4">
      <c r="A116" s="69" t="s">
        <v>1</v>
      </c>
      <c r="B116" s="68">
        <v>3.9580000000000002</v>
      </c>
      <c r="C116" s="64"/>
      <c r="D116" s="69" t="s">
        <v>1</v>
      </c>
      <c r="E116" s="68">
        <v>3.9580000000000002</v>
      </c>
      <c r="F116" s="64"/>
      <c r="G116" s="69" t="s">
        <v>1</v>
      </c>
      <c r="H116" s="68">
        <v>3.9580000000000002</v>
      </c>
      <c r="J116" s="64"/>
    </row>
    <row r="118" spans="1:10" x14ac:dyDescent="0.4">
      <c r="A118" s="65" t="s">
        <v>49</v>
      </c>
      <c r="B118" s="66" t="s">
        <v>131</v>
      </c>
      <c r="C118" s="64"/>
      <c r="D118" s="65" t="s">
        <v>174</v>
      </c>
      <c r="E118" s="66" t="s">
        <v>131</v>
      </c>
      <c r="F118" s="64"/>
      <c r="G118" s="65" t="s">
        <v>172</v>
      </c>
      <c r="H118" s="66" t="s">
        <v>131</v>
      </c>
      <c r="I118" s="64"/>
      <c r="J118" s="64"/>
    </row>
    <row r="119" spans="1:10" x14ac:dyDescent="0.4">
      <c r="A119" s="65" t="s">
        <v>11</v>
      </c>
      <c r="B119" s="49">
        <v>-7.0922000000000001</v>
      </c>
      <c r="C119" s="64"/>
      <c r="D119" s="65" t="s">
        <v>11</v>
      </c>
      <c r="E119" s="49"/>
      <c r="F119" s="64"/>
      <c r="G119" s="65" t="s">
        <v>11</v>
      </c>
      <c r="H119" s="49">
        <v>-7.1082999999999998</v>
      </c>
      <c r="I119" s="65" t="s">
        <v>2</v>
      </c>
      <c r="J119" s="68">
        <v>2.5009999999999999</v>
      </c>
    </row>
    <row r="120" spans="1:10" x14ac:dyDescent="0.4">
      <c r="A120" s="65" t="s">
        <v>19</v>
      </c>
      <c r="B120" s="67">
        <v>10.913</v>
      </c>
      <c r="C120" s="64"/>
      <c r="D120" s="65" t="s">
        <v>19</v>
      </c>
      <c r="E120" s="68"/>
      <c r="F120" s="64"/>
      <c r="G120" s="65" t="s">
        <v>19</v>
      </c>
      <c r="H120" s="1">
        <v>10.922499999999999</v>
      </c>
      <c r="I120" s="65" t="s">
        <v>252</v>
      </c>
      <c r="J120" s="68">
        <v>4.0330000000000004</v>
      </c>
    </row>
    <row r="121" spans="1:10" x14ac:dyDescent="0.4">
      <c r="A121" s="65" t="s">
        <v>0</v>
      </c>
      <c r="B121" s="68">
        <v>1.2589999999999999</v>
      </c>
      <c r="C121" s="64"/>
      <c r="D121" s="65" t="s">
        <v>0</v>
      </c>
      <c r="E121" s="68">
        <v>1.2589999999999999</v>
      </c>
      <c r="F121" s="64"/>
      <c r="G121" s="65" t="s">
        <v>0</v>
      </c>
      <c r="H121" s="68">
        <v>1.2589999999999999</v>
      </c>
      <c r="I121" s="64"/>
      <c r="J121" s="64"/>
    </row>
    <row r="122" spans="1:10" x14ac:dyDescent="0.4">
      <c r="A122" s="69" t="s">
        <v>1</v>
      </c>
      <c r="B122" s="68">
        <v>3.4449999999999998</v>
      </c>
      <c r="C122" s="64"/>
      <c r="D122" s="69" t="s">
        <v>1</v>
      </c>
      <c r="E122" s="68">
        <v>3.4449999999999998</v>
      </c>
      <c r="F122" s="64"/>
      <c r="G122" s="69" t="s">
        <v>1</v>
      </c>
      <c r="H122" s="68">
        <v>3.4449999999999998</v>
      </c>
      <c r="J122" s="64"/>
    </row>
    <row r="124" spans="1:10" x14ac:dyDescent="0.4">
      <c r="A124" s="65" t="s">
        <v>49</v>
      </c>
      <c r="B124" s="66" t="s">
        <v>132</v>
      </c>
      <c r="C124" s="64"/>
      <c r="D124" s="65" t="s">
        <v>174</v>
      </c>
      <c r="E124" s="66" t="s">
        <v>132</v>
      </c>
      <c r="F124" s="64"/>
      <c r="G124" s="65" t="s">
        <v>172</v>
      </c>
      <c r="H124" s="66" t="s">
        <v>132</v>
      </c>
      <c r="I124" s="64"/>
      <c r="J124" s="64"/>
    </row>
    <row r="125" spans="1:10" x14ac:dyDescent="0.4">
      <c r="A125" s="65" t="s">
        <v>11</v>
      </c>
      <c r="B125" s="49">
        <v>-5.7797999999999998</v>
      </c>
      <c r="C125" s="64"/>
      <c r="D125" s="65" t="s">
        <v>11</v>
      </c>
      <c r="E125" s="49">
        <v>-5.6845999999999997</v>
      </c>
      <c r="F125" s="64"/>
      <c r="G125" s="65" t="s">
        <v>11</v>
      </c>
      <c r="H125" s="49">
        <v>-5.7539999999999996</v>
      </c>
      <c r="I125" s="65" t="s">
        <v>2</v>
      </c>
      <c r="J125" s="68">
        <v>2.4740000000000002</v>
      </c>
    </row>
    <row r="126" spans="1:10" x14ac:dyDescent="0.4">
      <c r="A126" s="65" t="s">
        <v>19</v>
      </c>
      <c r="B126" s="67">
        <v>10.772</v>
      </c>
      <c r="C126" s="64"/>
      <c r="D126" s="65" t="s">
        <v>19</v>
      </c>
      <c r="E126" s="68">
        <v>10.861000000000001</v>
      </c>
      <c r="F126" s="64"/>
      <c r="G126" s="65" t="s">
        <v>19</v>
      </c>
      <c r="H126" s="1">
        <v>10.79</v>
      </c>
      <c r="I126" s="65" t="s">
        <v>252</v>
      </c>
      <c r="J126" s="68">
        <v>4.07</v>
      </c>
    </row>
    <row r="127" spans="1:10" x14ac:dyDescent="0.4">
      <c r="A127" s="65" t="s">
        <v>0</v>
      </c>
      <c r="B127" s="68">
        <v>1.179</v>
      </c>
      <c r="C127" s="64"/>
      <c r="D127" s="65" t="s">
        <v>0</v>
      </c>
      <c r="E127" s="68">
        <v>1.179</v>
      </c>
      <c r="F127" s="64"/>
      <c r="G127" s="65" t="s">
        <v>0</v>
      </c>
      <c r="H127" s="68">
        <v>1.179</v>
      </c>
      <c r="I127" s="64"/>
      <c r="J127" s="64"/>
    </row>
    <row r="128" spans="1:10" x14ac:dyDescent="0.4">
      <c r="A128" s="69" t="s">
        <v>1</v>
      </c>
      <c r="B128" s="68">
        <v>3.637</v>
      </c>
      <c r="C128" s="64"/>
      <c r="D128" s="69" t="s">
        <v>1</v>
      </c>
      <c r="E128" s="68">
        <v>3.637</v>
      </c>
      <c r="F128" s="64"/>
      <c r="G128" s="69" t="s">
        <v>1</v>
      </c>
      <c r="H128" s="68">
        <v>3.637</v>
      </c>
      <c r="J128" s="64"/>
    </row>
    <row r="130" spans="1:10" x14ac:dyDescent="0.4">
      <c r="A130" s="65" t="s">
        <v>49</v>
      </c>
      <c r="B130" s="66" t="s">
        <v>109</v>
      </c>
      <c r="C130" s="64"/>
      <c r="D130" s="65" t="s">
        <v>174</v>
      </c>
      <c r="E130" s="66" t="s">
        <v>109</v>
      </c>
      <c r="F130" s="64"/>
      <c r="G130" s="65" t="s">
        <v>172</v>
      </c>
      <c r="H130" s="66" t="s">
        <v>109</v>
      </c>
      <c r="I130" s="64"/>
      <c r="J130" s="64"/>
    </row>
    <row r="131" spans="1:10" x14ac:dyDescent="0.4">
      <c r="A131" s="65" t="s">
        <v>11</v>
      </c>
      <c r="B131" s="49">
        <v>-4.0991999999999997</v>
      </c>
      <c r="C131" s="64"/>
      <c r="D131" s="65" t="s">
        <v>11</v>
      </c>
      <c r="E131" s="49">
        <v>-4.0621999999999998</v>
      </c>
      <c r="F131" s="64"/>
      <c r="G131" s="65" t="s">
        <v>11</v>
      </c>
      <c r="H131" s="49">
        <v>-4.0914999999999999</v>
      </c>
      <c r="I131" s="65" t="s">
        <v>2</v>
      </c>
      <c r="J131" s="68">
        <v>2.5510000000000002</v>
      </c>
    </row>
    <row r="132" spans="1:10" x14ac:dyDescent="0.4">
      <c r="A132" s="65" t="s">
        <v>19</v>
      </c>
      <c r="B132" s="67">
        <v>11.872</v>
      </c>
      <c r="C132" s="64"/>
      <c r="D132" s="65" t="s">
        <v>19</v>
      </c>
      <c r="E132" s="68">
        <v>11.853</v>
      </c>
      <c r="F132" s="64"/>
      <c r="G132" s="65" t="s">
        <v>19</v>
      </c>
      <c r="H132" s="1">
        <v>11.8085</v>
      </c>
      <c r="I132" s="65" t="s">
        <v>252</v>
      </c>
      <c r="J132" s="68">
        <v>4.1900000000000004</v>
      </c>
    </row>
    <row r="133" spans="1:10" x14ac:dyDescent="0.4">
      <c r="A133" s="65" t="s">
        <v>0</v>
      </c>
      <c r="B133" s="68">
        <v>0.83099999999999996</v>
      </c>
      <c r="C133" s="64"/>
      <c r="D133" s="65" t="s">
        <v>0</v>
      </c>
      <c r="E133" s="68">
        <v>0.83099999999999996</v>
      </c>
      <c r="F133" s="64"/>
      <c r="G133" s="65" t="s">
        <v>0</v>
      </c>
      <c r="H133" s="68">
        <v>0.83099999999999996</v>
      </c>
      <c r="I133" s="64"/>
      <c r="J133" s="64"/>
    </row>
    <row r="134" spans="1:10" x14ac:dyDescent="0.4">
      <c r="A134" s="69" t="s">
        <v>1</v>
      </c>
      <c r="B134" s="68">
        <v>3.7810000000000001</v>
      </c>
      <c r="C134" s="64"/>
      <c r="D134" s="69" t="s">
        <v>1</v>
      </c>
      <c r="E134" s="68">
        <v>3.7810000000000001</v>
      </c>
      <c r="F134" s="64"/>
      <c r="G134" s="69" t="s">
        <v>1</v>
      </c>
      <c r="H134" s="68">
        <v>3.7810000000000001</v>
      </c>
      <c r="J134" s="64"/>
    </row>
    <row r="136" spans="1:10" x14ac:dyDescent="0.4">
      <c r="A136" s="65" t="s">
        <v>49</v>
      </c>
      <c r="B136" s="66" t="s">
        <v>133</v>
      </c>
      <c r="C136" s="64"/>
      <c r="D136" s="65" t="s">
        <v>174</v>
      </c>
      <c r="E136" s="66" t="s">
        <v>133</v>
      </c>
      <c r="F136" s="64"/>
      <c r="G136" s="65" t="s">
        <v>172</v>
      </c>
      <c r="H136" s="66" t="s">
        <v>133</v>
      </c>
      <c r="I136" s="64"/>
      <c r="J136" s="64"/>
    </row>
    <row r="137" spans="1:10" x14ac:dyDescent="0.4">
      <c r="A137" s="65" t="s">
        <v>11</v>
      </c>
      <c r="B137" s="49"/>
      <c r="C137" s="64"/>
      <c r="D137" s="65" t="s">
        <v>11</v>
      </c>
      <c r="E137" s="49"/>
      <c r="F137" s="64"/>
      <c r="G137" s="65" t="s">
        <v>11</v>
      </c>
      <c r="H137" s="49">
        <v>-1.2595000000000001</v>
      </c>
      <c r="I137" s="65" t="s">
        <v>2</v>
      </c>
      <c r="J137" s="68">
        <v>2.6269999999999998</v>
      </c>
    </row>
    <row r="138" spans="1:10" x14ac:dyDescent="0.4">
      <c r="A138" s="65" t="s">
        <v>19</v>
      </c>
      <c r="B138" s="67"/>
      <c r="C138" s="64"/>
      <c r="D138" s="65" t="s">
        <v>19</v>
      </c>
      <c r="E138" s="68"/>
      <c r="F138" s="64"/>
      <c r="G138" s="65" t="s">
        <v>19</v>
      </c>
      <c r="H138" s="1">
        <v>15.557499999999999</v>
      </c>
      <c r="I138" s="65" t="s">
        <v>252</v>
      </c>
      <c r="J138" s="68">
        <v>5.2069999999999999</v>
      </c>
    </row>
    <row r="139" spans="1:10" x14ac:dyDescent="0.4">
      <c r="A139" s="65" t="s">
        <v>0</v>
      </c>
      <c r="B139" s="68">
        <v>0.42899999999999999</v>
      </c>
      <c r="C139" s="64"/>
      <c r="D139" s="65" t="s">
        <v>0</v>
      </c>
      <c r="E139" s="68">
        <v>0.42899999999999999</v>
      </c>
      <c r="F139" s="64"/>
      <c r="G139" s="65" t="s">
        <v>0</v>
      </c>
      <c r="H139" s="68">
        <v>0.42899999999999999</v>
      </c>
      <c r="I139" s="64"/>
      <c r="J139" s="64"/>
    </row>
    <row r="140" spans="1:10" x14ac:dyDescent="0.4">
      <c r="A140" s="69" t="s">
        <v>1</v>
      </c>
      <c r="B140" s="68">
        <v>4.0990000000000002</v>
      </c>
      <c r="C140" s="64"/>
      <c r="D140" s="69" t="s">
        <v>1</v>
      </c>
      <c r="E140" s="68">
        <v>4.0990000000000002</v>
      </c>
      <c r="F140" s="64"/>
      <c r="G140" s="69" t="s">
        <v>1</v>
      </c>
      <c r="H140" s="68">
        <v>4.0990000000000002</v>
      </c>
      <c r="J140" s="64"/>
    </row>
    <row r="142" spans="1:10" x14ac:dyDescent="0.4">
      <c r="A142" s="65" t="s">
        <v>49</v>
      </c>
      <c r="B142" s="66" t="s">
        <v>134</v>
      </c>
      <c r="C142" s="64"/>
      <c r="D142" s="65" t="s">
        <v>174</v>
      </c>
      <c r="E142" s="66" t="s">
        <v>134</v>
      </c>
      <c r="F142" s="64"/>
      <c r="G142" s="65" t="s">
        <v>172</v>
      </c>
      <c r="H142" s="66" t="s">
        <v>134</v>
      </c>
      <c r="I142" s="64"/>
      <c r="J142" s="64"/>
    </row>
    <row r="143" spans="1:10" x14ac:dyDescent="0.4">
      <c r="A143" s="65" t="s">
        <v>11</v>
      </c>
      <c r="B143" s="49">
        <v>-4.2889999999999997</v>
      </c>
      <c r="C143" s="64"/>
      <c r="D143" s="65" t="s">
        <v>11</v>
      </c>
      <c r="E143" s="49">
        <v>-4.2771999999999997</v>
      </c>
      <c r="F143" s="64"/>
      <c r="G143" s="65" t="s">
        <v>11</v>
      </c>
      <c r="H143" s="49">
        <v>-4.2916999999999996</v>
      </c>
      <c r="I143" s="65" t="s">
        <v>2</v>
      </c>
      <c r="J143" s="68">
        <v>2.9910000000000001</v>
      </c>
    </row>
    <row r="144" spans="1:10" x14ac:dyDescent="0.4">
      <c r="A144" s="65" t="s">
        <v>19</v>
      </c>
      <c r="B144" s="67">
        <v>19.652999999999999</v>
      </c>
      <c r="C144" s="64"/>
      <c r="D144" s="65" t="s">
        <v>19</v>
      </c>
      <c r="E144" s="68">
        <v>19.513999999999999</v>
      </c>
      <c r="F144" s="64"/>
      <c r="G144" s="65" t="s">
        <v>19</v>
      </c>
      <c r="H144" s="1">
        <v>19.383500000000002</v>
      </c>
      <c r="I144" s="65" t="s">
        <v>252</v>
      </c>
      <c r="J144" s="68">
        <v>5.0030000000000001</v>
      </c>
    </row>
    <row r="145" spans="1:10" x14ac:dyDescent="0.4">
      <c r="A145" s="65" t="s">
        <v>0</v>
      </c>
      <c r="B145" s="68">
        <v>0.35299999999999998</v>
      </c>
      <c r="C145" s="64"/>
      <c r="D145" s="65" t="s">
        <v>0</v>
      </c>
      <c r="E145" s="68">
        <v>0.35299999999999998</v>
      </c>
      <c r="F145" s="64"/>
      <c r="G145" s="65" t="s">
        <v>0</v>
      </c>
      <c r="H145" s="68">
        <v>0.35299999999999998</v>
      </c>
      <c r="I145" s="64"/>
      <c r="J145" s="64"/>
    </row>
    <row r="146" spans="1:10" x14ac:dyDescent="0.4">
      <c r="A146" s="69" t="s">
        <v>1</v>
      </c>
      <c r="B146" s="68">
        <v>3.5870000000000002</v>
      </c>
      <c r="C146" s="64"/>
      <c r="D146" s="69" t="s">
        <v>1</v>
      </c>
      <c r="E146" s="68">
        <v>3.5870000000000002</v>
      </c>
      <c r="F146" s="64"/>
      <c r="G146" s="69" t="s">
        <v>1</v>
      </c>
      <c r="H146" s="68">
        <v>3.5870000000000002</v>
      </c>
      <c r="J146" s="64"/>
    </row>
    <row r="148" spans="1:10" x14ac:dyDescent="0.4">
      <c r="A148" s="65" t="s">
        <v>49</v>
      </c>
      <c r="B148" s="66" t="s">
        <v>233</v>
      </c>
      <c r="C148" s="64"/>
      <c r="D148" s="65" t="s">
        <v>174</v>
      </c>
      <c r="E148" s="66" t="s">
        <v>233</v>
      </c>
      <c r="F148" s="64"/>
      <c r="G148" s="65" t="s">
        <v>172</v>
      </c>
      <c r="H148" s="66" t="s">
        <v>233</v>
      </c>
      <c r="I148" s="64"/>
      <c r="J148" s="64"/>
    </row>
    <row r="149" spans="1:10" x14ac:dyDescent="0.4">
      <c r="A149" s="65" t="s">
        <v>11</v>
      </c>
      <c r="B149" s="49">
        <v>-4.1005000000000003</v>
      </c>
      <c r="C149" s="64"/>
      <c r="D149" s="65" t="s">
        <v>11</v>
      </c>
      <c r="E149" s="49"/>
      <c r="F149" s="64"/>
      <c r="G149" s="65" t="s">
        <v>11</v>
      </c>
      <c r="H149" s="49"/>
      <c r="I149" s="65" t="s">
        <v>2</v>
      </c>
      <c r="J149" s="68"/>
    </row>
    <row r="150" spans="1:10" x14ac:dyDescent="0.4">
      <c r="A150" s="65" t="s">
        <v>19</v>
      </c>
      <c r="B150" s="67">
        <v>19.417999999999999</v>
      </c>
      <c r="C150" s="64"/>
      <c r="D150" s="65" t="s">
        <v>19</v>
      </c>
      <c r="E150" s="68"/>
      <c r="F150" s="64"/>
      <c r="G150" s="65" t="s">
        <v>19</v>
      </c>
      <c r="H150" s="1"/>
      <c r="I150" s="65" t="s">
        <v>252</v>
      </c>
      <c r="J150" s="68"/>
    </row>
    <row r="151" spans="1:10" x14ac:dyDescent="0.4">
      <c r="A151" s="65" t="s">
        <v>0</v>
      </c>
      <c r="B151" s="68">
        <v>0.41</v>
      </c>
      <c r="C151" s="64"/>
      <c r="D151" s="65" t="s">
        <v>0</v>
      </c>
      <c r="E151" s="68">
        <v>0.35299999999999998</v>
      </c>
      <c r="F151" s="64"/>
      <c r="G151" s="65" t="s">
        <v>0</v>
      </c>
      <c r="H151" s="68">
        <v>0.35299999999999998</v>
      </c>
      <c r="I151" s="64"/>
      <c r="J151" s="64"/>
    </row>
    <row r="152" spans="1:10" x14ac:dyDescent="0.4">
      <c r="A152" s="69" t="s">
        <v>1</v>
      </c>
      <c r="B152" s="68">
        <v>3.085</v>
      </c>
      <c r="C152" s="64"/>
      <c r="D152" s="69" t="s">
        <v>1</v>
      </c>
      <c r="E152" s="68">
        <v>3.5870000000000002</v>
      </c>
      <c r="F152" s="64"/>
      <c r="G152" s="69" t="s">
        <v>1</v>
      </c>
      <c r="H152" s="68">
        <v>3.5870000000000002</v>
      </c>
      <c r="J152" s="64"/>
    </row>
    <row r="154" spans="1:10" x14ac:dyDescent="0.4">
      <c r="A154" s="65" t="s">
        <v>49</v>
      </c>
      <c r="B154" s="66" t="s">
        <v>234</v>
      </c>
      <c r="C154" s="64"/>
      <c r="D154" s="65" t="s">
        <v>174</v>
      </c>
      <c r="E154" s="66" t="s">
        <v>234</v>
      </c>
      <c r="F154" s="64"/>
      <c r="G154" s="65" t="s">
        <v>172</v>
      </c>
      <c r="H154" s="66" t="s">
        <v>234</v>
      </c>
      <c r="I154" s="64"/>
      <c r="J154" s="64"/>
    </row>
    <row r="155" spans="1:10" x14ac:dyDescent="0.4">
      <c r="A155" s="65" t="s">
        <v>11</v>
      </c>
      <c r="B155" s="49"/>
      <c r="C155" s="64"/>
      <c r="D155" s="65" t="s">
        <v>11</v>
      </c>
      <c r="E155" s="49">
        <v>-2.8936000000000002</v>
      </c>
      <c r="F155" s="64"/>
      <c r="G155" s="65" t="s">
        <v>11</v>
      </c>
      <c r="H155" s="49"/>
      <c r="I155" s="65" t="s">
        <v>2</v>
      </c>
      <c r="J155" s="68"/>
    </row>
    <row r="156" spans="1:10" x14ac:dyDescent="0.4">
      <c r="A156" s="65" t="s">
        <v>19</v>
      </c>
      <c r="B156" s="67"/>
      <c r="C156" s="64"/>
      <c r="D156" s="65" t="s">
        <v>19</v>
      </c>
      <c r="E156" s="68">
        <v>20.492000000000001</v>
      </c>
      <c r="F156" s="64"/>
      <c r="G156" s="65" t="s">
        <v>19</v>
      </c>
      <c r="H156" s="1"/>
      <c r="I156" s="65" t="s">
        <v>252</v>
      </c>
      <c r="J156" s="68"/>
    </row>
    <row r="157" spans="1:10" x14ac:dyDescent="0.4">
      <c r="A157" s="65" t="s">
        <v>0</v>
      </c>
      <c r="B157" s="68">
        <v>0.28399999999999997</v>
      </c>
      <c r="C157" s="64"/>
      <c r="D157" s="65" t="s">
        <v>0</v>
      </c>
      <c r="E157" s="68">
        <v>0.28399999999999997</v>
      </c>
      <c r="F157" s="64"/>
      <c r="G157" s="65" t="s">
        <v>0</v>
      </c>
      <c r="H157" s="68">
        <v>0.28399999999999997</v>
      </c>
      <c r="I157" s="64"/>
      <c r="J157" s="64"/>
    </row>
    <row r="158" spans="1:10" x14ac:dyDescent="0.4">
      <c r="A158" s="69" t="s">
        <v>1</v>
      </c>
      <c r="B158" s="68">
        <v>3.3039999999999998</v>
      </c>
      <c r="C158" s="64"/>
      <c r="D158" s="69" t="s">
        <v>1</v>
      </c>
      <c r="E158" s="68">
        <v>3.3039999999999998</v>
      </c>
      <c r="F158" s="64"/>
      <c r="G158" s="69" t="s">
        <v>1</v>
      </c>
      <c r="H158" s="68">
        <v>3.3039999999999998</v>
      </c>
      <c r="J158" s="64"/>
    </row>
    <row r="160" spans="1:10" x14ac:dyDescent="0.4">
      <c r="A160" s="65" t="s">
        <v>49</v>
      </c>
      <c r="B160" s="66" t="s">
        <v>236</v>
      </c>
      <c r="C160" s="64"/>
      <c r="D160" s="65" t="s">
        <v>174</v>
      </c>
      <c r="E160" s="66" t="s">
        <v>236</v>
      </c>
      <c r="F160" s="64"/>
      <c r="G160" s="65" t="s">
        <v>172</v>
      </c>
      <c r="H160" s="66" t="s">
        <v>236</v>
      </c>
      <c r="I160" s="64"/>
      <c r="J160" s="64"/>
    </row>
    <row r="161" spans="1:10" x14ac:dyDescent="0.4">
      <c r="A161" s="65" t="s">
        <v>11</v>
      </c>
      <c r="B161" s="49">
        <v>-0.97070000000000001</v>
      </c>
      <c r="C161" s="64"/>
      <c r="D161" s="65" t="s">
        <v>11</v>
      </c>
      <c r="E161" s="49">
        <v>-1.0074000000000001</v>
      </c>
      <c r="F161" s="64"/>
      <c r="G161" s="65" t="s">
        <v>11</v>
      </c>
      <c r="H161" s="49"/>
      <c r="I161" s="65" t="s">
        <v>2</v>
      </c>
      <c r="J161" s="68"/>
    </row>
    <row r="162" spans="1:10" x14ac:dyDescent="0.4">
      <c r="A162" s="65" t="s">
        <v>19</v>
      </c>
      <c r="B162" s="67">
        <v>26.373999999999999</v>
      </c>
      <c r="C162" s="64"/>
      <c r="D162" s="65" t="s">
        <v>19</v>
      </c>
      <c r="E162" s="68">
        <v>26.596</v>
      </c>
      <c r="F162" s="64"/>
      <c r="G162" s="65" t="s">
        <v>19</v>
      </c>
      <c r="H162" s="1"/>
      <c r="I162" s="65" t="s">
        <v>252</v>
      </c>
      <c r="J162" s="68"/>
    </row>
    <row r="163" spans="1:10" x14ac:dyDescent="0.4">
      <c r="A163" s="65" t="s">
        <v>0</v>
      </c>
      <c r="B163" s="68">
        <v>0.13500000000000001</v>
      </c>
      <c r="C163" s="64"/>
      <c r="D163" s="65" t="s">
        <v>0</v>
      </c>
      <c r="E163" s="68">
        <v>0.13500000000000001</v>
      </c>
      <c r="F163" s="64"/>
      <c r="G163" s="65" t="s">
        <v>0</v>
      </c>
      <c r="H163" s="68">
        <v>0.13500000000000001</v>
      </c>
      <c r="I163" s="64"/>
      <c r="J163" s="64"/>
    </row>
    <row r="164" spans="1:10" x14ac:dyDescent="0.4">
      <c r="A164" s="69" t="s">
        <v>1</v>
      </c>
      <c r="B164" s="68">
        <v>3.6619999999999999</v>
      </c>
      <c r="C164" s="64"/>
      <c r="D164" s="69" t="s">
        <v>1</v>
      </c>
      <c r="E164" s="68">
        <v>3.6619999999999999</v>
      </c>
      <c r="F164" s="64"/>
      <c r="G164" s="69" t="s">
        <v>1</v>
      </c>
      <c r="H164" s="68">
        <v>3.6619999999999999</v>
      </c>
      <c r="J164" s="64"/>
    </row>
    <row r="166" spans="1:10" x14ac:dyDescent="0.4">
      <c r="A166" s="65" t="s">
        <v>49</v>
      </c>
      <c r="B166" s="66" t="s">
        <v>135</v>
      </c>
      <c r="C166" s="64"/>
      <c r="D166" s="65" t="s">
        <v>174</v>
      </c>
      <c r="E166" s="66" t="s">
        <v>135</v>
      </c>
      <c r="F166" s="64"/>
      <c r="G166" s="65" t="s">
        <v>172</v>
      </c>
      <c r="H166" s="66" t="s">
        <v>135</v>
      </c>
      <c r="I166" s="64"/>
      <c r="J166" s="64"/>
    </row>
    <row r="167" spans="1:10" x14ac:dyDescent="0.4">
      <c r="A167" s="65" t="s">
        <v>11</v>
      </c>
      <c r="B167" s="49">
        <v>-0.96519999999999995</v>
      </c>
      <c r="C167" s="64"/>
      <c r="D167" s="65" t="s">
        <v>11</v>
      </c>
      <c r="E167" s="49">
        <v>-0.97130000000000005</v>
      </c>
      <c r="F167" s="64"/>
      <c r="G167" s="65" t="s">
        <v>11</v>
      </c>
      <c r="H167" s="49">
        <v>-0.97050000000000003</v>
      </c>
      <c r="I167" s="65" t="s">
        <v>2</v>
      </c>
      <c r="J167" s="68">
        <v>5.0510000000000002</v>
      </c>
    </row>
    <row r="168" spans="1:10" x14ac:dyDescent="0.4">
      <c r="A168" s="65" t="s">
        <v>19</v>
      </c>
      <c r="B168" s="67">
        <v>90.891999999999996</v>
      </c>
      <c r="C168" s="64"/>
      <c r="D168" s="65" t="s">
        <v>19</v>
      </c>
      <c r="E168" s="68">
        <v>89.902000000000001</v>
      </c>
      <c r="F168" s="64"/>
      <c r="G168" s="65" t="s">
        <v>19</v>
      </c>
      <c r="H168" s="1">
        <v>90.495000000000005</v>
      </c>
      <c r="I168" s="65" t="s">
        <v>252</v>
      </c>
      <c r="J168" s="68">
        <v>8.1929999999999996</v>
      </c>
    </row>
    <row r="169" spans="1:10" x14ac:dyDescent="0.4">
      <c r="A169" s="65" t="s">
        <v>0</v>
      </c>
      <c r="B169" s="68">
        <v>1.7000000000000001E-2</v>
      </c>
      <c r="C169" s="64"/>
      <c r="D169" s="65" t="s">
        <v>0</v>
      </c>
      <c r="E169" s="68">
        <v>1.7000000000000001E-2</v>
      </c>
      <c r="F169" s="64"/>
      <c r="G169" s="65" t="s">
        <v>0</v>
      </c>
      <c r="H169" s="68">
        <v>1.7000000000000001E-2</v>
      </c>
      <c r="I169" s="64"/>
      <c r="J169" s="64"/>
    </row>
    <row r="170" spans="1:10" x14ac:dyDescent="0.4">
      <c r="A170" s="69" t="s">
        <v>1</v>
      </c>
      <c r="B170" s="68">
        <v>2.661</v>
      </c>
      <c r="C170" s="64"/>
      <c r="D170" s="69" t="s">
        <v>1</v>
      </c>
      <c r="E170" s="68">
        <v>2.661</v>
      </c>
      <c r="F170" s="64"/>
      <c r="G170" s="69" t="s">
        <v>1</v>
      </c>
      <c r="H170" s="68">
        <v>2.661</v>
      </c>
      <c r="J170" s="64"/>
    </row>
    <row r="172" spans="1:10" x14ac:dyDescent="0.4">
      <c r="A172" s="65" t="s">
        <v>49</v>
      </c>
      <c r="B172" s="66" t="s">
        <v>202</v>
      </c>
      <c r="C172" s="64"/>
      <c r="D172" s="65" t="s">
        <v>174</v>
      </c>
      <c r="E172" s="66" t="s">
        <v>202</v>
      </c>
      <c r="F172" s="64"/>
      <c r="G172" s="65" t="s">
        <v>172</v>
      </c>
      <c r="H172" s="66" t="s">
        <v>202</v>
      </c>
      <c r="I172" s="64"/>
      <c r="J172" s="64"/>
    </row>
    <row r="173" spans="1:10" x14ac:dyDescent="0.4">
      <c r="A173" s="65" t="s">
        <v>11</v>
      </c>
      <c r="B173" s="49">
        <v>-1.6831</v>
      </c>
      <c r="C173" s="64"/>
      <c r="D173" s="65" t="s">
        <v>11</v>
      </c>
      <c r="E173" s="49">
        <v>-1.6763999999999999</v>
      </c>
      <c r="F173" s="64"/>
      <c r="G173" s="65" t="s">
        <v>11</v>
      </c>
      <c r="H173" s="49">
        <v>-1.6839</v>
      </c>
      <c r="I173" s="65" t="s">
        <v>2</v>
      </c>
      <c r="J173" s="68">
        <v>4.2510000000000003</v>
      </c>
    </row>
    <row r="174" spans="1:10" x14ac:dyDescent="0.4">
      <c r="A174" s="65" t="s">
        <v>19</v>
      </c>
      <c r="B174" s="67">
        <v>54.610999999999997</v>
      </c>
      <c r="C174" s="64"/>
      <c r="D174" s="65" t="s">
        <v>19</v>
      </c>
      <c r="E174" s="68">
        <v>53.706000000000003</v>
      </c>
      <c r="F174" s="64"/>
      <c r="G174" s="65" t="s">
        <v>19</v>
      </c>
      <c r="H174" s="1">
        <v>55.220500000000001</v>
      </c>
      <c r="I174" s="65" t="s">
        <v>252</v>
      </c>
      <c r="J174" s="68">
        <v>7.056</v>
      </c>
    </row>
    <row r="175" spans="1:10" x14ac:dyDescent="0.4">
      <c r="A175" s="65" t="s">
        <v>0</v>
      </c>
      <c r="B175" s="68">
        <v>1.7000000000000001E-2</v>
      </c>
      <c r="C175" s="64"/>
      <c r="D175" s="65" t="s">
        <v>0</v>
      </c>
      <c r="E175" s="68">
        <v>1.7000000000000001E-2</v>
      </c>
      <c r="F175" s="64"/>
      <c r="G175" s="65" t="s">
        <v>0</v>
      </c>
      <c r="H175" s="68">
        <v>4.4999999999999998E-2</v>
      </c>
      <c r="I175" s="64"/>
      <c r="J175" s="64"/>
    </row>
    <row r="176" spans="1:10" x14ac:dyDescent="0.4">
      <c r="A176" s="69" t="s">
        <v>1</v>
      </c>
      <c r="B176" s="68">
        <v>2.661</v>
      </c>
      <c r="C176" s="64"/>
      <c r="D176" s="69" t="s">
        <v>1</v>
      </c>
      <c r="E176" s="68">
        <v>2.661</v>
      </c>
      <c r="F176" s="64"/>
      <c r="G176" s="69" t="s">
        <v>1</v>
      </c>
      <c r="H176" s="68">
        <v>5.3410000000000002</v>
      </c>
      <c r="J176" s="64"/>
    </row>
    <row r="178" spans="1:10" x14ac:dyDescent="0.4">
      <c r="A178" s="65" t="s">
        <v>49</v>
      </c>
      <c r="B178" s="66" t="s">
        <v>136</v>
      </c>
      <c r="C178" s="64"/>
      <c r="D178" s="65" t="s">
        <v>174</v>
      </c>
      <c r="E178" s="66" t="s">
        <v>136</v>
      </c>
      <c r="F178" s="64"/>
      <c r="G178" s="65" t="s">
        <v>172</v>
      </c>
      <c r="H178" s="66" t="s">
        <v>136</v>
      </c>
      <c r="I178" s="64"/>
      <c r="J178" s="64"/>
    </row>
    <row r="179" spans="1:10" x14ac:dyDescent="0.4">
      <c r="A179" s="65" t="s">
        <v>11</v>
      </c>
      <c r="B179" s="49">
        <v>-6.4424999999999999</v>
      </c>
      <c r="C179" s="64"/>
      <c r="D179" s="65" t="s">
        <v>11</v>
      </c>
      <c r="E179" s="49"/>
      <c r="F179" s="64"/>
      <c r="G179" s="65" t="s">
        <v>11</v>
      </c>
      <c r="H179" s="49">
        <v>-6.4629000000000003</v>
      </c>
      <c r="I179" s="65" t="s">
        <v>2</v>
      </c>
      <c r="J179" s="68">
        <v>3.6589999999999998</v>
      </c>
    </row>
    <row r="180" spans="1:10" x14ac:dyDescent="0.4">
      <c r="A180" s="65" t="s">
        <v>19</v>
      </c>
      <c r="B180" s="67">
        <v>32.439</v>
      </c>
      <c r="C180" s="64"/>
      <c r="D180" s="65" t="s">
        <v>19</v>
      </c>
      <c r="E180" s="68"/>
      <c r="F180" s="64"/>
      <c r="G180" s="65" t="s">
        <v>19</v>
      </c>
      <c r="H180" s="1">
        <v>32.847000000000001</v>
      </c>
      <c r="I180" s="65" t="s">
        <v>252</v>
      </c>
      <c r="J180" s="68">
        <v>5.6660000000000004</v>
      </c>
    </row>
    <row r="181" spans="1:10" x14ac:dyDescent="0.4">
      <c r="A181" s="65" t="s">
        <v>0</v>
      </c>
      <c r="B181" s="68">
        <v>0.245</v>
      </c>
      <c r="C181" s="64"/>
      <c r="D181" s="65" t="s">
        <v>0</v>
      </c>
      <c r="E181" s="68">
        <v>0.245</v>
      </c>
      <c r="F181" s="64"/>
      <c r="G181" s="65" t="s">
        <v>0</v>
      </c>
      <c r="H181" s="68">
        <v>0.245</v>
      </c>
      <c r="I181" s="64"/>
      <c r="J181" s="64"/>
    </row>
    <row r="182" spans="1:10" x14ac:dyDescent="0.4">
      <c r="A182" s="69" t="s">
        <v>1</v>
      </c>
      <c r="B182" s="68">
        <v>2.0310000000000001</v>
      </c>
      <c r="C182" s="64"/>
      <c r="D182" s="69" t="s">
        <v>1</v>
      </c>
      <c r="E182" s="68">
        <v>2.0310000000000001</v>
      </c>
      <c r="F182" s="64"/>
      <c r="G182" s="69" t="s">
        <v>1</v>
      </c>
      <c r="H182" s="68">
        <v>2.0310000000000001</v>
      </c>
      <c r="J182" s="64"/>
    </row>
    <row r="184" spans="1:10" x14ac:dyDescent="0.4">
      <c r="A184" s="65" t="s">
        <v>49</v>
      </c>
      <c r="B184" s="66" t="s">
        <v>137</v>
      </c>
      <c r="C184" s="64"/>
      <c r="D184" s="65" t="s">
        <v>174</v>
      </c>
      <c r="E184" s="66" t="s">
        <v>137</v>
      </c>
      <c r="F184" s="64"/>
      <c r="G184" s="65" t="s">
        <v>172</v>
      </c>
      <c r="H184" s="66" t="s">
        <v>137</v>
      </c>
      <c r="I184" s="64"/>
      <c r="J184" s="64"/>
    </row>
    <row r="185" spans="1:10" x14ac:dyDescent="0.4">
      <c r="A185" s="65" t="s">
        <v>11</v>
      </c>
      <c r="B185" s="49">
        <v>-8.5068999999999999</v>
      </c>
      <c r="C185" s="64"/>
      <c r="D185" s="65" t="s">
        <v>11</v>
      </c>
      <c r="E185" s="49">
        <v>-8.4731000000000005</v>
      </c>
      <c r="F185" s="64"/>
      <c r="G185" s="65" t="s">
        <v>11</v>
      </c>
      <c r="H185" s="71">
        <v>-8.5477000000000007</v>
      </c>
      <c r="I185" s="65" t="s">
        <v>2</v>
      </c>
      <c r="J185" s="68">
        <v>3.2389999999999999</v>
      </c>
    </row>
    <row r="186" spans="1:10" x14ac:dyDescent="0.4">
      <c r="A186" s="65" t="s">
        <v>19</v>
      </c>
      <c r="B186" s="67">
        <v>23.344999999999999</v>
      </c>
      <c r="C186" s="64"/>
      <c r="D186" s="65" t="s">
        <v>19</v>
      </c>
      <c r="E186" s="68">
        <v>23.004000000000001</v>
      </c>
      <c r="F186" s="64"/>
      <c r="G186" s="65" t="s">
        <v>19</v>
      </c>
      <c r="H186" s="1">
        <v>23.499500000000001</v>
      </c>
      <c r="I186" s="65" t="s">
        <v>252</v>
      </c>
      <c r="J186" s="68">
        <v>5.1719999999999997</v>
      </c>
    </row>
    <row r="187" spans="1:10" x14ac:dyDescent="0.4">
      <c r="A187" s="65" t="s">
        <v>0</v>
      </c>
      <c r="B187" s="68">
        <v>0.56999999999999995</v>
      </c>
      <c r="C187" s="64"/>
      <c r="D187" s="65" t="s">
        <v>0</v>
      </c>
      <c r="E187" s="68">
        <v>0.56999999999999995</v>
      </c>
      <c r="F187" s="64"/>
      <c r="G187" s="65" t="s">
        <v>0</v>
      </c>
      <c r="H187" s="68">
        <v>0.56999999999999995</v>
      </c>
      <c r="I187" s="64"/>
      <c r="J187" s="64"/>
    </row>
    <row r="188" spans="1:10" x14ac:dyDescent="0.4">
      <c r="A188" s="69" t="s">
        <v>1</v>
      </c>
      <c r="B188" s="68">
        <v>2.2959999999999998</v>
      </c>
      <c r="C188" s="64"/>
      <c r="D188" s="69" t="s">
        <v>1</v>
      </c>
      <c r="E188" s="68">
        <v>2.2959999999999998</v>
      </c>
      <c r="F188" s="64"/>
      <c r="G188" s="69" t="s">
        <v>1</v>
      </c>
      <c r="H188" s="68">
        <v>2.2959999999999998</v>
      </c>
      <c r="J188" s="64"/>
    </row>
    <row r="190" spans="1:10" x14ac:dyDescent="0.4">
      <c r="A190" s="65" t="s">
        <v>49</v>
      </c>
      <c r="B190" s="66" t="s">
        <v>138</v>
      </c>
      <c r="C190" s="64"/>
      <c r="D190" s="65" t="s">
        <v>174</v>
      </c>
      <c r="E190" s="66" t="s">
        <v>138</v>
      </c>
      <c r="F190" s="64"/>
      <c r="G190" s="65" t="s">
        <v>172</v>
      </c>
      <c r="H190" s="66" t="s">
        <v>138</v>
      </c>
      <c r="I190" s="64"/>
      <c r="J190" s="64"/>
    </row>
    <row r="191" spans="1:10" x14ac:dyDescent="0.4">
      <c r="A191" s="65" t="s">
        <v>11</v>
      </c>
      <c r="B191" s="49">
        <v>-9.7811000000000003</v>
      </c>
      <c r="C191" s="64"/>
      <c r="D191" s="65" t="s">
        <v>11</v>
      </c>
      <c r="E191" s="49">
        <v>-10.1013</v>
      </c>
      <c r="F191" s="64"/>
      <c r="G191" s="65" t="s">
        <v>11</v>
      </c>
      <c r="H191" s="71"/>
      <c r="I191" s="65" t="s">
        <v>2</v>
      </c>
      <c r="J191" s="68"/>
    </row>
    <row r="192" spans="1:10" x14ac:dyDescent="0.4">
      <c r="A192" s="65" t="s">
        <v>19</v>
      </c>
      <c r="B192" s="67">
        <v>18.936</v>
      </c>
      <c r="C192" s="64"/>
      <c r="D192" s="65" t="s">
        <v>19</v>
      </c>
      <c r="E192" s="68">
        <v>18.306000000000001</v>
      </c>
      <c r="F192" s="64"/>
      <c r="G192" s="65" t="s">
        <v>19</v>
      </c>
      <c r="H192" s="1"/>
      <c r="I192" s="65" t="s">
        <v>252</v>
      </c>
      <c r="J192" s="68"/>
    </row>
    <row r="193" spans="1:10" x14ac:dyDescent="0.4">
      <c r="A193" s="65" t="s">
        <v>0</v>
      </c>
      <c r="B193" s="68">
        <v>1.0469999999999999</v>
      </c>
      <c r="C193" s="64"/>
      <c r="D193" s="65" t="s">
        <v>0</v>
      </c>
      <c r="E193" s="68">
        <v>1.0469999999999999</v>
      </c>
      <c r="F193" s="64"/>
      <c r="G193" s="65" t="s">
        <v>0</v>
      </c>
      <c r="H193" s="68">
        <v>1.0469999999999999</v>
      </c>
      <c r="I193" s="64"/>
      <c r="J193" s="64"/>
    </row>
    <row r="194" spans="1:10" x14ac:dyDescent="0.4">
      <c r="A194" s="69" t="s">
        <v>1</v>
      </c>
      <c r="B194" s="68">
        <v>2.7519999999999998</v>
      </c>
      <c r="C194" s="64"/>
      <c r="D194" s="69" t="s">
        <v>1</v>
      </c>
      <c r="E194" s="68">
        <v>2.7519999999999998</v>
      </c>
      <c r="F194" s="64"/>
      <c r="G194" s="69" t="s">
        <v>1</v>
      </c>
      <c r="H194" s="68">
        <v>2.7519999999999998</v>
      </c>
      <c r="J194" s="64"/>
    </row>
    <row r="196" spans="1:10" x14ac:dyDescent="0.4">
      <c r="A196" s="65" t="s">
        <v>49</v>
      </c>
      <c r="B196" s="66" t="s">
        <v>139</v>
      </c>
      <c r="C196" s="64"/>
      <c r="D196" s="65" t="s">
        <v>174</v>
      </c>
      <c r="E196" s="66" t="s">
        <v>139</v>
      </c>
      <c r="F196" s="64"/>
      <c r="G196" s="65" t="s">
        <v>172</v>
      </c>
      <c r="H196" s="66" t="s">
        <v>139</v>
      </c>
      <c r="I196" s="64"/>
      <c r="J196" s="64"/>
    </row>
    <row r="197" spans="1:10" x14ac:dyDescent="0.4">
      <c r="A197" s="65" t="s">
        <v>11</v>
      </c>
      <c r="B197" s="49">
        <v>-10.4193</v>
      </c>
      <c r="C197" s="64"/>
      <c r="D197" s="65" t="s">
        <v>11</v>
      </c>
      <c r="E197" s="49">
        <v>-10.845599999999999</v>
      </c>
      <c r="F197" s="64"/>
      <c r="G197" s="65" t="s">
        <v>11</v>
      </c>
      <c r="H197" s="71"/>
      <c r="I197" s="65" t="s">
        <v>2</v>
      </c>
      <c r="J197" s="68"/>
    </row>
    <row r="198" spans="1:10" x14ac:dyDescent="0.4">
      <c r="A198" s="65" t="s">
        <v>19</v>
      </c>
      <c r="B198" s="67">
        <v>16.143999999999998</v>
      </c>
      <c r="C198" s="64"/>
      <c r="D198" s="65" t="s">
        <v>19</v>
      </c>
      <c r="E198" s="68">
        <v>15.891999999999999</v>
      </c>
      <c r="F198" s="64"/>
      <c r="G198" s="65" t="s">
        <v>19</v>
      </c>
      <c r="H198" s="1"/>
      <c r="I198" s="65" t="s">
        <v>252</v>
      </c>
      <c r="J198" s="68"/>
    </row>
    <row r="199" spans="1:10" x14ac:dyDescent="0.4">
      <c r="A199" s="65" t="s">
        <v>0</v>
      </c>
      <c r="B199" s="68">
        <v>1.5780000000000001</v>
      </c>
      <c r="C199" s="64"/>
      <c r="D199" s="65" t="s">
        <v>0</v>
      </c>
      <c r="E199" s="68">
        <v>1.5780000000000001</v>
      </c>
      <c r="F199" s="64"/>
      <c r="G199" s="65" t="s">
        <v>0</v>
      </c>
      <c r="H199" s="68">
        <v>1.5780000000000001</v>
      </c>
      <c r="I199" s="64"/>
      <c r="J199" s="64"/>
    </row>
    <row r="200" spans="1:10" x14ac:dyDescent="0.4">
      <c r="A200" s="69" t="s">
        <v>1</v>
      </c>
      <c r="B200" s="68">
        <v>3.2</v>
      </c>
      <c r="C200" s="64"/>
      <c r="D200" s="69" t="s">
        <v>1</v>
      </c>
      <c r="E200" s="68">
        <v>3.2</v>
      </c>
      <c r="F200" s="64"/>
      <c r="G200" s="69" t="s">
        <v>1</v>
      </c>
      <c r="H200" s="68">
        <v>3.2</v>
      </c>
      <c r="J200" s="64"/>
    </row>
    <row r="202" spans="1:10" x14ac:dyDescent="0.4">
      <c r="A202" s="65" t="s">
        <v>49</v>
      </c>
      <c r="B202" s="66" t="s">
        <v>204</v>
      </c>
      <c r="C202" s="64"/>
      <c r="D202" s="65" t="s">
        <v>174</v>
      </c>
      <c r="E202" s="66" t="s">
        <v>204</v>
      </c>
      <c r="F202" s="64"/>
      <c r="G202" s="65" t="s">
        <v>172</v>
      </c>
      <c r="H202" s="66" t="s">
        <v>204</v>
      </c>
      <c r="I202" s="64"/>
      <c r="J202" s="64"/>
    </row>
    <row r="203" spans="1:10" x14ac:dyDescent="0.4">
      <c r="A203" s="65" t="s">
        <v>11</v>
      </c>
      <c r="B203" s="49">
        <v>-10.293799999999999</v>
      </c>
      <c r="C203" s="64"/>
      <c r="D203" s="65" t="s">
        <v>11</v>
      </c>
      <c r="E203" s="49"/>
      <c r="F203" s="64"/>
      <c r="G203" s="65" t="s">
        <v>11</v>
      </c>
      <c r="H203" s="71">
        <v>-10.3606</v>
      </c>
      <c r="I203" s="65" t="s">
        <v>2</v>
      </c>
      <c r="J203" s="68">
        <v>2.7610000000000001</v>
      </c>
    </row>
    <row r="204" spans="1:10" x14ac:dyDescent="0.4">
      <c r="A204" s="65" t="s">
        <v>19</v>
      </c>
      <c r="B204" s="67">
        <v>14.66</v>
      </c>
      <c r="C204" s="64"/>
      <c r="D204" s="65" t="s">
        <v>19</v>
      </c>
      <c r="E204" s="68"/>
      <c r="F204" s="64"/>
      <c r="G204" s="65" t="s">
        <v>19</v>
      </c>
      <c r="H204" s="1">
        <v>14.5915</v>
      </c>
      <c r="I204" s="65" t="s">
        <v>252</v>
      </c>
      <c r="J204" s="68">
        <v>4.4210000000000003</v>
      </c>
    </row>
    <row r="205" spans="1:10" x14ac:dyDescent="0.4">
      <c r="A205" s="65" t="s">
        <v>0</v>
      </c>
      <c r="B205" s="68">
        <v>1.784</v>
      </c>
      <c r="C205" s="64"/>
      <c r="D205" s="65" t="s">
        <v>0</v>
      </c>
      <c r="E205" s="68"/>
      <c r="F205" s="64"/>
      <c r="G205" s="65" t="s">
        <v>0</v>
      </c>
      <c r="H205" s="68">
        <v>1.784</v>
      </c>
      <c r="I205" s="64"/>
      <c r="J205" s="64"/>
    </row>
    <row r="206" spans="1:10" x14ac:dyDescent="0.4">
      <c r="A206" s="69" t="s">
        <v>1</v>
      </c>
      <c r="B206" s="68">
        <v>3.39</v>
      </c>
      <c r="C206" s="64"/>
      <c r="D206" s="69" t="s">
        <v>1</v>
      </c>
      <c r="E206" s="68"/>
      <c r="F206" s="64"/>
      <c r="G206" s="69" t="s">
        <v>1</v>
      </c>
      <c r="H206" s="68">
        <v>3.39</v>
      </c>
      <c r="J206" s="64"/>
    </row>
    <row r="208" spans="1:10" x14ac:dyDescent="0.4">
      <c r="A208" s="65" t="s">
        <v>49</v>
      </c>
      <c r="B208" s="66" t="s">
        <v>140</v>
      </c>
      <c r="C208" s="64"/>
      <c r="D208" s="65" t="s">
        <v>174</v>
      </c>
      <c r="E208" s="66" t="s">
        <v>140</v>
      </c>
      <c r="F208" s="64"/>
      <c r="G208" s="65" t="s">
        <v>172</v>
      </c>
      <c r="H208" s="66" t="s">
        <v>140</v>
      </c>
      <c r="I208" s="64"/>
      <c r="J208" s="64"/>
    </row>
    <row r="209" spans="1:10" x14ac:dyDescent="0.4">
      <c r="A209" s="65" t="s">
        <v>11</v>
      </c>
      <c r="B209" s="49">
        <v>-9.1651000000000007</v>
      </c>
      <c r="C209" s="64"/>
      <c r="D209" s="65" t="s">
        <v>11</v>
      </c>
      <c r="E209" s="49"/>
      <c r="F209" s="64"/>
      <c r="G209" s="65" t="s">
        <v>11</v>
      </c>
      <c r="H209" s="71">
        <v>-9.2744</v>
      </c>
      <c r="I209" s="65" t="s">
        <v>2</v>
      </c>
      <c r="J209" s="68">
        <v>2.7330000000000001</v>
      </c>
    </row>
    <row r="210" spans="1:10" x14ac:dyDescent="0.4">
      <c r="A210" s="65" t="s">
        <v>19</v>
      </c>
      <c r="B210" s="67">
        <v>13.996</v>
      </c>
      <c r="C210" s="64"/>
      <c r="D210" s="65" t="s">
        <v>19</v>
      </c>
      <c r="E210" s="68"/>
      <c r="F210" s="64"/>
      <c r="G210" s="65" t="s">
        <v>19</v>
      </c>
      <c r="H210" s="1">
        <v>13.952</v>
      </c>
      <c r="I210" s="65" t="s">
        <v>252</v>
      </c>
      <c r="J210" s="68">
        <v>4.3140000000000001</v>
      </c>
    </row>
    <row r="211" spans="1:10" x14ac:dyDescent="0.4">
      <c r="A211" s="65" t="s">
        <v>0</v>
      </c>
      <c r="B211" s="68">
        <v>1.843</v>
      </c>
      <c r="C211" s="64"/>
      <c r="D211" s="65" t="s">
        <v>0</v>
      </c>
      <c r="E211" s="68">
        <v>1.843</v>
      </c>
      <c r="F211" s="64"/>
      <c r="G211" s="65" t="s">
        <v>0</v>
      </c>
      <c r="H211" s="68">
        <v>1.843</v>
      </c>
      <c r="I211" s="64"/>
      <c r="J211" s="64"/>
    </row>
    <row r="212" spans="1:10" x14ac:dyDescent="0.4">
      <c r="A212" s="69" t="s">
        <v>1</v>
      </c>
      <c r="B212" s="68">
        <v>3.7130000000000001</v>
      </c>
      <c r="C212" s="64"/>
      <c r="D212" s="69" t="s">
        <v>1</v>
      </c>
      <c r="E212" s="68">
        <v>3.7130000000000001</v>
      </c>
      <c r="F212" s="64"/>
      <c r="G212" s="69" t="s">
        <v>1</v>
      </c>
      <c r="H212" s="68">
        <v>3.7130000000000001</v>
      </c>
      <c r="J212" s="64"/>
    </row>
    <row r="214" spans="1:10" x14ac:dyDescent="0.4">
      <c r="A214" s="65" t="s">
        <v>49</v>
      </c>
      <c r="B214" s="66" t="s">
        <v>163</v>
      </c>
      <c r="C214" s="64"/>
      <c r="D214" s="65" t="s">
        <v>174</v>
      </c>
      <c r="E214" s="66" t="s">
        <v>163</v>
      </c>
      <c r="F214" s="64"/>
      <c r="G214" s="65" t="s">
        <v>172</v>
      </c>
      <c r="H214" s="66" t="s">
        <v>163</v>
      </c>
      <c r="I214" s="64"/>
      <c r="J214" s="64"/>
    </row>
    <row r="215" spans="1:10" x14ac:dyDescent="0.4">
      <c r="A215" s="65" t="s">
        <v>11</v>
      </c>
      <c r="B215" s="49">
        <v>-7.3384999999999998</v>
      </c>
      <c r="C215" s="64"/>
      <c r="D215" s="65" t="s">
        <v>11</v>
      </c>
      <c r="E215" s="49"/>
      <c r="F215" s="64"/>
      <c r="G215" s="65" t="s">
        <v>11</v>
      </c>
      <c r="H215" s="71"/>
      <c r="I215" s="65" t="s">
        <v>2</v>
      </c>
      <c r="J215" s="68"/>
    </row>
    <row r="216" spans="1:10" x14ac:dyDescent="0.4">
      <c r="A216" s="65" t="s">
        <v>19</v>
      </c>
      <c r="B216" s="67">
        <v>14.199</v>
      </c>
      <c r="C216" s="64"/>
      <c r="D216" s="65" t="s">
        <v>19</v>
      </c>
      <c r="E216" s="68"/>
      <c r="F216" s="64"/>
      <c r="G216" s="65" t="s">
        <v>19</v>
      </c>
      <c r="H216" s="1"/>
      <c r="I216" s="65" t="s">
        <v>252</v>
      </c>
      <c r="J216" s="68"/>
    </row>
    <row r="217" spans="1:10" x14ac:dyDescent="0.4">
      <c r="A217" s="65" t="s">
        <v>0</v>
      </c>
      <c r="B217" s="68">
        <v>1.496</v>
      </c>
      <c r="C217" s="64"/>
      <c r="D217" s="65" t="s">
        <v>0</v>
      </c>
      <c r="E217" s="68">
        <v>1.496</v>
      </c>
      <c r="F217" s="64"/>
      <c r="G217" s="65" t="s">
        <v>0</v>
      </c>
      <c r="H217" s="68">
        <v>1.496</v>
      </c>
      <c r="I217" s="64"/>
      <c r="J217" s="64"/>
    </row>
    <row r="218" spans="1:10" x14ac:dyDescent="0.4">
      <c r="A218" s="69" t="s">
        <v>1</v>
      </c>
      <c r="B218" s="68">
        <v>3.9740000000000002</v>
      </c>
      <c r="C218" s="64"/>
      <c r="D218" s="69" t="s">
        <v>1</v>
      </c>
      <c r="E218" s="68">
        <v>3.9740000000000002</v>
      </c>
      <c r="F218" s="64"/>
      <c r="G218" s="69" t="s">
        <v>1</v>
      </c>
      <c r="H218" s="68">
        <v>3.9740000000000002</v>
      </c>
      <c r="J218" s="64"/>
    </row>
    <row r="220" spans="1:10" x14ac:dyDescent="0.4">
      <c r="A220" s="65" t="s">
        <v>49</v>
      </c>
      <c r="B220" s="66" t="s">
        <v>141</v>
      </c>
      <c r="C220" s="64"/>
      <c r="D220" s="65" t="s">
        <v>174</v>
      </c>
      <c r="E220" s="66" t="s">
        <v>141</v>
      </c>
      <c r="F220" s="64"/>
      <c r="G220" s="65" t="s">
        <v>172</v>
      </c>
      <c r="H220" s="66" t="s">
        <v>141</v>
      </c>
      <c r="I220" s="64"/>
      <c r="J220" s="64"/>
    </row>
    <row r="221" spans="1:10" x14ac:dyDescent="0.4">
      <c r="A221" s="65" t="s">
        <v>11</v>
      </c>
      <c r="B221" s="49">
        <v>-5.1764999999999999</v>
      </c>
      <c r="C221" s="64"/>
      <c r="D221" s="65" t="s">
        <v>11</v>
      </c>
      <c r="E221" s="49"/>
      <c r="F221" s="64"/>
      <c r="G221" s="65" t="s">
        <v>11</v>
      </c>
      <c r="H221" s="71"/>
      <c r="I221" s="65" t="s">
        <v>2</v>
      </c>
      <c r="J221" s="68"/>
    </row>
    <row r="222" spans="1:10" x14ac:dyDescent="0.4">
      <c r="A222" s="65" t="s">
        <v>19</v>
      </c>
      <c r="B222" s="67">
        <v>15.49</v>
      </c>
      <c r="C222" s="64"/>
      <c r="D222" s="65" t="s">
        <v>19</v>
      </c>
      <c r="E222" s="68"/>
      <c r="F222" s="64"/>
      <c r="G222" s="65" t="s">
        <v>19</v>
      </c>
      <c r="H222" s="1"/>
      <c r="I222" s="65" t="s">
        <v>252</v>
      </c>
      <c r="J222" s="68"/>
    </row>
    <row r="223" spans="1:10" x14ac:dyDescent="0.4">
      <c r="A223" s="65" t="s">
        <v>0</v>
      </c>
      <c r="B223" s="68">
        <v>0.97399999999999998</v>
      </c>
      <c r="C223" s="64"/>
      <c r="D223" s="65" t="s">
        <v>0</v>
      </c>
      <c r="E223" s="68">
        <v>0.97399999999999998</v>
      </c>
      <c r="F223" s="64"/>
      <c r="G223" s="65" t="s">
        <v>0</v>
      </c>
      <c r="H223" s="68">
        <v>0.97399999999999998</v>
      </c>
      <c r="I223" s="64"/>
      <c r="J223" s="64"/>
    </row>
    <row r="224" spans="1:10" x14ac:dyDescent="0.4">
      <c r="A224" s="69" t="s">
        <v>1</v>
      </c>
      <c r="B224" s="68">
        <v>4.2569999999999997</v>
      </c>
      <c r="C224" s="64"/>
      <c r="D224" s="69" t="s">
        <v>1</v>
      </c>
      <c r="E224" s="68">
        <v>4.2569999999999997</v>
      </c>
      <c r="F224" s="64"/>
      <c r="G224" s="69" t="s">
        <v>1</v>
      </c>
      <c r="H224" s="68">
        <v>4.2569999999999997</v>
      </c>
      <c r="J224" s="64"/>
    </row>
    <row r="226" spans="1:10" x14ac:dyDescent="0.4">
      <c r="A226" s="65" t="s">
        <v>49</v>
      </c>
      <c r="B226" s="66" t="s">
        <v>116</v>
      </c>
      <c r="C226" s="64"/>
      <c r="D226" s="65" t="s">
        <v>174</v>
      </c>
      <c r="E226" s="66" t="s">
        <v>116</v>
      </c>
      <c r="F226" s="64"/>
      <c r="G226" s="65" t="s">
        <v>172</v>
      </c>
      <c r="H226" s="66" t="s">
        <v>116</v>
      </c>
      <c r="I226" s="64"/>
      <c r="J226" s="64"/>
    </row>
    <row r="227" spans="1:10" x14ac:dyDescent="0.4">
      <c r="A227" s="65" t="s">
        <v>11</v>
      </c>
      <c r="B227" s="49">
        <v>-2.8289</v>
      </c>
      <c r="C227" s="64"/>
      <c r="D227" s="65" t="s">
        <v>11</v>
      </c>
      <c r="E227" s="49"/>
      <c r="F227" s="64"/>
      <c r="G227" s="65" t="s">
        <v>11</v>
      </c>
      <c r="H227" s="71">
        <v>-2.8250000000000002</v>
      </c>
      <c r="I227" s="65" t="s">
        <v>2</v>
      </c>
      <c r="J227" s="68">
        <v>2.9529999999999998</v>
      </c>
    </row>
    <row r="228" spans="1:10" x14ac:dyDescent="0.4">
      <c r="A228" s="65" t="s">
        <v>19</v>
      </c>
      <c r="B228" s="67">
        <v>18.004999999999999</v>
      </c>
      <c r="C228" s="64"/>
      <c r="D228" s="65" t="s">
        <v>19</v>
      </c>
      <c r="E228" s="68"/>
      <c r="F228" s="64"/>
      <c r="G228" s="65" t="s">
        <v>19</v>
      </c>
      <c r="H228" s="1">
        <v>18.114000000000001</v>
      </c>
      <c r="I228" s="65" t="s">
        <v>252</v>
      </c>
      <c r="J228" s="68">
        <v>4.798</v>
      </c>
    </row>
    <row r="229" spans="1:10" x14ac:dyDescent="0.4">
      <c r="A229" s="65" t="s">
        <v>0</v>
      </c>
      <c r="B229" s="68">
        <v>0.52400000000000002</v>
      </c>
      <c r="C229" s="64"/>
      <c r="D229" s="65" t="s">
        <v>0</v>
      </c>
      <c r="E229" s="68">
        <v>0.52400000000000002</v>
      </c>
      <c r="F229" s="64"/>
      <c r="G229" s="65" t="s">
        <v>0</v>
      </c>
      <c r="H229" s="68">
        <v>0.52400000000000002</v>
      </c>
      <c r="I229" s="64"/>
      <c r="J229" s="64"/>
    </row>
    <row r="230" spans="1:10" x14ac:dyDescent="0.4">
      <c r="A230" s="69" t="s">
        <v>1</v>
      </c>
      <c r="B230" s="68">
        <v>4.4649999999999999</v>
      </c>
      <c r="C230" s="64"/>
      <c r="D230" s="69" t="s">
        <v>1</v>
      </c>
      <c r="E230" s="68">
        <v>4.4649999999999999</v>
      </c>
      <c r="F230" s="64"/>
      <c r="G230" s="69" t="s">
        <v>1</v>
      </c>
      <c r="H230" s="68">
        <v>4.4649999999999999</v>
      </c>
      <c r="J230" s="64"/>
    </row>
    <row r="232" spans="1:10" x14ac:dyDescent="0.4">
      <c r="A232" s="65" t="s">
        <v>49</v>
      </c>
      <c r="B232" s="66" t="s">
        <v>142</v>
      </c>
      <c r="C232" s="64"/>
      <c r="D232" s="65" t="s">
        <v>174</v>
      </c>
      <c r="E232" s="66" t="s">
        <v>142</v>
      </c>
      <c r="F232" s="64"/>
      <c r="G232" s="65" t="s">
        <v>172</v>
      </c>
      <c r="H232" s="66" t="s">
        <v>142</v>
      </c>
      <c r="I232" s="64"/>
      <c r="J232" s="64"/>
    </row>
    <row r="233" spans="1:10" x14ac:dyDescent="0.4">
      <c r="A233" s="65" t="s">
        <v>11</v>
      </c>
      <c r="B233" s="49">
        <v>-0.90480000000000005</v>
      </c>
      <c r="C233" s="64"/>
      <c r="D233" s="65" t="s">
        <v>11</v>
      </c>
      <c r="E233" s="49"/>
      <c r="F233" s="64"/>
      <c r="G233" s="65" t="s">
        <v>11</v>
      </c>
      <c r="H233" s="71">
        <v>-0.90620000000000001</v>
      </c>
      <c r="I233" s="65" t="s">
        <v>2</v>
      </c>
      <c r="J233" s="68">
        <v>3.008</v>
      </c>
    </row>
    <row r="234" spans="1:10" x14ac:dyDescent="0.4">
      <c r="A234" s="65" t="s">
        <v>19</v>
      </c>
      <c r="B234" s="67">
        <v>23.254999999999999</v>
      </c>
      <c r="C234" s="64"/>
      <c r="D234" s="65" t="s">
        <v>19</v>
      </c>
      <c r="E234" s="68"/>
      <c r="F234" s="64"/>
      <c r="G234" s="65" t="s">
        <v>19</v>
      </c>
      <c r="H234" s="1">
        <v>23.277999999999999</v>
      </c>
      <c r="I234" s="65" t="s">
        <v>252</v>
      </c>
      <c r="J234" s="68">
        <v>5.9420000000000002</v>
      </c>
    </row>
    <row r="235" spans="1:10" x14ac:dyDescent="0.4">
      <c r="A235" s="65" t="s">
        <v>0</v>
      </c>
      <c r="B235" s="68">
        <v>0.248</v>
      </c>
      <c r="C235" s="64"/>
      <c r="D235" s="65" t="s">
        <v>0</v>
      </c>
      <c r="E235" s="68">
        <v>0.248</v>
      </c>
      <c r="F235" s="64"/>
      <c r="G235" s="65" t="s">
        <v>0</v>
      </c>
      <c r="H235" s="68">
        <v>0.248</v>
      </c>
      <c r="I235" s="64"/>
      <c r="J235" s="64"/>
    </row>
    <row r="236" spans="1:10" x14ac:dyDescent="0.4">
      <c r="A236" s="69" t="s">
        <v>1</v>
      </c>
      <c r="B236" s="68">
        <v>4.83</v>
      </c>
      <c r="C236" s="64"/>
      <c r="D236" s="69" t="s">
        <v>1</v>
      </c>
      <c r="E236" s="68">
        <v>4.83</v>
      </c>
      <c r="F236" s="64"/>
      <c r="G236" s="69" t="s">
        <v>1</v>
      </c>
      <c r="H236" s="68">
        <v>4.83</v>
      </c>
      <c r="J236" s="64"/>
    </row>
    <row r="238" spans="1:10" x14ac:dyDescent="0.4">
      <c r="A238" s="65" t="s">
        <v>49</v>
      </c>
      <c r="B238" s="66" t="s">
        <v>143</v>
      </c>
      <c r="C238" s="64"/>
      <c r="D238" s="65" t="s">
        <v>174</v>
      </c>
      <c r="E238" s="66" t="s">
        <v>143</v>
      </c>
      <c r="F238" s="64"/>
      <c r="G238" s="65" t="s">
        <v>172</v>
      </c>
      <c r="H238" s="66" t="s">
        <v>143</v>
      </c>
      <c r="I238" s="64"/>
      <c r="J238" s="64"/>
    </row>
    <row r="239" spans="1:10" x14ac:dyDescent="0.4">
      <c r="A239" s="65" t="s">
        <v>11</v>
      </c>
      <c r="B239" s="49">
        <v>-2.7149000000000001</v>
      </c>
      <c r="C239" s="64"/>
      <c r="D239" s="65" t="s">
        <v>11</v>
      </c>
      <c r="E239" s="49">
        <v>-2.7168000000000001</v>
      </c>
      <c r="F239" s="64"/>
      <c r="G239" s="65" t="s">
        <v>11</v>
      </c>
      <c r="H239" s="71">
        <v>-2.7040000000000002</v>
      </c>
      <c r="I239" s="65" t="s">
        <v>2</v>
      </c>
      <c r="J239" s="68">
        <v>3.423</v>
      </c>
    </row>
    <row r="240" spans="1:10" x14ac:dyDescent="0.4">
      <c r="A240" s="65" t="s">
        <v>19</v>
      </c>
      <c r="B240" s="67">
        <v>27.58</v>
      </c>
      <c r="C240" s="64"/>
      <c r="D240" s="65" t="s">
        <v>19</v>
      </c>
      <c r="E240" s="68">
        <v>28.093</v>
      </c>
      <c r="F240" s="64"/>
      <c r="G240" s="65" t="s">
        <v>19</v>
      </c>
      <c r="H240" s="1">
        <v>28.282499999999999</v>
      </c>
      <c r="I240" s="65" t="s">
        <v>252</v>
      </c>
      <c r="J240" s="68">
        <v>5.5759999999999996</v>
      </c>
    </row>
    <row r="241" spans="1:10" x14ac:dyDescent="0.4">
      <c r="A241" s="65" t="s">
        <v>0</v>
      </c>
      <c r="B241" s="68">
        <v>0.21299999999999999</v>
      </c>
      <c r="C241" s="64"/>
      <c r="D241" s="65" t="s">
        <v>0</v>
      </c>
      <c r="E241" s="68">
        <v>0.21299999999999999</v>
      </c>
      <c r="F241" s="64"/>
      <c r="G241" s="65" t="s">
        <v>0</v>
      </c>
      <c r="H241" s="68">
        <v>0.21299999999999999</v>
      </c>
      <c r="I241" s="64"/>
      <c r="J241" s="64"/>
    </row>
    <row r="242" spans="1:10" x14ac:dyDescent="0.4">
      <c r="A242" s="69" t="s">
        <v>1</v>
      </c>
      <c r="B242" s="68">
        <v>3.8929999999999998</v>
      </c>
      <c r="C242" s="64"/>
      <c r="D242" s="69" t="s">
        <v>1</v>
      </c>
      <c r="E242" s="68">
        <v>3.8929999999999998</v>
      </c>
      <c r="F242" s="64"/>
      <c r="G242" s="69" t="s">
        <v>1</v>
      </c>
      <c r="H242" s="68">
        <v>3.8929999999999998</v>
      </c>
      <c r="J242" s="64"/>
    </row>
    <row r="244" spans="1:10" x14ac:dyDescent="0.4">
      <c r="A244" s="65" t="s">
        <v>49</v>
      </c>
      <c r="B244" s="66" t="s">
        <v>205</v>
      </c>
      <c r="C244" s="64"/>
      <c r="D244" s="65" t="s">
        <v>174</v>
      </c>
      <c r="E244" s="66" t="s">
        <v>205</v>
      </c>
      <c r="F244" s="64"/>
      <c r="G244" s="65" t="s">
        <v>172</v>
      </c>
      <c r="H244" s="66" t="s">
        <v>205</v>
      </c>
      <c r="I244" s="64"/>
      <c r="J244" s="64"/>
    </row>
    <row r="245" spans="1:10" x14ac:dyDescent="0.4">
      <c r="A245" s="65" t="s">
        <v>11</v>
      </c>
      <c r="B245" s="49">
        <v>-3.9552999999999998</v>
      </c>
      <c r="C245" s="64"/>
      <c r="D245" s="65" t="s">
        <v>11</v>
      </c>
      <c r="E245" s="49">
        <v>-3.9352999999999998</v>
      </c>
      <c r="F245" s="64"/>
      <c r="G245" s="65" t="s">
        <v>11</v>
      </c>
      <c r="H245" s="71"/>
      <c r="I245" s="65" t="s">
        <v>2</v>
      </c>
      <c r="J245" s="68"/>
    </row>
    <row r="246" spans="1:10" x14ac:dyDescent="0.4">
      <c r="A246" s="65" t="s">
        <v>19</v>
      </c>
      <c r="B246" s="67">
        <v>27.879000000000001</v>
      </c>
      <c r="C246" s="64"/>
      <c r="D246" s="65" t="s">
        <v>19</v>
      </c>
      <c r="E246" s="68">
        <v>27.64</v>
      </c>
      <c r="F246" s="64"/>
      <c r="G246" s="65" t="s">
        <v>19</v>
      </c>
      <c r="H246" s="1"/>
      <c r="I246" s="65" t="s">
        <v>252</v>
      </c>
      <c r="J246" s="68"/>
    </row>
    <row r="247" spans="1:10" x14ac:dyDescent="0.4">
      <c r="A247" s="65" t="s">
        <v>0</v>
      </c>
      <c r="B247" s="68">
        <v>0.28299999999999997</v>
      </c>
      <c r="C247" s="64"/>
      <c r="D247" s="65" t="s">
        <v>0</v>
      </c>
      <c r="E247" s="68">
        <v>0.28299999999999997</v>
      </c>
      <c r="F247" s="64"/>
      <c r="G247" s="65" t="s">
        <v>0</v>
      </c>
      <c r="H247" s="68">
        <v>0.28299999999999997</v>
      </c>
      <c r="I247" s="64"/>
      <c r="J247" s="64"/>
    </row>
    <row r="248" spans="1:10" x14ac:dyDescent="0.4">
      <c r="A248" s="69" t="s">
        <v>1</v>
      </c>
      <c r="B248" s="68">
        <v>3.54</v>
      </c>
      <c r="C248" s="64"/>
      <c r="D248" s="69" t="s">
        <v>1</v>
      </c>
      <c r="E248" s="68">
        <v>3.54</v>
      </c>
      <c r="F248" s="64"/>
      <c r="G248" s="69" t="s">
        <v>1</v>
      </c>
      <c r="H248" s="68">
        <v>3.54</v>
      </c>
      <c r="J248" s="64"/>
    </row>
    <row r="250" spans="1:10" x14ac:dyDescent="0.4">
      <c r="A250" s="65" t="s">
        <v>49</v>
      </c>
      <c r="B250" s="66" t="s">
        <v>207</v>
      </c>
      <c r="C250" s="64"/>
      <c r="D250" s="65" t="s">
        <v>174</v>
      </c>
      <c r="E250" s="66" t="s">
        <v>207</v>
      </c>
      <c r="F250" s="64"/>
      <c r="G250" s="65" t="s">
        <v>172</v>
      </c>
      <c r="H250" s="66" t="s">
        <v>207</v>
      </c>
      <c r="I250" s="64"/>
      <c r="J250" s="64"/>
    </row>
    <row r="251" spans="1:10" x14ac:dyDescent="0.4">
      <c r="A251" s="65" t="s">
        <v>11</v>
      </c>
      <c r="B251" s="49">
        <v>-3.8006000000000002</v>
      </c>
      <c r="C251" s="64"/>
      <c r="D251" s="65" t="s">
        <v>11</v>
      </c>
      <c r="E251" s="49">
        <v>-3.8904999999999998</v>
      </c>
      <c r="F251" s="64"/>
      <c r="G251" s="65" t="s">
        <v>11</v>
      </c>
      <c r="H251" s="71">
        <v>-3.8386999999999998</v>
      </c>
      <c r="I251" s="65" t="s">
        <v>2</v>
      </c>
      <c r="J251" s="68">
        <v>3.3940000000000001</v>
      </c>
    </row>
    <row r="252" spans="1:10" x14ac:dyDescent="0.4">
      <c r="A252" s="65" t="s">
        <v>19</v>
      </c>
      <c r="B252" s="67">
        <v>27.491</v>
      </c>
      <c r="C252" s="64"/>
      <c r="D252" s="65" t="s">
        <v>19</v>
      </c>
      <c r="E252" s="68">
        <v>27.119</v>
      </c>
      <c r="F252" s="64"/>
      <c r="G252" s="65" t="s">
        <v>19</v>
      </c>
      <c r="H252" s="1">
        <v>27.408999999999999</v>
      </c>
      <c r="I252" s="65" t="s">
        <v>252</v>
      </c>
      <c r="J252" s="68">
        <v>5.4950000000000001</v>
      </c>
    </row>
    <row r="253" spans="1:10" x14ac:dyDescent="0.4">
      <c r="A253" s="65" t="s">
        <v>0</v>
      </c>
      <c r="B253" s="68">
        <v>0.30599999999999999</v>
      </c>
      <c r="C253" s="64"/>
      <c r="D253" s="65" t="s">
        <v>0</v>
      </c>
      <c r="E253" s="68">
        <v>0.30599999999999999</v>
      </c>
      <c r="F253" s="64"/>
      <c r="G253" s="65" t="s">
        <v>0</v>
      </c>
      <c r="H253" s="68">
        <v>0.30599999999999999</v>
      </c>
      <c r="I253" s="64"/>
      <c r="J253" s="64"/>
    </row>
    <row r="254" spans="1:10" x14ac:dyDescent="0.4">
      <c r="A254" s="69" t="s">
        <v>1</v>
      </c>
      <c r="B254" s="68">
        <v>3.3769999999999998</v>
      </c>
      <c r="C254" s="64"/>
      <c r="D254" s="69" t="s">
        <v>1</v>
      </c>
      <c r="E254" s="68">
        <v>3.3769999999999998</v>
      </c>
      <c r="F254" s="64"/>
      <c r="G254" s="69" t="s">
        <v>1</v>
      </c>
      <c r="H254" s="68">
        <v>3.3769999999999998</v>
      </c>
      <c r="J254" s="64"/>
    </row>
    <row r="256" spans="1:10" x14ac:dyDescent="0.4">
      <c r="A256" s="65" t="s">
        <v>49</v>
      </c>
      <c r="B256" s="66" t="s">
        <v>238</v>
      </c>
      <c r="C256" s="64"/>
      <c r="D256" s="65" t="s">
        <v>174</v>
      </c>
      <c r="E256" s="66" t="s">
        <v>238</v>
      </c>
      <c r="F256" s="64"/>
      <c r="G256" s="65" t="s">
        <v>172</v>
      </c>
      <c r="H256" s="66" t="s">
        <v>238</v>
      </c>
      <c r="I256" s="64"/>
      <c r="J256" s="64"/>
    </row>
    <row r="257" spans="1:10" x14ac:dyDescent="0.4">
      <c r="A257" s="65" t="s">
        <v>11</v>
      </c>
      <c r="B257" s="49"/>
      <c r="C257" s="64"/>
      <c r="D257" s="65" t="s">
        <v>11</v>
      </c>
      <c r="E257" s="49">
        <v>-1.0550999999999999</v>
      </c>
      <c r="F257" s="64"/>
      <c r="G257" s="65" t="s">
        <v>11</v>
      </c>
      <c r="H257" s="71"/>
      <c r="I257" s="65" t="s">
        <v>2</v>
      </c>
      <c r="J257" s="68"/>
    </row>
    <row r="258" spans="1:10" x14ac:dyDescent="0.4">
      <c r="A258" s="65" t="s">
        <v>19</v>
      </c>
      <c r="B258" s="67"/>
      <c r="C258" s="64"/>
      <c r="D258" s="65" t="s">
        <v>19</v>
      </c>
      <c r="E258" s="68">
        <v>35.594999999999999</v>
      </c>
      <c r="F258" s="64"/>
      <c r="G258" s="65" t="s">
        <v>19</v>
      </c>
      <c r="H258" s="1"/>
      <c r="I258" s="65" t="s">
        <v>252</v>
      </c>
      <c r="J258" s="68"/>
    </row>
    <row r="259" spans="1:10" x14ac:dyDescent="0.4">
      <c r="A259" s="65" t="s">
        <v>0</v>
      </c>
      <c r="B259" s="68">
        <v>0.113</v>
      </c>
      <c r="C259" s="64"/>
      <c r="D259" s="65" t="s">
        <v>0</v>
      </c>
      <c r="E259" s="68">
        <v>0.113</v>
      </c>
      <c r="F259" s="64"/>
      <c r="G259" s="65" t="s">
        <v>0</v>
      </c>
      <c r="H259" s="68">
        <v>0.113</v>
      </c>
      <c r="I259" s="64"/>
      <c r="J259" s="64"/>
    </row>
    <row r="260" spans="1:10" x14ac:dyDescent="0.4">
      <c r="A260" s="69" t="s">
        <v>1</v>
      </c>
      <c r="B260" s="68">
        <v>3.835</v>
      </c>
      <c r="C260" s="64"/>
      <c r="D260" s="69" t="s">
        <v>1</v>
      </c>
      <c r="E260" s="68">
        <v>3.835</v>
      </c>
      <c r="F260" s="64"/>
      <c r="G260" s="69" t="s">
        <v>1</v>
      </c>
      <c r="H260" s="68">
        <v>3.835</v>
      </c>
      <c r="J260" s="64"/>
    </row>
    <row r="262" spans="1:10" x14ac:dyDescent="0.4">
      <c r="A262" s="65" t="s">
        <v>49</v>
      </c>
      <c r="B262" s="66" t="s">
        <v>144</v>
      </c>
      <c r="C262" s="64"/>
      <c r="D262" s="65" t="s">
        <v>174</v>
      </c>
      <c r="E262" s="66" t="s">
        <v>144</v>
      </c>
      <c r="F262" s="64"/>
      <c r="G262" s="65" t="s">
        <v>172</v>
      </c>
      <c r="H262" s="66" t="s">
        <v>144</v>
      </c>
      <c r="I262" s="64"/>
      <c r="J262" s="64"/>
    </row>
    <row r="263" spans="1:10" x14ac:dyDescent="0.4">
      <c r="A263" s="65" t="s">
        <v>11</v>
      </c>
      <c r="B263" s="49">
        <v>-0.85399999999999998</v>
      </c>
      <c r="C263" s="64"/>
      <c r="D263" s="65" t="s">
        <v>11</v>
      </c>
      <c r="E263" s="49">
        <v>-0.85660000000000003</v>
      </c>
      <c r="F263" s="64"/>
      <c r="G263" s="65" t="s">
        <v>11</v>
      </c>
      <c r="H263" s="71">
        <v>-0.86029999999999995</v>
      </c>
      <c r="I263" s="65" t="s">
        <v>2</v>
      </c>
      <c r="J263" s="68">
        <v>5.5119999999999996</v>
      </c>
    </row>
    <row r="264" spans="1:10" x14ac:dyDescent="0.4">
      <c r="A264" s="65" t="s">
        <v>19</v>
      </c>
      <c r="B264" s="67">
        <v>114.992</v>
      </c>
      <c r="C264" s="64"/>
      <c r="D264" s="65" t="s">
        <v>19</v>
      </c>
      <c r="E264" s="68">
        <v>114.05200000000001</v>
      </c>
      <c r="F264" s="64"/>
      <c r="G264" s="65" t="s">
        <v>19</v>
      </c>
      <c r="H264" s="1">
        <v>117.0235</v>
      </c>
      <c r="I264" s="65" t="s">
        <v>252</v>
      </c>
      <c r="J264" s="68">
        <v>8.8940000000000001</v>
      </c>
    </row>
    <row r="265" spans="1:10" x14ac:dyDescent="0.4">
      <c r="A265" s="65" t="s">
        <v>0</v>
      </c>
      <c r="B265" s="68">
        <v>1.2E-2</v>
      </c>
      <c r="C265" s="64"/>
      <c r="D265" s="65" t="s">
        <v>0</v>
      </c>
      <c r="E265" s="68">
        <v>1.2E-2</v>
      </c>
      <c r="F265" s="64"/>
      <c r="G265" s="65" t="s">
        <v>0</v>
      </c>
      <c r="H265" s="68">
        <v>1.2E-2</v>
      </c>
      <c r="I265" s="64"/>
      <c r="J265" s="64"/>
    </row>
    <row r="266" spans="1:10" x14ac:dyDescent="0.4">
      <c r="A266" s="69" t="s">
        <v>1</v>
      </c>
      <c r="B266" s="68">
        <v>2.29</v>
      </c>
      <c r="C266" s="64"/>
      <c r="D266" s="69" t="s">
        <v>1</v>
      </c>
      <c r="E266" s="68">
        <v>2.29</v>
      </c>
      <c r="F266" s="64"/>
      <c r="G266" s="69" t="s">
        <v>1</v>
      </c>
      <c r="H266" s="68">
        <v>2.29</v>
      </c>
      <c r="J266" s="64"/>
    </row>
    <row r="268" spans="1:10" x14ac:dyDescent="0.4">
      <c r="A268" s="65" t="s">
        <v>49</v>
      </c>
      <c r="B268" s="66" t="s">
        <v>145</v>
      </c>
      <c r="C268" s="64"/>
      <c r="D268" s="65" t="s">
        <v>174</v>
      </c>
      <c r="E268" s="66" t="s">
        <v>145</v>
      </c>
      <c r="F268" s="64"/>
      <c r="G268" s="65" t="s">
        <v>172</v>
      </c>
      <c r="H268" s="66" t="s">
        <v>145</v>
      </c>
      <c r="I268" s="64"/>
      <c r="J268" s="64"/>
    </row>
    <row r="269" spans="1:10" x14ac:dyDescent="0.4">
      <c r="A269" s="65" t="s">
        <v>11</v>
      </c>
      <c r="B269" s="49">
        <v>-1.9059999999999999</v>
      </c>
      <c r="C269" s="64"/>
      <c r="D269" s="65" t="s">
        <v>11</v>
      </c>
      <c r="E269" s="49">
        <v>-1.919</v>
      </c>
      <c r="F269" s="64"/>
      <c r="G269" s="65" t="s">
        <v>11</v>
      </c>
      <c r="H269" s="71">
        <v>-1.903</v>
      </c>
      <c r="I269" s="65" t="s">
        <v>2</v>
      </c>
      <c r="J269" s="68">
        <v>4.4790000000000001</v>
      </c>
    </row>
    <row r="270" spans="1:10" x14ac:dyDescent="0.4">
      <c r="A270" s="65" t="s">
        <v>19</v>
      </c>
      <c r="B270" s="67">
        <v>64.069999999999993</v>
      </c>
      <c r="C270" s="64"/>
      <c r="D270" s="65" t="s">
        <v>19</v>
      </c>
      <c r="E270" s="68">
        <v>63.643000000000001</v>
      </c>
      <c r="F270" s="64"/>
      <c r="G270" s="65" t="s">
        <v>19</v>
      </c>
      <c r="H270" s="1">
        <v>63.853499999999997</v>
      </c>
      <c r="I270" s="65" t="s">
        <v>252</v>
      </c>
      <c r="J270" s="68">
        <v>7.3520000000000003</v>
      </c>
    </row>
    <row r="271" spans="1:10" x14ac:dyDescent="0.4">
      <c r="A271" s="65" t="s">
        <v>0</v>
      </c>
      <c r="B271" s="68">
        <v>5.3999999999999999E-2</v>
      </c>
      <c r="C271" s="64"/>
      <c r="D271" s="65" t="s">
        <v>0</v>
      </c>
      <c r="E271" s="68">
        <v>5.3999999999999999E-2</v>
      </c>
      <c r="F271" s="64"/>
      <c r="G271" s="65" t="s">
        <v>0</v>
      </c>
      <c r="H271" s="68">
        <v>5.3999999999999999E-2</v>
      </c>
      <c r="I271" s="64"/>
      <c r="J271" s="64"/>
    </row>
    <row r="272" spans="1:10" x14ac:dyDescent="0.4">
      <c r="A272" s="69" t="s">
        <v>1</v>
      </c>
      <c r="B272" s="68">
        <v>1.897</v>
      </c>
      <c r="C272" s="64"/>
      <c r="D272" s="69" t="s">
        <v>1</v>
      </c>
      <c r="E272" s="68">
        <v>1.897</v>
      </c>
      <c r="F272" s="64"/>
      <c r="G272" s="69" t="s">
        <v>1</v>
      </c>
      <c r="H272" s="68">
        <v>1.897</v>
      </c>
      <c r="J272" s="64"/>
    </row>
    <row r="274" spans="1:10" x14ac:dyDescent="0.4">
      <c r="A274" s="65" t="s">
        <v>49</v>
      </c>
      <c r="B274" s="66" t="s">
        <v>208</v>
      </c>
      <c r="C274" s="64"/>
      <c r="D274" s="65" t="s">
        <v>174</v>
      </c>
      <c r="E274" s="66" t="s">
        <v>208</v>
      </c>
      <c r="F274" s="64"/>
      <c r="G274" s="65" t="s">
        <v>172</v>
      </c>
      <c r="H274" s="66" t="s">
        <v>208</v>
      </c>
      <c r="I274" s="64"/>
      <c r="J274" s="64"/>
    </row>
    <row r="275" spans="1:10" x14ac:dyDescent="0.4">
      <c r="A275" s="65" t="s">
        <v>11</v>
      </c>
      <c r="B275" s="49">
        <v>-4.9352999999999998</v>
      </c>
      <c r="C275" s="64"/>
      <c r="D275" s="65" t="s">
        <v>11</v>
      </c>
      <c r="E275" s="49">
        <v>-4.8025000000000002</v>
      </c>
      <c r="F275" s="64"/>
      <c r="G275" s="65" t="s">
        <v>11</v>
      </c>
      <c r="H275" s="71"/>
      <c r="I275" s="65" t="s">
        <v>2</v>
      </c>
      <c r="J275" s="68"/>
    </row>
    <row r="276" spans="1:10" x14ac:dyDescent="0.4">
      <c r="A276" s="65" t="s">
        <v>19</v>
      </c>
      <c r="B276" s="67">
        <v>37.030999999999999</v>
      </c>
      <c r="C276" s="64"/>
      <c r="D276" s="65" t="s">
        <v>19</v>
      </c>
      <c r="E276" s="68">
        <v>37.673000000000002</v>
      </c>
      <c r="F276" s="64"/>
      <c r="G276" s="65" t="s">
        <v>19</v>
      </c>
      <c r="H276" s="1"/>
      <c r="I276" s="65" t="s">
        <v>252</v>
      </c>
      <c r="J276" s="68"/>
    </row>
    <row r="277" spans="1:10" x14ac:dyDescent="0.4">
      <c r="A277" s="65" t="s">
        <v>0</v>
      </c>
      <c r="B277" s="68">
        <v>0.155</v>
      </c>
      <c r="C277" s="64"/>
      <c r="D277" s="65" t="s">
        <v>0</v>
      </c>
      <c r="E277" s="68">
        <v>0.155</v>
      </c>
      <c r="F277" s="64"/>
      <c r="G277" s="65" t="s">
        <v>0</v>
      </c>
      <c r="H277" s="68">
        <v>0.155</v>
      </c>
      <c r="I277" s="64"/>
      <c r="J277" s="64"/>
    </row>
    <row r="278" spans="1:10" x14ac:dyDescent="0.4">
      <c r="A278" s="69" t="s">
        <v>1</v>
      </c>
      <c r="B278" s="68">
        <v>1.5609999999999999</v>
      </c>
      <c r="C278" s="64"/>
      <c r="D278" s="69" t="s">
        <v>1</v>
      </c>
      <c r="E278" s="68">
        <v>1.5609999999999999</v>
      </c>
      <c r="F278" s="64"/>
      <c r="G278" s="69" t="s">
        <v>1</v>
      </c>
      <c r="H278" s="68">
        <v>1.5609999999999999</v>
      </c>
      <c r="J278" s="64"/>
    </row>
    <row r="280" spans="1:10" x14ac:dyDescent="0.4">
      <c r="A280" s="65" t="s">
        <v>49</v>
      </c>
      <c r="B280" s="66" t="s">
        <v>146</v>
      </c>
      <c r="C280" s="64"/>
      <c r="D280" s="65" t="s">
        <v>174</v>
      </c>
      <c r="E280" s="66" t="s">
        <v>146</v>
      </c>
      <c r="F280" s="64"/>
      <c r="G280" s="65" t="s">
        <v>172</v>
      </c>
      <c r="H280" s="66" t="s">
        <v>146</v>
      </c>
      <c r="I280" s="64"/>
      <c r="J280" s="64"/>
    </row>
    <row r="281" spans="1:10" x14ac:dyDescent="0.4">
      <c r="A281" s="65" t="s">
        <v>11</v>
      </c>
      <c r="B281" s="49">
        <v>-5.9314999999999998</v>
      </c>
      <c r="C281" s="64"/>
      <c r="D281" s="65" t="s">
        <v>11</v>
      </c>
      <c r="E281" s="49">
        <v>-4.8025000000000002</v>
      </c>
      <c r="F281" s="64"/>
      <c r="G281" s="65" t="s">
        <v>11</v>
      </c>
      <c r="H281" s="71">
        <v>-5.8357999999999999</v>
      </c>
      <c r="I281" s="65" t="s">
        <v>2</v>
      </c>
      <c r="J281" s="68">
        <v>3.2610000000000001</v>
      </c>
    </row>
    <row r="282" spans="1:10" x14ac:dyDescent="0.4">
      <c r="A282" s="65" t="s">
        <v>19</v>
      </c>
      <c r="B282" s="67">
        <v>26.295999999999999</v>
      </c>
      <c r="C282" s="64"/>
      <c r="D282" s="65" t="s">
        <v>19</v>
      </c>
      <c r="E282" s="68">
        <v>37.673000000000002</v>
      </c>
      <c r="F282" s="64"/>
      <c r="G282" s="65" t="s">
        <v>19</v>
      </c>
      <c r="H282" s="1">
        <v>26.506499999999999</v>
      </c>
      <c r="I282" s="65" t="s">
        <v>252</v>
      </c>
      <c r="J282" s="68">
        <v>5.7560000000000002</v>
      </c>
    </row>
    <row r="283" spans="1:10" x14ac:dyDescent="0.4">
      <c r="A283" s="65" t="s">
        <v>0</v>
      </c>
      <c r="B283" s="68">
        <v>0.24399999999999999</v>
      </c>
      <c r="C283" s="64"/>
      <c r="D283" s="65" t="s">
        <v>0</v>
      </c>
      <c r="E283" s="68">
        <v>0.24399999999999999</v>
      </c>
      <c r="F283" s="64"/>
      <c r="G283" s="65" t="s">
        <v>0</v>
      </c>
      <c r="H283" s="68">
        <v>0.24399999999999999</v>
      </c>
      <c r="I283" s="64"/>
      <c r="J283" s="64"/>
    </row>
    <row r="284" spans="1:10" x14ac:dyDescent="0.4">
      <c r="A284" s="69" t="s">
        <v>1</v>
      </c>
      <c r="B284" s="68">
        <v>3.3029999999999999</v>
      </c>
      <c r="C284" s="64"/>
      <c r="D284" s="69" t="s">
        <v>1</v>
      </c>
      <c r="E284" s="68">
        <v>3.3029999999999999</v>
      </c>
      <c r="F284" s="64"/>
      <c r="G284" s="69" t="s">
        <v>1</v>
      </c>
      <c r="H284" s="68">
        <v>3.3029999999999999</v>
      </c>
      <c r="J284" s="64"/>
    </row>
    <row r="286" spans="1:10" x14ac:dyDescent="0.4">
      <c r="A286" s="65" t="s">
        <v>49</v>
      </c>
      <c r="B286" s="66" t="s">
        <v>209</v>
      </c>
      <c r="C286" s="64"/>
      <c r="D286" s="65" t="s">
        <v>174</v>
      </c>
      <c r="E286" s="66" t="s">
        <v>209</v>
      </c>
      <c r="F286" s="64"/>
      <c r="G286" s="65" t="s">
        <v>172</v>
      </c>
      <c r="H286" s="66" t="s">
        <v>209</v>
      </c>
      <c r="I286" s="64"/>
      <c r="J286" s="64"/>
    </row>
    <row r="287" spans="1:10" x14ac:dyDescent="0.4">
      <c r="A287" s="65" t="s">
        <v>11</v>
      </c>
      <c r="B287" s="49">
        <v>-4.7728999999999999</v>
      </c>
      <c r="C287" s="64"/>
      <c r="D287" s="65" t="s">
        <v>11</v>
      </c>
      <c r="E287" s="49">
        <v>-4.6452999999999998</v>
      </c>
      <c r="F287" s="64"/>
      <c r="G287" s="65" t="s">
        <v>11</v>
      </c>
      <c r="H287" s="71">
        <v>-4.7519999999999998</v>
      </c>
      <c r="I287" s="65" t="s">
        <v>2</v>
      </c>
      <c r="J287" s="68">
        <v>3.766</v>
      </c>
    </row>
    <row r="288" spans="1:10" x14ac:dyDescent="0.4">
      <c r="A288" s="65" t="s">
        <v>19</v>
      </c>
      <c r="B288" s="67">
        <v>36.56</v>
      </c>
      <c r="C288" s="64"/>
      <c r="D288" s="65" t="s">
        <v>19</v>
      </c>
      <c r="E288" s="68">
        <v>36.375</v>
      </c>
      <c r="F288" s="64"/>
      <c r="G288" s="65" t="s">
        <v>19</v>
      </c>
      <c r="H288" s="1">
        <v>36.521500000000003</v>
      </c>
      <c r="I288" s="65" t="s">
        <v>252</v>
      </c>
      <c r="J288" s="68">
        <v>5.9480000000000004</v>
      </c>
    </row>
    <row r="289" spans="1:10" x14ac:dyDescent="0.4">
      <c r="A289" s="65" t="s">
        <v>0</v>
      </c>
      <c r="B289" s="68">
        <v>0.19600000000000001</v>
      </c>
      <c r="C289" s="64"/>
      <c r="D289" s="65" t="s">
        <v>0</v>
      </c>
      <c r="E289" s="68">
        <v>0.19600000000000001</v>
      </c>
      <c r="F289" s="64"/>
      <c r="G289" s="65" t="s">
        <v>0</v>
      </c>
      <c r="H289" s="68">
        <v>0.19600000000000001</v>
      </c>
      <c r="I289" s="64"/>
      <c r="J289" s="64"/>
    </row>
    <row r="290" spans="1:10" x14ac:dyDescent="0.4">
      <c r="A290" s="69" t="s">
        <v>1</v>
      </c>
      <c r="B290" s="68">
        <v>1.9350000000000001</v>
      </c>
      <c r="C290" s="64"/>
      <c r="D290" s="69" t="s">
        <v>1</v>
      </c>
      <c r="E290" s="68">
        <v>1.9350000000000001</v>
      </c>
      <c r="F290" s="64"/>
      <c r="G290" s="69" t="s">
        <v>1</v>
      </c>
      <c r="H290" s="68">
        <v>1.9350000000000001</v>
      </c>
      <c r="J290" s="64"/>
    </row>
    <row r="292" spans="1:10" x14ac:dyDescent="0.4">
      <c r="A292" s="65" t="s">
        <v>49</v>
      </c>
      <c r="B292" s="66" t="s">
        <v>164</v>
      </c>
      <c r="C292" s="64"/>
      <c r="D292" s="65" t="s">
        <v>174</v>
      </c>
      <c r="E292" s="66" t="s">
        <v>164</v>
      </c>
      <c r="F292" s="64"/>
      <c r="G292" s="65" t="s">
        <v>172</v>
      </c>
      <c r="H292" s="66" t="s">
        <v>164</v>
      </c>
      <c r="I292" s="64"/>
      <c r="J292" s="64"/>
    </row>
    <row r="293" spans="1:10" x14ac:dyDescent="0.4">
      <c r="A293" s="65" t="s">
        <v>11</v>
      </c>
      <c r="B293" s="49">
        <v>-4.7591000000000001</v>
      </c>
      <c r="C293" s="64"/>
      <c r="D293" s="65" t="s">
        <v>11</v>
      </c>
      <c r="E293" s="49">
        <v>-4.6281999999999996</v>
      </c>
      <c r="F293" s="64"/>
      <c r="G293" s="65" t="s">
        <v>11</v>
      </c>
      <c r="H293" s="71"/>
      <c r="I293" s="65" t="s">
        <v>2</v>
      </c>
      <c r="J293" s="68"/>
    </row>
    <row r="294" spans="1:10" x14ac:dyDescent="0.4">
      <c r="A294" s="65" t="s">
        <v>19</v>
      </c>
      <c r="B294" s="67">
        <v>35.473999999999997</v>
      </c>
      <c r="C294" s="64"/>
      <c r="D294" s="65" t="s">
        <v>19</v>
      </c>
      <c r="E294" s="68">
        <v>35.308</v>
      </c>
      <c r="F294" s="64"/>
      <c r="G294" s="65" t="s">
        <v>19</v>
      </c>
      <c r="H294" s="1"/>
      <c r="I294" s="65" t="s">
        <v>252</v>
      </c>
      <c r="J294" s="68"/>
    </row>
    <row r="295" spans="1:10" x14ac:dyDescent="0.4">
      <c r="A295" s="65" t="s">
        <v>0</v>
      </c>
      <c r="B295" s="68">
        <v>0.20599999999999999</v>
      </c>
      <c r="C295" s="64"/>
      <c r="D295" s="65" t="s">
        <v>0</v>
      </c>
      <c r="E295" s="68">
        <v>0.20599999999999999</v>
      </c>
      <c r="F295" s="64"/>
      <c r="G295" s="65" t="s">
        <v>0</v>
      </c>
      <c r="H295" s="68">
        <v>0.20599999999999999</v>
      </c>
      <c r="I295" s="64"/>
      <c r="J295" s="64"/>
    </row>
    <row r="296" spans="1:10" x14ac:dyDescent="0.4">
      <c r="A296" s="69" t="s">
        <v>1</v>
      </c>
      <c r="B296" s="68">
        <v>1.94</v>
      </c>
      <c r="C296" s="64"/>
      <c r="D296" s="69" t="s">
        <v>1</v>
      </c>
      <c r="E296" s="68">
        <v>1.94</v>
      </c>
      <c r="F296" s="64"/>
      <c r="G296" s="69" t="s">
        <v>1</v>
      </c>
      <c r="H296" s="68">
        <v>1.94</v>
      </c>
      <c r="J296" s="64"/>
    </row>
    <row r="298" spans="1:10" x14ac:dyDescent="0.4">
      <c r="A298" s="65" t="s">
        <v>49</v>
      </c>
      <c r="B298" s="66" t="s">
        <v>210</v>
      </c>
      <c r="C298" s="64"/>
      <c r="D298" s="65" t="s">
        <v>174</v>
      </c>
      <c r="E298" s="66" t="s">
        <v>210</v>
      </c>
      <c r="F298" s="64"/>
      <c r="G298" s="65" t="s">
        <v>172</v>
      </c>
      <c r="H298" s="66" t="s">
        <v>210</v>
      </c>
      <c r="I298" s="64"/>
      <c r="J298" s="64"/>
    </row>
    <row r="299" spans="1:10" x14ac:dyDescent="0.4">
      <c r="A299" s="65" t="s">
        <v>11</v>
      </c>
      <c r="B299" s="49">
        <v>-4.7409999999999997</v>
      </c>
      <c r="C299" s="64"/>
      <c r="D299" s="65" t="s">
        <v>11</v>
      </c>
      <c r="E299" s="49"/>
      <c r="F299" s="64"/>
      <c r="G299" s="65" t="s">
        <v>11</v>
      </c>
      <c r="H299" s="71"/>
      <c r="I299" s="65" t="s">
        <v>2</v>
      </c>
      <c r="J299" s="68"/>
    </row>
    <row r="300" spans="1:10" x14ac:dyDescent="0.4">
      <c r="A300" s="65" t="s">
        <v>19</v>
      </c>
      <c r="B300" s="67">
        <v>34.51</v>
      </c>
      <c r="C300" s="64"/>
      <c r="D300" s="65" t="s">
        <v>19</v>
      </c>
      <c r="E300" s="68"/>
      <c r="F300" s="64"/>
      <c r="G300" s="65" t="s">
        <v>19</v>
      </c>
      <c r="H300" s="1"/>
      <c r="I300" s="65" t="s">
        <v>252</v>
      </c>
      <c r="J300" s="68"/>
    </row>
    <row r="301" spans="1:10" x14ac:dyDescent="0.4">
      <c r="A301" s="65" t="s">
        <v>0</v>
      </c>
      <c r="B301" s="68">
        <v>0.215</v>
      </c>
      <c r="C301" s="64"/>
      <c r="D301" s="65" t="s">
        <v>0</v>
      </c>
      <c r="E301" s="68">
        <v>0.215</v>
      </c>
      <c r="F301" s="64"/>
      <c r="G301" s="65" t="s">
        <v>0</v>
      </c>
      <c r="H301" s="68">
        <v>0.215</v>
      </c>
      <c r="I301" s="64"/>
      <c r="J301" s="64"/>
    </row>
    <row r="302" spans="1:10" x14ac:dyDescent="0.4">
      <c r="A302" s="69" t="s">
        <v>1</v>
      </c>
      <c r="B302" s="68">
        <v>1.968</v>
      </c>
      <c r="C302" s="64"/>
      <c r="D302" s="69" t="s">
        <v>1</v>
      </c>
      <c r="E302" s="68">
        <v>1.968</v>
      </c>
      <c r="F302" s="64"/>
      <c r="G302" s="69" t="s">
        <v>1</v>
      </c>
      <c r="H302" s="68">
        <v>1.968</v>
      </c>
      <c r="J302" s="64"/>
    </row>
    <row r="304" spans="1:10" x14ac:dyDescent="0.4">
      <c r="A304" s="65" t="s">
        <v>49</v>
      </c>
      <c r="B304" s="66" t="s">
        <v>211</v>
      </c>
      <c r="C304" s="64"/>
      <c r="D304" s="65" t="s">
        <v>174</v>
      </c>
      <c r="E304" s="66" t="s">
        <v>211</v>
      </c>
      <c r="F304" s="64"/>
      <c r="G304" s="65" t="s">
        <v>172</v>
      </c>
      <c r="H304" s="66" t="s">
        <v>211</v>
      </c>
      <c r="I304" s="64"/>
      <c r="J304" s="64"/>
    </row>
    <row r="305" spans="1:10" x14ac:dyDescent="0.4">
      <c r="A305" s="65" t="s">
        <v>11</v>
      </c>
      <c r="B305" s="49">
        <v>-4.7081</v>
      </c>
      <c r="C305" s="64"/>
      <c r="D305" s="65" t="s">
        <v>11</v>
      </c>
      <c r="E305" s="49"/>
      <c r="F305" s="64"/>
      <c r="G305" s="65" t="s">
        <v>11</v>
      </c>
      <c r="H305" s="71">
        <v>-4.6965000000000003</v>
      </c>
      <c r="I305" s="65" t="s">
        <v>2</v>
      </c>
      <c r="J305" s="68">
        <v>3.6819999999999999</v>
      </c>
    </row>
    <row r="306" spans="1:10" x14ac:dyDescent="0.4">
      <c r="A306" s="65" t="s">
        <v>19</v>
      </c>
      <c r="B306" s="67">
        <v>34.261000000000003</v>
      </c>
      <c r="C306" s="64"/>
      <c r="D306" s="65" t="s">
        <v>19</v>
      </c>
      <c r="E306" s="68"/>
      <c r="F306" s="64"/>
      <c r="G306" s="65" t="s">
        <v>19</v>
      </c>
      <c r="H306" s="1">
        <v>34.336500000000001</v>
      </c>
      <c r="I306" s="65" t="s">
        <v>252</v>
      </c>
      <c r="J306" s="68">
        <v>5.85</v>
      </c>
    </row>
    <row r="307" spans="1:10" x14ac:dyDescent="0.4">
      <c r="A307" s="65" t="s">
        <v>0</v>
      </c>
      <c r="B307" s="68">
        <v>0.222</v>
      </c>
      <c r="C307" s="64"/>
      <c r="D307" s="65" t="s">
        <v>0</v>
      </c>
      <c r="E307" s="68">
        <v>0.222</v>
      </c>
      <c r="F307" s="64"/>
      <c r="G307" s="65" t="s">
        <v>0</v>
      </c>
      <c r="H307" s="68">
        <v>0.222</v>
      </c>
      <c r="I307" s="64"/>
      <c r="J307" s="64"/>
    </row>
    <row r="308" spans="1:10" x14ac:dyDescent="0.4">
      <c r="A308" s="69" t="s">
        <v>1</v>
      </c>
      <c r="B308" s="68">
        <v>2.0339999999999998</v>
      </c>
      <c r="C308" s="64"/>
      <c r="D308" s="69" t="s">
        <v>1</v>
      </c>
      <c r="E308" s="68">
        <v>2.0339999999999998</v>
      </c>
      <c r="F308" s="64"/>
      <c r="G308" s="69" t="s">
        <v>1</v>
      </c>
      <c r="H308" s="68">
        <v>2.0339999999999998</v>
      </c>
      <c r="J308" s="64"/>
    </row>
    <row r="310" spans="1:10" x14ac:dyDescent="0.4">
      <c r="A310" s="65" t="s">
        <v>49</v>
      </c>
      <c r="B310" s="66" t="s">
        <v>147</v>
      </c>
      <c r="C310" s="64"/>
      <c r="D310" s="65" t="s">
        <v>174</v>
      </c>
      <c r="E310" s="66" t="s">
        <v>147</v>
      </c>
      <c r="F310" s="64"/>
      <c r="G310" s="65" t="s">
        <v>172</v>
      </c>
      <c r="H310" s="66" t="s">
        <v>147</v>
      </c>
      <c r="I310" s="64"/>
      <c r="J310" s="64"/>
    </row>
    <row r="311" spans="1:10" x14ac:dyDescent="0.4">
      <c r="A311" s="65" t="s">
        <v>11</v>
      </c>
      <c r="B311" s="49">
        <v>-10.2569</v>
      </c>
      <c r="C311" s="64"/>
      <c r="D311" s="65" t="s">
        <v>11</v>
      </c>
      <c r="E311" s="49">
        <v>-10.207000000000001</v>
      </c>
      <c r="F311" s="64"/>
      <c r="G311" s="65" t="s">
        <v>11</v>
      </c>
      <c r="H311" s="49">
        <v>-10.246499999999999</v>
      </c>
      <c r="I311" s="65" t="s">
        <v>2</v>
      </c>
      <c r="J311" s="68">
        <v>4.0510000000000002</v>
      </c>
    </row>
    <row r="312" spans="1:10" x14ac:dyDescent="0.4">
      <c r="A312" s="65" t="s">
        <v>19</v>
      </c>
      <c r="B312" s="67">
        <v>41.97</v>
      </c>
      <c r="C312" s="64"/>
      <c r="D312" s="65" t="s">
        <v>19</v>
      </c>
      <c r="E312" s="68">
        <v>49.917000000000002</v>
      </c>
      <c r="F312" s="64"/>
      <c r="G312" s="65" t="s">
        <v>19</v>
      </c>
      <c r="H312" s="1">
        <f>92.558/2</f>
        <v>46.279000000000003</v>
      </c>
      <c r="I312" s="65" t="s">
        <v>252</v>
      </c>
      <c r="J312" s="68">
        <v>6.5140000000000002</v>
      </c>
    </row>
    <row r="313" spans="1:10" x14ac:dyDescent="0.4">
      <c r="A313" s="65" t="s">
        <v>0</v>
      </c>
      <c r="B313" s="68">
        <v>8.5999999999999993E-2</v>
      </c>
      <c r="C313" s="64"/>
      <c r="D313" s="65" t="s">
        <v>0</v>
      </c>
      <c r="E313" s="68">
        <v>0.222</v>
      </c>
      <c r="F313" s="64"/>
      <c r="G313" s="65" t="s">
        <v>0</v>
      </c>
      <c r="H313" s="68">
        <v>0.222</v>
      </c>
      <c r="I313" s="64"/>
      <c r="J313" s="64"/>
    </row>
    <row r="314" spans="1:10" x14ac:dyDescent="0.4">
      <c r="A314" s="69" t="s">
        <v>1</v>
      </c>
      <c r="B314" s="68">
        <v>2.0790000000000002</v>
      </c>
      <c r="C314" s="64"/>
      <c r="D314" s="69" t="s">
        <v>1</v>
      </c>
      <c r="E314" s="68">
        <v>2.0339999999999998</v>
      </c>
      <c r="F314" s="64"/>
      <c r="G314" s="69" t="s">
        <v>1</v>
      </c>
      <c r="H314" s="68">
        <v>2.0339999999999998</v>
      </c>
      <c r="J314" s="64"/>
    </row>
    <row r="316" spans="1:10" x14ac:dyDescent="0.4">
      <c r="A316" s="65" t="s">
        <v>49</v>
      </c>
      <c r="B316" s="66" t="s">
        <v>148</v>
      </c>
      <c r="C316" s="64"/>
      <c r="D316" s="65" t="s">
        <v>174</v>
      </c>
      <c r="E316" s="66" t="s">
        <v>148</v>
      </c>
      <c r="F316" s="64"/>
      <c r="G316" s="65" t="s">
        <v>172</v>
      </c>
      <c r="H316" s="66" t="s">
        <v>148</v>
      </c>
      <c r="I316" s="64"/>
      <c r="J316" s="64"/>
    </row>
    <row r="317" spans="1:10" x14ac:dyDescent="0.4">
      <c r="A317" s="65" t="s">
        <v>11</v>
      </c>
      <c r="B317" s="49">
        <v>-14.027699999999999</v>
      </c>
      <c r="C317" s="64"/>
      <c r="D317" s="65" t="s">
        <v>11</v>
      </c>
      <c r="E317" s="49">
        <v>-13.9885</v>
      </c>
      <c r="F317" s="64"/>
      <c r="G317" s="65" t="s">
        <v>11</v>
      </c>
      <c r="H317" s="49">
        <v>-14.0761</v>
      </c>
      <c r="I317" s="65" t="s">
        <v>2</v>
      </c>
      <c r="J317" s="68">
        <v>3.6139999999999999</v>
      </c>
    </row>
    <row r="318" spans="1:10" x14ac:dyDescent="0.4">
      <c r="A318" s="65" t="s">
        <v>19</v>
      </c>
      <c r="B318" s="67">
        <v>32.067</v>
      </c>
      <c r="C318" s="64"/>
      <c r="D318" s="65" t="s">
        <v>19</v>
      </c>
      <c r="E318" s="68">
        <v>32.893000000000001</v>
      </c>
      <c r="F318" s="64"/>
      <c r="G318" s="65" t="s">
        <v>19</v>
      </c>
      <c r="H318" s="1">
        <v>32.631999999999998</v>
      </c>
      <c r="I318" s="65" t="s">
        <v>252</v>
      </c>
      <c r="J318" s="68">
        <v>5.77</v>
      </c>
    </row>
    <row r="319" spans="1:10" x14ac:dyDescent="0.4">
      <c r="A319" s="65" t="s">
        <v>0</v>
      </c>
      <c r="B319" s="68">
        <v>0.20499999999999999</v>
      </c>
      <c r="C319" s="64"/>
      <c r="D319" s="65" t="s">
        <v>0</v>
      </c>
      <c r="E319" s="68">
        <v>0.20499999999999999</v>
      </c>
      <c r="F319" s="64"/>
      <c r="G319" s="65" t="s">
        <v>0</v>
      </c>
      <c r="H319" s="68">
        <v>0.20499999999999999</v>
      </c>
      <c r="I319" s="64"/>
      <c r="J319" s="64"/>
    </row>
    <row r="320" spans="1:10" x14ac:dyDescent="0.4">
      <c r="A320" s="69" t="s">
        <v>1</v>
      </c>
      <c r="B320" s="68">
        <v>1.9410000000000001</v>
      </c>
      <c r="C320" s="64"/>
      <c r="D320" s="69" t="s">
        <v>1</v>
      </c>
      <c r="E320" s="68">
        <v>1.9410000000000001</v>
      </c>
      <c r="F320" s="64"/>
      <c r="G320" s="69" t="s">
        <v>1</v>
      </c>
      <c r="H320" s="68">
        <v>1.9410000000000001</v>
      </c>
      <c r="J320" s="64"/>
    </row>
    <row r="322" spans="1:10" x14ac:dyDescent="0.4">
      <c r="A322" s="65" t="s">
        <v>49</v>
      </c>
      <c r="B322" s="66" t="s">
        <v>212</v>
      </c>
      <c r="C322" s="64"/>
      <c r="D322" s="65" t="s">
        <v>174</v>
      </c>
      <c r="E322" s="66" t="s">
        <v>212</v>
      </c>
      <c r="F322" s="64"/>
      <c r="G322" s="65" t="s">
        <v>172</v>
      </c>
      <c r="H322" s="66" t="s">
        <v>212</v>
      </c>
      <c r="I322" s="64"/>
      <c r="J322" s="64"/>
    </row>
    <row r="323" spans="1:10" x14ac:dyDescent="0.4">
      <c r="A323" s="65" t="s">
        <v>11</v>
      </c>
      <c r="B323" s="49">
        <v>-4.6154999999999999</v>
      </c>
      <c r="C323" s="64"/>
      <c r="D323" s="65" t="s">
        <v>11</v>
      </c>
      <c r="E323" s="49">
        <v>-4.4863</v>
      </c>
      <c r="F323" s="64"/>
      <c r="G323" s="65" t="s">
        <v>11</v>
      </c>
      <c r="H323" s="49">
        <v>-4.6154999999999999</v>
      </c>
      <c r="I323" s="65" t="s">
        <v>2</v>
      </c>
      <c r="J323" s="68">
        <v>3.64</v>
      </c>
    </row>
    <row r="324" spans="1:10" x14ac:dyDescent="0.4">
      <c r="A324" s="65" t="s">
        <v>19</v>
      </c>
      <c r="B324" s="67">
        <v>31.927</v>
      </c>
      <c r="C324" s="64"/>
      <c r="D324" s="65" t="s">
        <v>19</v>
      </c>
      <c r="E324" s="68">
        <v>32.481999999999999</v>
      </c>
      <c r="F324" s="64"/>
      <c r="G324" s="65" t="s">
        <v>19</v>
      </c>
      <c r="H324" s="1">
        <v>32.5</v>
      </c>
      <c r="I324" s="65" t="s">
        <v>252</v>
      </c>
      <c r="J324" s="68">
        <v>5.6639999999999997</v>
      </c>
    </row>
    <row r="325" spans="1:10" x14ac:dyDescent="0.4">
      <c r="A325" s="65" t="s">
        <v>0</v>
      </c>
      <c r="B325" s="68">
        <v>0.245</v>
      </c>
      <c r="C325" s="64"/>
      <c r="D325" s="65" t="s">
        <v>0</v>
      </c>
      <c r="E325" s="68">
        <v>0.245</v>
      </c>
      <c r="F325" s="64"/>
      <c r="G325" s="65" t="s">
        <v>0</v>
      </c>
      <c r="H325" s="68">
        <v>0.245</v>
      </c>
      <c r="I325" s="64"/>
      <c r="J325" s="64"/>
    </row>
    <row r="326" spans="1:10" x14ac:dyDescent="0.4">
      <c r="A326" s="69" t="s">
        <v>1</v>
      </c>
      <c r="B326" s="68">
        <v>2.1549999999999998</v>
      </c>
      <c r="C326" s="64"/>
      <c r="D326" s="69" t="s">
        <v>1</v>
      </c>
      <c r="E326" s="68">
        <v>2.1549999999999998</v>
      </c>
      <c r="F326" s="64"/>
      <c r="G326" s="69" t="s">
        <v>1</v>
      </c>
      <c r="H326" s="68">
        <v>2.1549999999999998</v>
      </c>
      <c r="J326" s="64"/>
    </row>
    <row r="328" spans="1:10" x14ac:dyDescent="0.4">
      <c r="A328" s="65" t="s">
        <v>49</v>
      </c>
      <c r="B328" s="66" t="s">
        <v>149</v>
      </c>
      <c r="C328" s="64"/>
      <c r="D328" s="65" t="s">
        <v>174</v>
      </c>
      <c r="E328" s="66" t="s">
        <v>149</v>
      </c>
      <c r="F328" s="64"/>
      <c r="G328" s="65" t="s">
        <v>172</v>
      </c>
      <c r="H328" s="66" t="s">
        <v>149</v>
      </c>
      <c r="I328" s="64"/>
      <c r="J328" s="64"/>
    </row>
    <row r="329" spans="1:10" x14ac:dyDescent="0.4">
      <c r="A329" s="65" t="s">
        <v>11</v>
      </c>
      <c r="B329" s="49">
        <v>-4.5854999999999997</v>
      </c>
      <c r="C329" s="64"/>
      <c r="D329" s="65" t="s">
        <v>11</v>
      </c>
      <c r="E329" s="49">
        <v>-4.4598000000000004</v>
      </c>
      <c r="F329" s="64"/>
      <c r="G329" s="65" t="s">
        <v>11</v>
      </c>
      <c r="H329" s="49">
        <v>-4.5872999999999999</v>
      </c>
      <c r="I329" s="65" t="s">
        <v>2</v>
      </c>
      <c r="J329" s="68">
        <v>3.6269999999999998</v>
      </c>
    </row>
    <row r="330" spans="1:10" x14ac:dyDescent="0.4">
      <c r="A330" s="65" t="s">
        <v>19</v>
      </c>
      <c r="B330" s="67">
        <v>31.471</v>
      </c>
      <c r="C330" s="64"/>
      <c r="D330" s="65" t="s">
        <v>19</v>
      </c>
      <c r="E330" s="68">
        <v>32.030999999999999</v>
      </c>
      <c r="F330" s="64"/>
      <c r="G330" s="65" t="s">
        <v>19</v>
      </c>
      <c r="H330" s="1">
        <v>31.987500000000001</v>
      </c>
      <c r="I330" s="65" t="s">
        <v>252</v>
      </c>
      <c r="J330" s="68">
        <v>5.6159999999999997</v>
      </c>
    </row>
    <row r="331" spans="1:10" x14ac:dyDescent="0.4">
      <c r="A331" s="65" t="s">
        <v>0</v>
      </c>
      <c r="B331" s="68">
        <v>0.252</v>
      </c>
      <c r="C331" s="64"/>
      <c r="D331" s="65" t="s">
        <v>0</v>
      </c>
      <c r="E331" s="68">
        <v>0.252</v>
      </c>
      <c r="F331" s="64"/>
      <c r="G331" s="65" t="s">
        <v>0</v>
      </c>
      <c r="H331" s="68">
        <v>0.252</v>
      </c>
      <c r="I331" s="64"/>
      <c r="J331" s="64"/>
    </row>
    <row r="332" spans="1:10" x14ac:dyDescent="0.4">
      <c r="A332" s="69" t="s">
        <v>1</v>
      </c>
      <c r="B332" s="68">
        <v>2.173</v>
      </c>
      <c r="C332" s="64"/>
      <c r="D332" s="69" t="s">
        <v>1</v>
      </c>
      <c r="E332" s="68">
        <v>2.173</v>
      </c>
      <c r="F332" s="64"/>
      <c r="G332" s="69" t="s">
        <v>1</v>
      </c>
      <c r="H332" s="68">
        <v>2.173</v>
      </c>
      <c r="J332" s="64"/>
    </row>
    <row r="334" spans="1:10" x14ac:dyDescent="0.4">
      <c r="A334" s="65" t="s">
        <v>49</v>
      </c>
      <c r="B334" s="66" t="s">
        <v>213</v>
      </c>
      <c r="C334" s="64"/>
      <c r="D334" s="65" t="s">
        <v>174</v>
      </c>
      <c r="E334" s="66" t="s">
        <v>213</v>
      </c>
      <c r="F334" s="64"/>
      <c r="G334" s="65" t="s">
        <v>172</v>
      </c>
      <c r="H334" s="66" t="s">
        <v>213</v>
      </c>
      <c r="I334" s="64"/>
      <c r="J334" s="64"/>
    </row>
    <row r="335" spans="1:10" x14ac:dyDescent="0.4">
      <c r="A335" s="65" t="s">
        <v>11</v>
      </c>
      <c r="B335" s="49">
        <v>-4.5587</v>
      </c>
      <c r="C335" s="64"/>
      <c r="D335" s="65" t="s">
        <v>11</v>
      </c>
      <c r="E335" s="49">
        <v>-4.4374000000000002</v>
      </c>
      <c r="F335" s="64"/>
      <c r="G335" s="65" t="s">
        <v>11</v>
      </c>
      <c r="H335" s="49">
        <v>-4.5682999999999998</v>
      </c>
      <c r="I335" s="65" t="s">
        <v>2</v>
      </c>
      <c r="J335" s="68">
        <v>3.609</v>
      </c>
    </row>
    <row r="336" spans="1:10" x14ac:dyDescent="0.4">
      <c r="A336" s="65" t="s">
        <v>19</v>
      </c>
      <c r="B336" s="67">
        <v>30.943999999999999</v>
      </c>
      <c r="C336" s="64"/>
      <c r="D336" s="65" t="s">
        <v>19</v>
      </c>
      <c r="E336" s="68">
        <v>31.593</v>
      </c>
      <c r="F336" s="64"/>
      <c r="G336" s="65" t="s">
        <v>19</v>
      </c>
      <c r="H336" s="1">
        <v>31.452500000000001</v>
      </c>
      <c r="I336" s="65" t="s">
        <v>252</v>
      </c>
      <c r="J336" s="68">
        <v>5.5780000000000003</v>
      </c>
    </row>
    <row r="337" spans="1:10" x14ac:dyDescent="0.4">
      <c r="A337" s="65" t="s">
        <v>0</v>
      </c>
      <c r="B337" s="68">
        <v>0.252</v>
      </c>
      <c r="C337" s="64"/>
      <c r="D337" s="65" t="s">
        <v>0</v>
      </c>
      <c r="E337" s="68">
        <v>0.252</v>
      </c>
      <c r="F337" s="64"/>
      <c r="G337" s="65" t="s">
        <v>0</v>
      </c>
      <c r="H337" s="68">
        <v>0.25800000000000001</v>
      </c>
      <c r="I337" s="64"/>
      <c r="J337" s="64"/>
    </row>
    <row r="338" spans="1:10" x14ac:dyDescent="0.4">
      <c r="A338" s="69" t="s">
        <v>1</v>
      </c>
      <c r="B338" s="68">
        <v>2.173</v>
      </c>
      <c r="C338" s="64"/>
      <c r="D338" s="69" t="s">
        <v>1</v>
      </c>
      <c r="E338" s="68">
        <v>2.173</v>
      </c>
      <c r="F338" s="64"/>
      <c r="G338" s="69" t="s">
        <v>1</v>
      </c>
      <c r="H338" s="68">
        <v>1.9790000000000001</v>
      </c>
      <c r="J338" s="64"/>
    </row>
    <row r="340" spans="1:10" x14ac:dyDescent="0.4">
      <c r="A340" s="65" t="s">
        <v>49</v>
      </c>
      <c r="B340" s="66" t="s">
        <v>150</v>
      </c>
      <c r="C340" s="64"/>
      <c r="D340" s="65" t="s">
        <v>174</v>
      </c>
      <c r="E340" s="66" t="s">
        <v>150</v>
      </c>
      <c r="F340" s="64"/>
      <c r="G340" s="65" t="s">
        <v>172</v>
      </c>
      <c r="H340" s="66" t="s">
        <v>150</v>
      </c>
      <c r="I340" s="64"/>
      <c r="J340" s="64"/>
    </row>
    <row r="341" spans="1:10" x14ac:dyDescent="0.4">
      <c r="A341" s="65" t="s">
        <v>11</v>
      </c>
      <c r="B341" s="49">
        <v>-4.5407999999999999</v>
      </c>
      <c r="C341" s="64"/>
      <c r="D341" s="65" t="s">
        <v>11</v>
      </c>
      <c r="E341" s="49">
        <v>-4.4248000000000003</v>
      </c>
      <c r="F341" s="64"/>
      <c r="G341" s="65" t="s">
        <v>11</v>
      </c>
      <c r="H341" s="49">
        <v>-4.5574000000000003</v>
      </c>
      <c r="I341" s="65" t="s">
        <v>2</v>
      </c>
      <c r="J341" s="68">
        <v>3.5870000000000002</v>
      </c>
    </row>
    <row r="342" spans="1:10" x14ac:dyDescent="0.4">
      <c r="A342" s="65" t="s">
        <v>19</v>
      </c>
      <c r="B342" s="67">
        <v>30.492000000000001</v>
      </c>
      <c r="C342" s="64"/>
      <c r="D342" s="65" t="s">
        <v>19</v>
      </c>
      <c r="E342" s="68">
        <v>31.103999999999999</v>
      </c>
      <c r="F342" s="64"/>
      <c r="G342" s="65" t="s">
        <v>19</v>
      </c>
      <c r="H342" s="1">
        <v>30.9025</v>
      </c>
      <c r="I342" s="65" t="s">
        <v>252</v>
      </c>
      <c r="J342" s="68">
        <v>5.5460000000000003</v>
      </c>
    </row>
    <row r="343" spans="1:10" x14ac:dyDescent="0.4">
      <c r="A343" s="65" t="s">
        <v>0</v>
      </c>
      <c r="B343" s="68">
        <v>0.26500000000000001</v>
      </c>
      <c r="C343" s="64"/>
      <c r="D343" s="65" t="s">
        <v>0</v>
      </c>
      <c r="E343" s="68">
        <v>0.26500000000000001</v>
      </c>
      <c r="F343" s="64"/>
      <c r="G343" s="65" t="s">
        <v>0</v>
      </c>
      <c r="H343" s="68">
        <v>0.26500000000000001</v>
      </c>
      <c r="I343" s="64"/>
      <c r="J343" s="64"/>
    </row>
    <row r="344" spans="1:10" x14ac:dyDescent="0.4">
      <c r="A344" s="69" t="s">
        <v>1</v>
      </c>
      <c r="B344" s="68">
        <v>2.036</v>
      </c>
      <c r="C344" s="64"/>
      <c r="D344" s="69" t="s">
        <v>1</v>
      </c>
      <c r="E344" s="68">
        <v>2.036</v>
      </c>
      <c r="F344" s="64"/>
      <c r="G344" s="69" t="s">
        <v>1</v>
      </c>
      <c r="H344" s="68">
        <v>2.036</v>
      </c>
      <c r="J344" s="64"/>
    </row>
    <row r="346" spans="1:10" x14ac:dyDescent="0.4">
      <c r="A346" s="65" t="s">
        <v>49</v>
      </c>
      <c r="B346" s="66" t="s">
        <v>241</v>
      </c>
      <c r="C346" s="64"/>
      <c r="D346" s="65" t="s">
        <v>174</v>
      </c>
      <c r="E346" s="66" t="s">
        <v>241</v>
      </c>
      <c r="F346" s="64"/>
      <c r="G346" s="65" t="s">
        <v>172</v>
      </c>
      <c r="H346" s="66" t="s">
        <v>241</v>
      </c>
      <c r="I346" s="64"/>
      <c r="J346" s="64"/>
    </row>
    <row r="347" spans="1:10" x14ac:dyDescent="0.4">
      <c r="A347" s="65" t="s">
        <v>11</v>
      </c>
      <c r="B347" s="49">
        <v>-4.4443999999999999</v>
      </c>
      <c r="C347" s="64"/>
      <c r="D347" s="65" t="s">
        <v>11</v>
      </c>
      <c r="E347" s="49">
        <v>-4.3350999999999997</v>
      </c>
      <c r="F347" s="64"/>
      <c r="G347" s="65" t="s">
        <v>11</v>
      </c>
      <c r="H347" s="49">
        <v>-4.4722</v>
      </c>
      <c r="I347" s="65" t="s">
        <v>2</v>
      </c>
      <c r="J347" s="68">
        <v>3.5630000000000002</v>
      </c>
    </row>
    <row r="348" spans="1:10" x14ac:dyDescent="0.4">
      <c r="A348" s="65" t="s">
        <v>19</v>
      </c>
      <c r="B348" s="67">
        <v>30.01</v>
      </c>
      <c r="C348" s="64"/>
      <c r="D348" s="65" t="s">
        <v>19</v>
      </c>
      <c r="E348" s="68">
        <v>30.603999999999999</v>
      </c>
      <c r="F348" s="64"/>
      <c r="G348" s="65" t="s">
        <v>19</v>
      </c>
      <c r="H348" s="1">
        <v>30.3</v>
      </c>
      <c r="I348" s="65" t="s">
        <v>252</v>
      </c>
      <c r="J348" s="68">
        <v>5.5129999999999999</v>
      </c>
    </row>
    <row r="349" spans="1:10" x14ac:dyDescent="0.4">
      <c r="A349" s="65" t="s">
        <v>0</v>
      </c>
      <c r="B349" s="68"/>
      <c r="C349" s="64"/>
      <c r="D349" s="65" t="s">
        <v>0</v>
      </c>
      <c r="E349" s="68"/>
      <c r="F349" s="64"/>
      <c r="G349" s="65" t="s">
        <v>0</v>
      </c>
      <c r="H349" s="68"/>
      <c r="I349" s="64"/>
      <c r="J349" s="64"/>
    </row>
    <row r="350" spans="1:10" x14ac:dyDescent="0.4">
      <c r="A350" s="69" t="s">
        <v>1</v>
      </c>
      <c r="B350" s="68"/>
      <c r="C350" s="64"/>
      <c r="D350" s="69" t="s">
        <v>1</v>
      </c>
      <c r="E350" s="68"/>
      <c r="F350" s="64"/>
      <c r="G350" s="69" t="s">
        <v>1</v>
      </c>
      <c r="H350" s="68"/>
      <c r="J350" s="64"/>
    </row>
    <row r="352" spans="1:10" x14ac:dyDescent="0.4">
      <c r="A352" s="65" t="s">
        <v>49</v>
      </c>
      <c r="B352" s="66" t="s">
        <v>151</v>
      </c>
      <c r="C352" s="64"/>
      <c r="D352" s="65" t="s">
        <v>174</v>
      </c>
      <c r="E352" s="66" t="s">
        <v>151</v>
      </c>
      <c r="F352" s="64"/>
      <c r="G352" s="65" t="s">
        <v>172</v>
      </c>
      <c r="H352" s="66" t="s">
        <v>151</v>
      </c>
      <c r="I352" s="64"/>
      <c r="J352" s="64"/>
    </row>
    <row r="353" spans="1:10" x14ac:dyDescent="0.4">
      <c r="A353" s="65" t="s">
        <v>11</v>
      </c>
      <c r="B353" s="49">
        <v>-1.5367999999999999</v>
      </c>
      <c r="C353" s="64"/>
      <c r="D353" s="65" t="s">
        <v>11</v>
      </c>
      <c r="E353" s="49">
        <v>-1.5224</v>
      </c>
      <c r="F353" s="64"/>
      <c r="G353" s="65" t="s">
        <v>11</v>
      </c>
      <c r="H353" s="49">
        <v>-1.5259</v>
      </c>
      <c r="I353" s="65" t="s">
        <v>2</v>
      </c>
      <c r="J353" s="68">
        <v>3.8530000000000002</v>
      </c>
    </row>
    <row r="354" spans="1:10" x14ac:dyDescent="0.4">
      <c r="A354" s="65" t="s">
        <v>19</v>
      </c>
      <c r="B354" s="67">
        <v>40.453000000000003</v>
      </c>
      <c r="C354" s="64"/>
      <c r="D354" s="65" t="s">
        <v>19</v>
      </c>
      <c r="E354" s="68">
        <v>39.835999999999999</v>
      </c>
      <c r="F354" s="64"/>
      <c r="G354" s="65" t="s">
        <v>19</v>
      </c>
      <c r="H354" s="1">
        <v>40.991</v>
      </c>
      <c r="I354" s="65" t="s">
        <v>252</v>
      </c>
      <c r="J354" s="68">
        <v>6.3769999999999998</v>
      </c>
    </row>
    <row r="355" spans="1:10" x14ac:dyDescent="0.4">
      <c r="A355" s="65" t="s">
        <v>0</v>
      </c>
      <c r="B355" s="68"/>
      <c r="C355" s="64"/>
      <c r="D355" s="65" t="s">
        <v>0</v>
      </c>
      <c r="E355" s="68"/>
      <c r="F355" s="64"/>
      <c r="G355" s="65" t="s">
        <v>0</v>
      </c>
      <c r="H355" s="68"/>
      <c r="I355" s="64"/>
      <c r="J355" s="64"/>
    </row>
    <row r="356" spans="1:10" x14ac:dyDescent="0.4">
      <c r="A356" s="69" t="s">
        <v>1</v>
      </c>
      <c r="B356" s="68"/>
      <c r="C356" s="64"/>
      <c r="D356" s="69" t="s">
        <v>1</v>
      </c>
      <c r="E356" s="68"/>
      <c r="F356" s="64"/>
      <c r="G356" s="69" t="s">
        <v>1</v>
      </c>
      <c r="H356" s="68"/>
      <c r="J356" s="64"/>
    </row>
    <row r="358" spans="1:10" x14ac:dyDescent="0.4">
      <c r="A358" s="65" t="s">
        <v>49</v>
      </c>
      <c r="B358" s="66" t="s">
        <v>214</v>
      </c>
      <c r="C358" s="64"/>
      <c r="D358" s="65" t="s">
        <v>174</v>
      </c>
      <c r="E358" s="66" t="s">
        <v>214</v>
      </c>
      <c r="F358" s="64"/>
      <c r="G358" s="65" t="s">
        <v>172</v>
      </c>
      <c r="H358" s="66" t="s">
        <v>214</v>
      </c>
      <c r="I358" s="64"/>
      <c r="J358" s="64"/>
    </row>
    <row r="359" spans="1:10" x14ac:dyDescent="0.4">
      <c r="A359" s="65" t="s">
        <v>11</v>
      </c>
      <c r="B359" s="49"/>
      <c r="C359" s="64"/>
      <c r="D359" s="65" t="s">
        <v>11</v>
      </c>
      <c r="E359" s="49">
        <v>-4.3888999999999996</v>
      </c>
      <c r="F359" s="64"/>
      <c r="G359" s="65" t="s">
        <v>11</v>
      </c>
      <c r="H359" s="49">
        <v>-4.5209999999999999</v>
      </c>
      <c r="I359" s="65" t="s">
        <v>2</v>
      </c>
      <c r="J359" s="68">
        <v>3.5249999999999999</v>
      </c>
    </row>
    <row r="360" spans="1:10" x14ac:dyDescent="0.4">
      <c r="A360" s="65" t="s">
        <v>19</v>
      </c>
      <c r="B360" s="67"/>
      <c r="C360" s="64"/>
      <c r="D360" s="65" t="s">
        <v>19</v>
      </c>
      <c r="E360" s="68">
        <v>29.852</v>
      </c>
      <c r="F360" s="64"/>
      <c r="G360" s="65" t="s">
        <v>19</v>
      </c>
      <c r="H360" s="1">
        <v>29.4315</v>
      </c>
      <c r="I360" s="65" t="s">
        <v>252</v>
      </c>
      <c r="J360" s="68">
        <v>5.4710000000000001</v>
      </c>
    </row>
    <row r="361" spans="1:10" x14ac:dyDescent="0.4">
      <c r="A361" s="65" t="s">
        <v>0</v>
      </c>
      <c r="B361" s="68">
        <v>0.28299999999999997</v>
      </c>
      <c r="C361" s="64"/>
      <c r="D361" s="65" t="s">
        <v>0</v>
      </c>
      <c r="E361" s="68">
        <v>0.28299999999999997</v>
      </c>
      <c r="F361" s="64"/>
      <c r="G361" s="65" t="s">
        <v>0</v>
      </c>
      <c r="H361" s="68">
        <v>0.28299999999999997</v>
      </c>
      <c r="I361" s="64"/>
      <c r="J361" s="64"/>
    </row>
    <row r="362" spans="1:10" x14ac:dyDescent="0.4">
      <c r="A362" s="69" t="s">
        <v>1</v>
      </c>
      <c r="B362" s="1">
        <v>2.2629999999999999</v>
      </c>
      <c r="C362" s="64"/>
      <c r="D362" s="69" t="s">
        <v>1</v>
      </c>
      <c r="E362" s="1">
        <v>2.2629999999999999</v>
      </c>
      <c r="F362" s="64"/>
      <c r="G362" s="69" t="s">
        <v>1</v>
      </c>
      <c r="H362" s="1">
        <v>2.2629999999999999</v>
      </c>
      <c r="J362" s="64"/>
    </row>
    <row r="364" spans="1:10" x14ac:dyDescent="0.4">
      <c r="A364" s="65" t="s">
        <v>49</v>
      </c>
      <c r="B364" s="66" t="s">
        <v>152</v>
      </c>
      <c r="C364" s="64"/>
      <c r="D364" s="65" t="s">
        <v>174</v>
      </c>
      <c r="E364" s="66" t="s">
        <v>152</v>
      </c>
      <c r="F364" s="64"/>
      <c r="G364" s="65" t="s">
        <v>172</v>
      </c>
      <c r="H364" s="66" t="s">
        <v>152</v>
      </c>
      <c r="I364" s="64"/>
      <c r="J364" s="64"/>
    </row>
    <row r="365" spans="1:10" x14ac:dyDescent="0.4">
      <c r="A365" s="65" t="s">
        <v>11</v>
      </c>
      <c r="B365" s="49">
        <v>-9.8841000000000001</v>
      </c>
      <c r="C365" s="64"/>
      <c r="D365" s="65" t="s">
        <v>11</v>
      </c>
      <c r="E365" s="49">
        <v>-9.7779000000000007</v>
      </c>
      <c r="F365" s="64"/>
      <c r="G365" s="65" t="s">
        <v>11</v>
      </c>
      <c r="H365" s="49">
        <v>-9.9572000000000003</v>
      </c>
      <c r="I365" s="65" t="s">
        <v>2</v>
      </c>
      <c r="J365" s="68">
        <v>3.198</v>
      </c>
    </row>
    <row r="366" spans="1:10" x14ac:dyDescent="0.4">
      <c r="A366" s="65" t="s">
        <v>19</v>
      </c>
      <c r="B366" s="67">
        <v>22.501000000000001</v>
      </c>
      <c r="C366" s="64"/>
      <c r="D366" s="65" t="s">
        <v>19</v>
      </c>
      <c r="E366" s="68">
        <v>22.212</v>
      </c>
      <c r="F366" s="64"/>
      <c r="G366" s="65" t="s">
        <v>19</v>
      </c>
      <c r="H366" s="1">
        <v>22.482500000000002</v>
      </c>
      <c r="I366" s="65" t="s">
        <v>252</v>
      </c>
      <c r="J366" s="68">
        <v>5.0750000000000002</v>
      </c>
    </row>
    <row r="367" spans="1:10" x14ac:dyDescent="0.4">
      <c r="A367" s="65" t="s">
        <v>0</v>
      </c>
      <c r="B367" s="68">
        <v>0.65600000000000003</v>
      </c>
      <c r="C367" s="64"/>
      <c r="D367" s="65" t="s">
        <v>0</v>
      </c>
      <c r="E367" s="68">
        <v>0.65600000000000003</v>
      </c>
      <c r="F367" s="64"/>
      <c r="G367" s="65" t="s">
        <v>0</v>
      </c>
      <c r="H367" s="68">
        <v>0.65600000000000003</v>
      </c>
      <c r="I367" s="64"/>
      <c r="J367" s="64"/>
    </row>
    <row r="368" spans="1:10" x14ac:dyDescent="0.4">
      <c r="A368" s="69" t="s">
        <v>1</v>
      </c>
      <c r="B368" s="1">
        <v>2.3410000000000002</v>
      </c>
      <c r="C368" s="64"/>
      <c r="D368" s="69" t="s">
        <v>1</v>
      </c>
      <c r="E368" s="1">
        <v>2.3410000000000002</v>
      </c>
      <c r="F368" s="64"/>
      <c r="G368" s="69" t="s">
        <v>1</v>
      </c>
      <c r="H368" s="1">
        <v>2.3410000000000002</v>
      </c>
      <c r="J368" s="64"/>
    </row>
    <row r="370" spans="1:10" x14ac:dyDescent="0.4">
      <c r="A370" s="65" t="s">
        <v>49</v>
      </c>
      <c r="B370" s="66" t="s">
        <v>153</v>
      </c>
      <c r="C370" s="64"/>
      <c r="D370" s="65" t="s">
        <v>174</v>
      </c>
      <c r="E370" s="66" t="s">
        <v>153</v>
      </c>
      <c r="F370" s="64"/>
      <c r="G370" s="65" t="s">
        <v>172</v>
      </c>
      <c r="H370" s="66" t="s">
        <v>153</v>
      </c>
      <c r="I370" s="64"/>
      <c r="J370" s="64"/>
    </row>
    <row r="371" spans="1:10" x14ac:dyDescent="0.4">
      <c r="A371" s="65" t="s">
        <v>11</v>
      </c>
      <c r="B371" s="49">
        <v>-11.6129</v>
      </c>
      <c r="C371" s="64"/>
      <c r="D371" s="65" t="s">
        <v>11</v>
      </c>
      <c r="E371" s="49">
        <v>-11.857799999999999</v>
      </c>
      <c r="F371" s="64"/>
      <c r="G371" s="65" t="s">
        <v>11</v>
      </c>
      <c r="H371" s="49"/>
      <c r="I371" s="65" t="s">
        <v>2</v>
      </c>
      <c r="J371" s="68"/>
    </row>
    <row r="372" spans="1:10" x14ac:dyDescent="0.4">
      <c r="A372" s="65" t="s">
        <v>19</v>
      </c>
      <c r="B372" s="67">
        <v>18.88</v>
      </c>
      <c r="C372" s="64"/>
      <c r="D372" s="65" t="s">
        <v>19</v>
      </c>
      <c r="E372" s="67">
        <v>18.335000000000001</v>
      </c>
      <c r="F372" s="64"/>
      <c r="G372" s="65" t="s">
        <v>19</v>
      </c>
      <c r="H372" s="1"/>
      <c r="I372" s="65" t="s">
        <v>252</v>
      </c>
      <c r="J372" s="68"/>
    </row>
    <row r="373" spans="1:10" x14ac:dyDescent="0.4">
      <c r="A373" s="65" t="s">
        <v>0</v>
      </c>
      <c r="B373" s="68">
        <v>1.181</v>
      </c>
      <c r="C373" s="64"/>
      <c r="D373" s="65" t="s">
        <v>0</v>
      </c>
      <c r="E373" s="68">
        <v>1.181</v>
      </c>
      <c r="F373" s="64"/>
      <c r="G373" s="65" t="s">
        <v>0</v>
      </c>
      <c r="H373" s="68">
        <v>1.181</v>
      </c>
      <c r="I373" s="64"/>
      <c r="J373" s="64"/>
    </row>
    <row r="374" spans="1:10" x14ac:dyDescent="0.4">
      <c r="A374" s="69" t="s">
        <v>1</v>
      </c>
      <c r="B374" s="1">
        <v>2.6859999999999999</v>
      </c>
      <c r="C374" s="64"/>
      <c r="D374" s="69" t="s">
        <v>1</v>
      </c>
      <c r="E374" s="1">
        <v>2.6859999999999999</v>
      </c>
      <c r="F374" s="64"/>
      <c r="G374" s="69" t="s">
        <v>1</v>
      </c>
      <c r="H374" s="1">
        <v>2.6859999999999999</v>
      </c>
      <c r="J374" s="64"/>
    </row>
    <row r="376" spans="1:10" x14ac:dyDescent="0.4">
      <c r="A376" s="65" t="s">
        <v>49</v>
      </c>
      <c r="B376" s="66" t="s">
        <v>154</v>
      </c>
      <c r="C376" s="64"/>
      <c r="D376" s="65" t="s">
        <v>174</v>
      </c>
      <c r="E376" s="66" t="s">
        <v>154</v>
      </c>
      <c r="F376" s="64"/>
      <c r="G376" s="65" t="s">
        <v>172</v>
      </c>
      <c r="H376" s="66" t="s">
        <v>154</v>
      </c>
      <c r="I376" s="64"/>
      <c r="J376" s="64"/>
    </row>
    <row r="377" spans="1:10" x14ac:dyDescent="0.4">
      <c r="A377" s="65" t="s">
        <v>11</v>
      </c>
      <c r="B377" s="49">
        <v>-12.486700000000001</v>
      </c>
      <c r="C377" s="64"/>
      <c r="D377" s="65" t="s">
        <v>11</v>
      </c>
      <c r="E377" s="49">
        <v>-12.9581</v>
      </c>
      <c r="F377" s="64"/>
      <c r="G377" s="65" t="s">
        <v>11</v>
      </c>
      <c r="H377" s="49"/>
      <c r="I377" s="65" t="s">
        <v>2</v>
      </c>
      <c r="J377" s="68"/>
    </row>
    <row r="378" spans="1:10" x14ac:dyDescent="0.4">
      <c r="A378" s="65" t="s">
        <v>19</v>
      </c>
      <c r="B378" s="67">
        <v>16.524999999999999</v>
      </c>
      <c r="C378" s="64"/>
      <c r="D378" s="65" t="s">
        <v>19</v>
      </c>
      <c r="E378" s="67">
        <v>16.190999999999999</v>
      </c>
      <c r="F378" s="64"/>
      <c r="G378" s="65" t="s">
        <v>19</v>
      </c>
      <c r="H378" s="1"/>
      <c r="I378" s="65" t="s">
        <v>252</v>
      </c>
      <c r="J378" s="68"/>
    </row>
    <row r="379" spans="1:10" x14ac:dyDescent="0.4">
      <c r="A379" s="65" t="s">
        <v>0</v>
      </c>
      <c r="B379" s="68">
        <v>1.8280000000000001</v>
      </c>
      <c r="C379" s="64"/>
      <c r="D379" s="65" t="s">
        <v>0</v>
      </c>
      <c r="E379" s="68">
        <v>1.8280000000000001</v>
      </c>
      <c r="F379" s="64"/>
      <c r="G379" s="65" t="s">
        <v>0</v>
      </c>
      <c r="H379" s="68">
        <v>1.8280000000000001</v>
      </c>
      <c r="I379" s="64"/>
      <c r="J379" s="64"/>
    </row>
    <row r="380" spans="1:10" x14ac:dyDescent="0.4">
      <c r="A380" s="69" t="s">
        <v>1</v>
      </c>
      <c r="B380" s="1">
        <v>3.11</v>
      </c>
      <c r="C380" s="64"/>
      <c r="D380" s="69" t="s">
        <v>1</v>
      </c>
      <c r="E380" s="1">
        <v>3.11</v>
      </c>
      <c r="F380" s="64"/>
      <c r="G380" s="69" t="s">
        <v>1</v>
      </c>
      <c r="H380" s="1">
        <v>3.11</v>
      </c>
      <c r="J380" s="64"/>
    </row>
    <row r="382" spans="1:10" x14ac:dyDescent="0.4">
      <c r="A382" s="65" t="s">
        <v>49</v>
      </c>
      <c r="B382" s="66" t="s">
        <v>155</v>
      </c>
      <c r="C382" s="64"/>
      <c r="D382" s="65" t="s">
        <v>174</v>
      </c>
      <c r="E382" s="66" t="s">
        <v>155</v>
      </c>
      <c r="F382" s="64"/>
      <c r="G382" s="65" t="s">
        <v>172</v>
      </c>
      <c r="H382" s="66" t="s">
        <v>155</v>
      </c>
      <c r="I382" s="64"/>
      <c r="J382" s="64"/>
    </row>
    <row r="383" spans="1:10" x14ac:dyDescent="0.4">
      <c r="A383" s="65" t="s">
        <v>11</v>
      </c>
      <c r="B383" s="49">
        <v>-12.3818</v>
      </c>
      <c r="C383" s="64"/>
      <c r="D383" s="65" t="s">
        <v>11</v>
      </c>
      <c r="E383" s="49"/>
      <c r="F383" s="64"/>
      <c r="G383" s="65" t="s">
        <v>11</v>
      </c>
      <c r="H383" s="49">
        <v>-12.4445</v>
      </c>
      <c r="I383" s="65" t="s">
        <v>2</v>
      </c>
      <c r="J383" s="68">
        <v>2.7810000000000001</v>
      </c>
    </row>
    <row r="384" spans="1:10" x14ac:dyDescent="0.4">
      <c r="A384" s="65" t="s">
        <v>19</v>
      </c>
      <c r="B384" s="67">
        <v>15.116</v>
      </c>
      <c r="C384" s="64"/>
      <c r="D384" s="65" t="s">
        <v>19</v>
      </c>
      <c r="E384" s="67"/>
      <c r="F384" s="64"/>
      <c r="G384" s="65" t="s">
        <v>19</v>
      </c>
      <c r="H384" s="1">
        <v>15.061</v>
      </c>
      <c r="I384" s="65" t="s">
        <v>252</v>
      </c>
      <c r="J384" s="68">
        <v>4.4969999999999999</v>
      </c>
    </row>
    <row r="385" spans="1:10" x14ac:dyDescent="0.4">
      <c r="A385" s="65" t="s">
        <v>0</v>
      </c>
      <c r="B385" s="68">
        <v>2.1779999999999999</v>
      </c>
      <c r="C385" s="64"/>
      <c r="D385" s="65" t="s">
        <v>0</v>
      </c>
      <c r="E385" s="68">
        <v>2.1779999999999999</v>
      </c>
      <c r="F385" s="64"/>
      <c r="G385" s="65" t="s">
        <v>0</v>
      </c>
      <c r="H385" s="68">
        <v>2.1779999999999999</v>
      </c>
      <c r="I385" s="64"/>
      <c r="J385" s="64"/>
    </row>
    <row r="386" spans="1:10" x14ac:dyDescent="0.4">
      <c r="A386" s="69" t="s">
        <v>1</v>
      </c>
      <c r="B386" s="1">
        <v>3.359</v>
      </c>
      <c r="C386" s="64"/>
      <c r="D386" s="69" t="s">
        <v>1</v>
      </c>
      <c r="E386" s="1">
        <v>3.359</v>
      </c>
      <c r="F386" s="64"/>
      <c r="G386" s="69" t="s">
        <v>1</v>
      </c>
      <c r="H386" s="1">
        <v>3.359</v>
      </c>
      <c r="J386" s="64"/>
    </row>
    <row r="388" spans="1:10" x14ac:dyDescent="0.4">
      <c r="A388" s="65" t="s">
        <v>49</v>
      </c>
      <c r="B388" s="66" t="s">
        <v>215</v>
      </c>
      <c r="C388" s="64"/>
      <c r="D388" s="65" t="s">
        <v>174</v>
      </c>
      <c r="E388" s="66" t="s">
        <v>215</v>
      </c>
      <c r="F388" s="64"/>
      <c r="G388" s="65" t="s">
        <v>172</v>
      </c>
      <c r="H388" s="66" t="s">
        <v>215</v>
      </c>
      <c r="I388" s="64"/>
      <c r="J388" s="64"/>
    </row>
    <row r="389" spans="1:10" x14ac:dyDescent="0.4">
      <c r="A389" s="65" t="s">
        <v>11</v>
      </c>
      <c r="B389" s="49">
        <v>-11.093999999999999</v>
      </c>
      <c r="C389" s="64"/>
      <c r="D389" s="65" t="s">
        <v>11</v>
      </c>
      <c r="E389" s="49"/>
      <c r="F389" s="64"/>
      <c r="G389" s="65" t="s">
        <v>11</v>
      </c>
      <c r="H389" s="49">
        <v>-11.2273</v>
      </c>
      <c r="I389" s="65" t="s">
        <v>2</v>
      </c>
      <c r="J389" s="68">
        <v>2.7589999999999999</v>
      </c>
    </row>
    <row r="390" spans="1:10" x14ac:dyDescent="0.4">
      <c r="A390" s="65" t="s">
        <v>19</v>
      </c>
      <c r="B390" s="67">
        <v>14.417</v>
      </c>
      <c r="C390" s="64"/>
      <c r="D390" s="65" t="s">
        <v>19</v>
      </c>
      <c r="E390" s="67"/>
      <c r="F390" s="64"/>
      <c r="G390" s="65" t="s">
        <v>19</v>
      </c>
      <c r="H390" s="1">
        <v>14.355499999999999</v>
      </c>
      <c r="I390" s="65" t="s">
        <v>252</v>
      </c>
      <c r="J390" s="68">
        <v>4.3570000000000002</v>
      </c>
    </row>
    <row r="391" spans="1:10" x14ac:dyDescent="0.4">
      <c r="A391" s="65" t="s">
        <v>0</v>
      </c>
      <c r="B391" s="68">
        <v>2.3889999999999998</v>
      </c>
      <c r="C391" s="64"/>
      <c r="D391" s="65" t="s">
        <v>0</v>
      </c>
      <c r="E391" s="68">
        <v>2.3889999999999998</v>
      </c>
      <c r="F391" s="64"/>
      <c r="G391" s="65" t="s">
        <v>0</v>
      </c>
      <c r="H391" s="68">
        <v>2.3889999999999998</v>
      </c>
      <c r="I391" s="64"/>
      <c r="J391" s="64"/>
    </row>
    <row r="392" spans="1:10" x14ac:dyDescent="0.4">
      <c r="A392" s="69" t="s">
        <v>1</v>
      </c>
      <c r="B392" s="1">
        <v>3.6960000000000002</v>
      </c>
      <c r="C392" s="64"/>
      <c r="D392" s="69" t="s">
        <v>1</v>
      </c>
      <c r="E392" s="1">
        <v>3.6960000000000002</v>
      </c>
      <c r="F392" s="64"/>
      <c r="G392" s="69" t="s">
        <v>1</v>
      </c>
      <c r="H392" s="1">
        <v>3.6960000000000002</v>
      </c>
      <c r="J392" s="64"/>
    </row>
    <row r="394" spans="1:10" x14ac:dyDescent="0.4">
      <c r="A394" s="65" t="s">
        <v>49</v>
      </c>
      <c r="B394" s="66" t="s">
        <v>156</v>
      </c>
      <c r="C394" s="64"/>
      <c r="D394" s="65" t="s">
        <v>174</v>
      </c>
      <c r="E394" s="66" t="s">
        <v>156</v>
      </c>
      <c r="F394" s="64"/>
      <c r="G394" s="65" t="s">
        <v>172</v>
      </c>
      <c r="H394" s="66" t="s">
        <v>156</v>
      </c>
      <c r="I394" s="64"/>
      <c r="J394" s="64"/>
    </row>
    <row r="395" spans="1:10" x14ac:dyDescent="0.4">
      <c r="A395" s="65" t="s">
        <v>11</v>
      </c>
      <c r="B395" s="49">
        <v>-8.8384</v>
      </c>
      <c r="C395" s="64"/>
      <c r="D395" s="65" t="s">
        <v>11</v>
      </c>
      <c r="E395" s="49"/>
      <c r="F395" s="64"/>
      <c r="G395" s="65" t="s">
        <v>11</v>
      </c>
      <c r="H395" s="49"/>
      <c r="I395" s="65" t="s">
        <v>2</v>
      </c>
      <c r="J395" s="68"/>
    </row>
    <row r="396" spans="1:10" x14ac:dyDescent="0.4">
      <c r="A396" s="65" t="s">
        <v>19</v>
      </c>
      <c r="B396" s="67">
        <v>14.555</v>
      </c>
      <c r="C396" s="64"/>
      <c r="D396" s="65" t="s">
        <v>19</v>
      </c>
      <c r="E396" s="67"/>
      <c r="F396" s="64"/>
      <c r="G396" s="65" t="s">
        <v>19</v>
      </c>
      <c r="H396" s="1"/>
      <c r="I396" s="65" t="s">
        <v>252</v>
      </c>
      <c r="J396" s="68"/>
    </row>
    <row r="397" spans="1:10" x14ac:dyDescent="0.4">
      <c r="A397" s="65" t="s">
        <v>0</v>
      </c>
      <c r="B397" s="68">
        <v>2.0499999999999998</v>
      </c>
      <c r="C397" s="64"/>
      <c r="D397" s="65" t="s">
        <v>0</v>
      </c>
      <c r="E397" s="68">
        <v>2.0499999999999998</v>
      </c>
      <c r="F397" s="64"/>
      <c r="G397" s="65" t="s">
        <v>0</v>
      </c>
      <c r="H397" s="68">
        <v>2.0499999999999998</v>
      </c>
      <c r="I397" s="64"/>
      <c r="J397" s="64"/>
    </row>
    <row r="398" spans="1:10" x14ac:dyDescent="0.4">
      <c r="A398" s="69" t="s">
        <v>1</v>
      </c>
      <c r="B398" s="1">
        <v>3.883</v>
      </c>
      <c r="C398" s="64"/>
      <c r="D398" s="69" t="s">
        <v>1</v>
      </c>
      <c r="E398" s="1">
        <v>3.883</v>
      </c>
      <c r="F398" s="64"/>
      <c r="G398" s="69" t="s">
        <v>1</v>
      </c>
      <c r="H398" s="1">
        <v>3.883</v>
      </c>
      <c r="J398" s="64"/>
    </row>
    <row r="400" spans="1:10" x14ac:dyDescent="0.4">
      <c r="A400" s="65" t="s">
        <v>49</v>
      </c>
      <c r="B400" s="66" t="s">
        <v>157</v>
      </c>
      <c r="C400" s="64"/>
      <c r="D400" s="65" t="s">
        <v>174</v>
      </c>
      <c r="E400" s="66" t="s">
        <v>157</v>
      </c>
      <c r="F400" s="64"/>
      <c r="G400" s="65" t="s">
        <v>172</v>
      </c>
      <c r="H400" s="66" t="s">
        <v>157</v>
      </c>
      <c r="I400" s="64"/>
      <c r="J400" s="64"/>
    </row>
    <row r="401" spans="1:10" x14ac:dyDescent="0.4">
      <c r="A401" s="65" t="s">
        <v>11</v>
      </c>
      <c r="B401" s="49">
        <v>-6.0709</v>
      </c>
      <c r="C401" s="64"/>
      <c r="D401" s="65" t="s">
        <v>11</v>
      </c>
      <c r="E401" s="49"/>
      <c r="F401" s="64"/>
      <c r="G401" s="65" t="s">
        <v>11</v>
      </c>
      <c r="H401" s="49"/>
      <c r="I401" s="65" t="s">
        <v>2</v>
      </c>
      <c r="J401" s="68"/>
    </row>
    <row r="402" spans="1:10" x14ac:dyDescent="0.4">
      <c r="A402" s="65" t="s">
        <v>19</v>
      </c>
      <c r="B402" s="67">
        <v>15.723000000000001</v>
      </c>
      <c r="C402" s="64"/>
      <c r="D402" s="65" t="s">
        <v>19</v>
      </c>
      <c r="E402" s="67"/>
      <c r="F402" s="64"/>
      <c r="G402" s="65" t="s">
        <v>19</v>
      </c>
      <c r="H402" s="1"/>
      <c r="I402" s="65" t="s">
        <v>252</v>
      </c>
      <c r="J402" s="68"/>
    </row>
    <row r="403" spans="1:10" x14ac:dyDescent="0.4">
      <c r="A403" s="65" t="s">
        <v>0</v>
      </c>
      <c r="B403" s="68">
        <v>1.45</v>
      </c>
      <c r="C403" s="64"/>
      <c r="D403" s="65" t="s">
        <v>0</v>
      </c>
      <c r="E403" s="68">
        <v>1.45</v>
      </c>
      <c r="F403" s="64"/>
      <c r="G403" s="65" t="s">
        <v>0</v>
      </c>
      <c r="H403" s="68">
        <v>1.45</v>
      </c>
      <c r="I403" s="64"/>
      <c r="J403" s="64"/>
    </row>
    <row r="404" spans="1:10" x14ac:dyDescent="0.4">
      <c r="A404" s="69" t="s">
        <v>1</v>
      </c>
      <c r="B404" s="1">
        <v>4.2439999999999998</v>
      </c>
      <c r="C404" s="64"/>
      <c r="D404" s="69" t="s">
        <v>1</v>
      </c>
      <c r="E404" s="1">
        <v>4.2439999999999998</v>
      </c>
      <c r="F404" s="64"/>
      <c r="G404" s="69" t="s">
        <v>1</v>
      </c>
      <c r="H404" s="1">
        <v>4.2439999999999998</v>
      </c>
      <c r="J404" s="64"/>
    </row>
    <row r="406" spans="1:10" x14ac:dyDescent="0.4">
      <c r="A406" s="65" t="s">
        <v>49</v>
      </c>
      <c r="B406" s="66" t="s">
        <v>158</v>
      </c>
      <c r="C406" s="64"/>
      <c r="D406" s="65" t="s">
        <v>174</v>
      </c>
      <c r="E406" s="66" t="s">
        <v>158</v>
      </c>
      <c r="F406" s="64"/>
      <c r="G406" s="65" t="s">
        <v>172</v>
      </c>
      <c r="H406" s="66" t="s">
        <v>158</v>
      </c>
      <c r="I406" s="64"/>
      <c r="J406" s="64"/>
    </row>
    <row r="407" spans="1:10" x14ac:dyDescent="0.4">
      <c r="A407" s="65" t="s">
        <v>11</v>
      </c>
      <c r="B407" s="49">
        <v>-3.2738999999999998</v>
      </c>
      <c r="C407" s="64"/>
      <c r="D407" s="65" t="s">
        <v>11</v>
      </c>
      <c r="E407" s="49"/>
      <c r="F407" s="64"/>
      <c r="G407" s="65" t="s">
        <v>11</v>
      </c>
      <c r="H407" s="49"/>
      <c r="I407" s="65" t="s">
        <v>2</v>
      </c>
      <c r="J407" s="68"/>
    </row>
    <row r="408" spans="1:10" x14ac:dyDescent="0.4">
      <c r="A408" s="65" t="s">
        <v>19</v>
      </c>
      <c r="B408" s="67">
        <v>18.145</v>
      </c>
      <c r="C408" s="64"/>
      <c r="D408" s="65" t="s">
        <v>19</v>
      </c>
      <c r="E408" s="67"/>
      <c r="F408" s="64"/>
      <c r="G408" s="65" t="s">
        <v>19</v>
      </c>
      <c r="H408" s="1"/>
      <c r="I408" s="65" t="s">
        <v>252</v>
      </c>
      <c r="J408" s="68"/>
    </row>
    <row r="409" spans="1:10" x14ac:dyDescent="0.4">
      <c r="A409" s="65" t="s">
        <v>0</v>
      </c>
      <c r="B409" s="68">
        <v>0.79600000000000004</v>
      </c>
      <c r="C409" s="64"/>
      <c r="D409" s="65" t="s">
        <v>0</v>
      </c>
      <c r="E409" s="68">
        <v>0.79600000000000004</v>
      </c>
      <c r="F409" s="64"/>
      <c r="G409" s="65" t="s">
        <v>0</v>
      </c>
      <c r="H409" s="68">
        <v>0.79600000000000004</v>
      </c>
      <c r="I409" s="64"/>
      <c r="J409" s="64"/>
    </row>
    <row r="410" spans="1:10" x14ac:dyDescent="0.4">
      <c r="A410" s="69" t="s">
        <v>1</v>
      </c>
      <c r="B410" s="1">
        <v>4.6050000000000004</v>
      </c>
      <c r="C410" s="64"/>
      <c r="D410" s="69" t="s">
        <v>1</v>
      </c>
      <c r="E410" s="1">
        <v>4.6050000000000004</v>
      </c>
      <c r="F410" s="64"/>
      <c r="G410" s="69" t="s">
        <v>1</v>
      </c>
      <c r="H410" s="1">
        <v>4.6050000000000004</v>
      </c>
      <c r="J410" s="64"/>
    </row>
    <row r="412" spans="1:10" x14ac:dyDescent="0.4">
      <c r="A412" s="65" t="s">
        <v>49</v>
      </c>
      <c r="B412" s="66" t="s">
        <v>273</v>
      </c>
      <c r="C412" s="64"/>
      <c r="D412" s="65" t="s">
        <v>174</v>
      </c>
      <c r="E412" s="66" t="s">
        <v>273</v>
      </c>
      <c r="F412" s="64"/>
      <c r="G412" s="65" t="s">
        <v>172</v>
      </c>
      <c r="H412" s="66" t="s">
        <v>273</v>
      </c>
      <c r="I412" s="64"/>
      <c r="J412" s="64"/>
    </row>
    <row r="413" spans="1:10" x14ac:dyDescent="0.4">
      <c r="A413" s="65" t="s">
        <v>11</v>
      </c>
      <c r="B413" s="49">
        <v>-0.29120000000000001</v>
      </c>
      <c r="C413" s="64"/>
      <c r="D413" s="65" t="s">
        <v>11</v>
      </c>
      <c r="E413" s="49">
        <v>-0.30259999999999998</v>
      </c>
      <c r="F413" s="64"/>
      <c r="G413" s="65" t="s">
        <v>11</v>
      </c>
      <c r="H413" s="49">
        <v>-0.30359999999999998</v>
      </c>
      <c r="I413" s="65" t="s">
        <v>2</v>
      </c>
      <c r="J413" s="68">
        <v>3.58</v>
      </c>
    </row>
    <row r="414" spans="1:10" x14ac:dyDescent="0.4">
      <c r="A414" s="65" t="s">
        <v>19</v>
      </c>
      <c r="B414" s="67">
        <v>32.597000000000001</v>
      </c>
      <c r="C414" s="64"/>
      <c r="D414" s="65" t="s">
        <v>19</v>
      </c>
      <c r="E414" s="67">
        <v>30.373000000000001</v>
      </c>
      <c r="F414" s="64"/>
      <c r="G414" s="65" t="s">
        <v>19</v>
      </c>
      <c r="H414" s="1">
        <v>31.823</v>
      </c>
      <c r="I414" s="65" t="s">
        <v>252</v>
      </c>
      <c r="J414" s="68">
        <v>5.7350000000000003</v>
      </c>
    </row>
    <row r="415" spans="1:10" x14ac:dyDescent="0.4">
      <c r="A415" s="65" t="s">
        <v>0</v>
      </c>
      <c r="B415" s="68">
        <v>4.1000000000000002E-2</v>
      </c>
      <c r="C415" s="64"/>
      <c r="D415" s="65" t="s">
        <v>0</v>
      </c>
      <c r="E415" s="68">
        <v>4.1000000000000002E-2</v>
      </c>
      <c r="F415" s="64"/>
      <c r="G415" s="65" t="s">
        <v>0</v>
      </c>
      <c r="H415" s="68">
        <v>4.1000000000000002E-2</v>
      </c>
      <c r="I415" s="64"/>
      <c r="J415" s="64"/>
    </row>
    <row r="416" spans="1:10" x14ac:dyDescent="0.4">
      <c r="A416" s="69" t="s">
        <v>1</v>
      </c>
      <c r="B416" s="1">
        <v>5.0860000000000003</v>
      </c>
      <c r="C416" s="64"/>
      <c r="D416" s="69" t="s">
        <v>1</v>
      </c>
      <c r="E416" s="1">
        <v>5.0860000000000003</v>
      </c>
      <c r="F416" s="64"/>
      <c r="G416" s="69" t="s">
        <v>1</v>
      </c>
      <c r="H416" s="1">
        <v>5.0860000000000003</v>
      </c>
      <c r="J416" s="64"/>
    </row>
    <row r="418" spans="1:10" x14ac:dyDescent="0.4">
      <c r="A418" s="65" t="s">
        <v>49</v>
      </c>
      <c r="B418" s="66" t="s">
        <v>159</v>
      </c>
      <c r="C418" s="64"/>
      <c r="D418" s="65" t="s">
        <v>174</v>
      </c>
      <c r="E418" s="66" t="s">
        <v>159</v>
      </c>
      <c r="F418" s="64"/>
      <c r="G418" s="65" t="s">
        <v>172</v>
      </c>
      <c r="H418" s="66" t="s">
        <v>159</v>
      </c>
      <c r="I418" s="64"/>
      <c r="J418" s="64"/>
    </row>
    <row r="419" spans="1:10" x14ac:dyDescent="0.4">
      <c r="A419" s="65" t="s">
        <v>11</v>
      </c>
      <c r="B419" s="49">
        <v>-2.3519999999999999</v>
      </c>
      <c r="C419" s="64"/>
      <c r="D419" s="65" t="s">
        <v>11</v>
      </c>
      <c r="E419" s="49">
        <v>-2.3616999999999999</v>
      </c>
      <c r="F419" s="64"/>
      <c r="G419" s="65" t="s">
        <v>11</v>
      </c>
      <c r="H419" s="49">
        <v>-2.3586999999999998</v>
      </c>
      <c r="I419" s="65" t="s">
        <v>2</v>
      </c>
      <c r="J419" s="68">
        <v>3.5489999999999999</v>
      </c>
    </row>
    <row r="420" spans="1:10" x14ac:dyDescent="0.4">
      <c r="A420" s="65" t="s">
        <v>19</v>
      </c>
      <c r="B420" s="67">
        <v>31.123000000000001</v>
      </c>
      <c r="C420" s="64"/>
      <c r="D420" s="65" t="s">
        <v>19</v>
      </c>
      <c r="E420" s="67">
        <v>31.132999999999999</v>
      </c>
      <c r="F420" s="64"/>
      <c r="G420" s="65" t="s">
        <v>19</v>
      </c>
      <c r="H420" s="1">
        <v>31.295999999999999</v>
      </c>
      <c r="I420" s="65" t="s">
        <v>252</v>
      </c>
      <c r="J420" s="68">
        <v>5.7380000000000004</v>
      </c>
    </row>
    <row r="421" spans="1:10" x14ac:dyDescent="0.4">
      <c r="A421" s="65" t="s">
        <v>0</v>
      </c>
      <c r="B421" s="68">
        <v>0.158</v>
      </c>
      <c r="C421" s="64"/>
      <c r="D421" s="65" t="s">
        <v>0</v>
      </c>
      <c r="E421" s="68">
        <v>0.158</v>
      </c>
      <c r="F421" s="64"/>
      <c r="G421" s="65" t="s">
        <v>0</v>
      </c>
      <c r="H421" s="68">
        <v>0.158</v>
      </c>
      <c r="I421" s="64"/>
      <c r="J421" s="64"/>
    </row>
    <row r="422" spans="1:10" x14ac:dyDescent="0.4">
      <c r="A422" s="69" t="s">
        <v>1</v>
      </c>
      <c r="B422" s="1">
        <v>4.1470000000000002</v>
      </c>
      <c r="C422" s="64"/>
      <c r="D422" s="69" t="s">
        <v>1</v>
      </c>
      <c r="E422" s="1">
        <v>4.1470000000000002</v>
      </c>
      <c r="F422" s="64"/>
      <c r="G422" s="69" t="s">
        <v>1</v>
      </c>
      <c r="H422" s="1">
        <v>4.1470000000000002</v>
      </c>
      <c r="J422" s="64"/>
    </row>
    <row r="424" spans="1:10" x14ac:dyDescent="0.4">
      <c r="A424" s="65" t="s">
        <v>49</v>
      </c>
      <c r="B424" s="66" t="s">
        <v>160</v>
      </c>
      <c r="C424" s="64"/>
      <c r="D424" s="65" t="s">
        <v>174</v>
      </c>
      <c r="E424" s="66" t="s">
        <v>160</v>
      </c>
      <c r="F424" s="64"/>
      <c r="G424" s="65" t="s">
        <v>172</v>
      </c>
      <c r="H424" s="66" t="s">
        <v>160</v>
      </c>
      <c r="I424" s="64"/>
      <c r="J424" s="64"/>
    </row>
    <row r="425" spans="1:10" x14ac:dyDescent="0.4">
      <c r="A425" s="65" t="s">
        <v>11</v>
      </c>
      <c r="B425" s="49">
        <v>-3.7126000000000001</v>
      </c>
      <c r="C425" s="64"/>
      <c r="D425" s="65" t="s">
        <v>11</v>
      </c>
      <c r="E425" s="49">
        <v>-3.665</v>
      </c>
      <c r="F425" s="64"/>
      <c r="G425" s="65" t="s">
        <v>11</v>
      </c>
      <c r="H425" s="49">
        <v>-3.6983000000000001</v>
      </c>
      <c r="I425" s="65" t="s">
        <v>2</v>
      </c>
      <c r="J425" s="68">
        <v>3.548</v>
      </c>
    </row>
    <row r="426" spans="1:10" x14ac:dyDescent="0.4">
      <c r="A426" s="65" t="s">
        <v>19</v>
      </c>
      <c r="B426" s="67">
        <v>32.207000000000001</v>
      </c>
      <c r="C426" s="64"/>
      <c r="D426" s="65" t="s">
        <v>19</v>
      </c>
      <c r="E426" s="67">
        <v>32.106000000000002</v>
      </c>
      <c r="F426" s="64"/>
      <c r="G426" s="65" t="s">
        <v>19</v>
      </c>
      <c r="H426" s="1">
        <v>31.847000000000001</v>
      </c>
      <c r="I426" s="65" t="s">
        <v>252</v>
      </c>
      <c r="J426" s="68">
        <v>5.8410000000000002</v>
      </c>
    </row>
    <row r="427" spans="1:10" x14ac:dyDescent="0.4">
      <c r="A427" s="65" t="s">
        <v>0</v>
      </c>
      <c r="B427" s="68">
        <v>0.23899999999999999</v>
      </c>
      <c r="C427" s="64"/>
      <c r="D427" s="65" t="s">
        <v>0</v>
      </c>
      <c r="E427" s="68">
        <v>0.23899999999999999</v>
      </c>
      <c r="F427" s="64"/>
      <c r="G427" s="65" t="s">
        <v>0</v>
      </c>
      <c r="H427" s="68">
        <v>0.23899999999999999</v>
      </c>
      <c r="I427" s="64"/>
      <c r="J427" s="64"/>
    </row>
    <row r="428" spans="1:10" x14ac:dyDescent="0.4">
      <c r="A428" s="69" t="s">
        <v>1</v>
      </c>
      <c r="B428" s="1">
        <v>3.62</v>
      </c>
      <c r="C428" s="64"/>
      <c r="D428" s="69" t="s">
        <v>1</v>
      </c>
      <c r="E428" s="1">
        <v>3.62</v>
      </c>
      <c r="F428" s="64"/>
      <c r="G428" s="69" t="s">
        <v>1</v>
      </c>
      <c r="H428" s="1">
        <v>3.62</v>
      </c>
      <c r="J428" s="64"/>
    </row>
    <row r="430" spans="1:10" x14ac:dyDescent="0.4">
      <c r="A430" s="65" t="s">
        <v>49</v>
      </c>
      <c r="B430" s="66" t="s">
        <v>165</v>
      </c>
      <c r="C430" s="64"/>
      <c r="D430" s="65" t="s">
        <v>174</v>
      </c>
      <c r="E430" s="66" t="s">
        <v>165</v>
      </c>
      <c r="F430" s="64"/>
      <c r="G430" s="65" t="s">
        <v>172</v>
      </c>
      <c r="H430" s="66" t="s">
        <v>165</v>
      </c>
      <c r="I430" s="64"/>
      <c r="J430" s="64"/>
    </row>
    <row r="431" spans="1:10" x14ac:dyDescent="0.4">
      <c r="A431" s="65" t="s">
        <v>11</v>
      </c>
      <c r="B431" s="49"/>
      <c r="C431" s="64"/>
      <c r="D431" s="65" t="s">
        <v>11</v>
      </c>
      <c r="E431" s="49">
        <v>-3.7507000000000001</v>
      </c>
      <c r="F431" s="64"/>
      <c r="G431" s="65" t="s">
        <v>11</v>
      </c>
      <c r="H431" s="49"/>
      <c r="I431" s="65" t="s">
        <v>2</v>
      </c>
      <c r="J431" s="68"/>
    </row>
    <row r="432" spans="1:10" x14ac:dyDescent="0.4">
      <c r="A432" s="65" t="s">
        <v>19</v>
      </c>
      <c r="B432" s="67"/>
      <c r="C432" s="64"/>
      <c r="D432" s="65" t="s">
        <v>19</v>
      </c>
      <c r="E432" s="67">
        <v>31.706</v>
      </c>
      <c r="F432" s="64"/>
      <c r="G432" s="65" t="s">
        <v>19</v>
      </c>
      <c r="H432" s="1"/>
      <c r="I432" s="65" t="s">
        <v>252</v>
      </c>
      <c r="J432" s="68"/>
    </row>
    <row r="433" spans="1:10" x14ac:dyDescent="0.4">
      <c r="A433" s="65" t="s">
        <v>0</v>
      </c>
      <c r="B433" s="68">
        <v>0.26</v>
      </c>
      <c r="C433" s="64"/>
      <c r="D433" s="65" t="s">
        <v>0</v>
      </c>
      <c r="E433" s="68">
        <v>0.26</v>
      </c>
      <c r="F433" s="64"/>
      <c r="G433" s="65" t="s">
        <v>0</v>
      </c>
      <c r="H433" s="68">
        <v>0.26</v>
      </c>
      <c r="I433" s="64"/>
      <c r="J433" s="64"/>
    </row>
    <row r="434" spans="1:10" x14ac:dyDescent="0.4">
      <c r="A434" s="69" t="s">
        <v>1</v>
      </c>
      <c r="B434" s="1">
        <v>3.4940000000000002</v>
      </c>
      <c r="C434" s="64"/>
      <c r="D434" s="69" t="s">
        <v>1</v>
      </c>
      <c r="E434" s="1">
        <v>3.4940000000000002</v>
      </c>
      <c r="F434" s="64"/>
      <c r="G434" s="69" t="s">
        <v>1</v>
      </c>
      <c r="H434" s="1">
        <v>3.4940000000000002</v>
      </c>
      <c r="J434" s="64"/>
    </row>
    <row r="436" spans="1:10" x14ac:dyDescent="0.4">
      <c r="A436" s="65" t="s">
        <v>49</v>
      </c>
      <c r="B436" s="66" t="s">
        <v>216</v>
      </c>
      <c r="C436" s="64"/>
      <c r="D436" s="65" t="s">
        <v>174</v>
      </c>
      <c r="E436" s="66" t="s">
        <v>216</v>
      </c>
      <c r="F436" s="64"/>
      <c r="G436" s="65" t="s">
        <v>172</v>
      </c>
      <c r="H436" s="66" t="s">
        <v>216</v>
      </c>
      <c r="I436" s="64"/>
      <c r="J436" s="64"/>
    </row>
    <row r="437" spans="1:10" x14ac:dyDescent="0.4">
      <c r="A437" s="65" t="s">
        <v>11</v>
      </c>
      <c r="B437" s="49">
        <v>-4.1007999999999996</v>
      </c>
      <c r="C437" s="64"/>
      <c r="D437" s="65" t="s">
        <v>11</v>
      </c>
      <c r="E437" s="49"/>
      <c r="F437" s="64"/>
      <c r="G437" s="65" t="s">
        <v>11</v>
      </c>
      <c r="H437" s="49"/>
      <c r="I437" s="65" t="s">
        <v>2</v>
      </c>
      <c r="J437" s="68"/>
    </row>
    <row r="438" spans="1:10" x14ac:dyDescent="0.4">
      <c r="A438" s="65" t="s">
        <v>19</v>
      </c>
      <c r="B438" s="67">
        <v>45.384999999999998</v>
      </c>
      <c r="C438" s="64"/>
      <c r="D438" s="65" t="s">
        <v>19</v>
      </c>
      <c r="E438" s="67"/>
      <c r="F438" s="64"/>
      <c r="G438" s="65" t="s">
        <v>19</v>
      </c>
      <c r="H438" s="1"/>
      <c r="I438" s="65" t="s">
        <v>252</v>
      </c>
      <c r="J438" s="68"/>
    </row>
    <row r="439" spans="1:10" x14ac:dyDescent="0.4">
      <c r="A439" s="65" t="s">
        <v>0</v>
      </c>
      <c r="B439" s="68">
        <v>0.151</v>
      </c>
      <c r="C439" s="64"/>
      <c r="D439" s="65" t="s">
        <v>0</v>
      </c>
      <c r="E439" s="68">
        <v>0.151</v>
      </c>
      <c r="F439" s="64"/>
      <c r="G439" s="65" t="s">
        <v>0</v>
      </c>
      <c r="H439" s="68">
        <v>0.151</v>
      </c>
      <c r="I439" s="64"/>
      <c r="J439" s="64"/>
    </row>
    <row r="440" spans="1:10" x14ac:dyDescent="0.4">
      <c r="A440" s="69" t="s">
        <v>1</v>
      </c>
      <c r="B440" s="1">
        <v>2.0489999999999999</v>
      </c>
      <c r="C440" s="64"/>
      <c r="D440" s="69" t="s">
        <v>1</v>
      </c>
      <c r="E440" s="1">
        <v>2.0489999999999999</v>
      </c>
      <c r="F440" s="64"/>
      <c r="G440" s="69" t="s">
        <v>1</v>
      </c>
      <c r="H440" s="1">
        <v>2.0489999999999999</v>
      </c>
      <c r="J440" s="64"/>
    </row>
    <row r="442" spans="1:10" x14ac:dyDescent="0.4">
      <c r="A442" s="65" t="s">
        <v>49</v>
      </c>
      <c r="B442" s="66" t="s">
        <v>161</v>
      </c>
      <c r="C442" s="64"/>
      <c r="D442" s="65" t="s">
        <v>174</v>
      </c>
      <c r="E442" s="66" t="s">
        <v>161</v>
      </c>
      <c r="F442" s="64"/>
      <c r="G442" s="65" t="s">
        <v>172</v>
      </c>
      <c r="H442" s="66" t="s">
        <v>161</v>
      </c>
      <c r="I442" s="64"/>
      <c r="J442" s="64"/>
    </row>
    <row r="443" spans="1:10" x14ac:dyDescent="0.4">
      <c r="A443" s="65" t="s">
        <v>11</v>
      </c>
      <c r="B443" s="49">
        <v>-7.4138999999999999</v>
      </c>
      <c r="C443" s="64"/>
      <c r="D443" s="65" t="s">
        <v>11</v>
      </c>
      <c r="E443" s="49"/>
      <c r="F443" s="64"/>
      <c r="G443" s="65" t="s">
        <v>11</v>
      </c>
      <c r="H443" s="49"/>
      <c r="I443" s="65" t="s">
        <v>2</v>
      </c>
      <c r="J443" s="68"/>
    </row>
    <row r="444" spans="1:10" x14ac:dyDescent="0.4">
      <c r="A444" s="65" t="s">
        <v>19</v>
      </c>
      <c r="B444" s="67">
        <v>32.029000000000003</v>
      </c>
      <c r="C444" s="64"/>
      <c r="D444" s="65" t="s">
        <v>19</v>
      </c>
      <c r="E444" s="67"/>
      <c r="F444" s="64"/>
      <c r="G444" s="65" t="s">
        <v>19</v>
      </c>
      <c r="H444" s="1"/>
      <c r="I444" s="65" t="s">
        <v>252</v>
      </c>
      <c r="J444" s="68"/>
    </row>
    <row r="445" spans="1:10" x14ac:dyDescent="0.4">
      <c r="A445" s="65" t="s">
        <v>0</v>
      </c>
      <c r="B445" s="68">
        <v>0.34599999999999997</v>
      </c>
      <c r="C445" s="64"/>
      <c r="D445" s="65" t="s">
        <v>0</v>
      </c>
      <c r="E445" s="68">
        <v>0.34599999999999997</v>
      </c>
      <c r="F445" s="64"/>
      <c r="G445" s="65" t="s">
        <v>0</v>
      </c>
      <c r="H445" s="68">
        <v>0.34599999999999997</v>
      </c>
      <c r="I445" s="64"/>
      <c r="J445" s="64"/>
    </row>
    <row r="446" spans="1:10" x14ac:dyDescent="0.4">
      <c r="A446" s="69" t="s">
        <v>1</v>
      </c>
      <c r="B446" s="1">
        <v>2.3109999999999999</v>
      </c>
      <c r="C446" s="64"/>
      <c r="D446" s="69" t="s">
        <v>1</v>
      </c>
      <c r="E446" s="1">
        <v>2.3109999999999999</v>
      </c>
      <c r="F446" s="64"/>
      <c r="G446" s="69" t="s">
        <v>1</v>
      </c>
      <c r="H446" s="1">
        <v>2.3109999999999999</v>
      </c>
      <c r="J446" s="64"/>
    </row>
    <row r="448" spans="1:10" x14ac:dyDescent="0.4">
      <c r="A448" s="65" t="s">
        <v>49</v>
      </c>
      <c r="B448" s="66" t="s">
        <v>218</v>
      </c>
      <c r="C448" s="64"/>
      <c r="D448" s="65" t="s">
        <v>174</v>
      </c>
      <c r="E448" s="66" t="s">
        <v>218</v>
      </c>
      <c r="F448" s="64"/>
      <c r="G448" s="65" t="s">
        <v>172</v>
      </c>
      <c r="H448" s="66" t="s">
        <v>218</v>
      </c>
      <c r="I448" s="64"/>
      <c r="J448" s="64"/>
    </row>
    <row r="449" spans="1:10" x14ac:dyDescent="0.4">
      <c r="A449" s="65" t="s">
        <v>11</v>
      </c>
      <c r="B449" s="49">
        <v>-9.5146999999999995</v>
      </c>
      <c r="C449" s="64"/>
      <c r="D449" s="65" t="s">
        <v>11</v>
      </c>
      <c r="E449" s="49"/>
      <c r="F449" s="64"/>
      <c r="G449" s="65" t="s">
        <v>11</v>
      </c>
      <c r="H449" s="49"/>
      <c r="I449" s="65" t="s">
        <v>2</v>
      </c>
      <c r="J449" s="68"/>
    </row>
    <row r="450" spans="1:10" x14ac:dyDescent="0.4">
      <c r="A450" s="65" t="s">
        <v>19</v>
      </c>
      <c r="B450" s="67">
        <v>25.21</v>
      </c>
      <c r="C450" s="64"/>
      <c r="D450" s="65" t="s">
        <v>19</v>
      </c>
      <c r="E450" s="67"/>
      <c r="F450" s="64"/>
      <c r="G450" s="65" t="s">
        <v>19</v>
      </c>
      <c r="H450" s="1"/>
      <c r="I450" s="65" t="s">
        <v>252</v>
      </c>
      <c r="J450" s="68"/>
    </row>
    <row r="451" spans="1:10" x14ac:dyDescent="0.4">
      <c r="A451" s="65" t="s">
        <v>0</v>
      </c>
      <c r="B451" s="68">
        <v>0.57699999999999996</v>
      </c>
      <c r="C451" s="64"/>
      <c r="D451" s="65" t="s">
        <v>0</v>
      </c>
      <c r="E451" s="68">
        <v>0.57699999999999996</v>
      </c>
      <c r="F451" s="64"/>
      <c r="G451" s="65" t="s">
        <v>0</v>
      </c>
      <c r="H451" s="68">
        <v>0.57699999999999996</v>
      </c>
      <c r="I451" s="64"/>
      <c r="J451" s="64"/>
    </row>
    <row r="452" spans="1:10" x14ac:dyDescent="0.4">
      <c r="A452" s="69" t="s">
        <v>1</v>
      </c>
      <c r="B452" s="1">
        <v>2.94</v>
      </c>
      <c r="C452" s="64"/>
      <c r="D452" s="69" t="s">
        <v>1</v>
      </c>
      <c r="E452" s="1">
        <v>2.94</v>
      </c>
      <c r="F452" s="64"/>
      <c r="G452" s="69" t="s">
        <v>1</v>
      </c>
      <c r="H452" s="1">
        <v>2.94</v>
      </c>
      <c r="J452" s="64"/>
    </row>
    <row r="454" spans="1:10" x14ac:dyDescent="0.4">
      <c r="A454" s="65" t="s">
        <v>49</v>
      </c>
      <c r="B454" s="66" t="s">
        <v>219</v>
      </c>
      <c r="C454" s="64"/>
      <c r="D454" s="65" t="s">
        <v>174</v>
      </c>
      <c r="E454" s="66" t="s">
        <v>219</v>
      </c>
      <c r="F454" s="64"/>
      <c r="G454" s="65" t="s">
        <v>172</v>
      </c>
      <c r="H454" s="66" t="s">
        <v>219</v>
      </c>
      <c r="I454" s="64"/>
      <c r="J454" s="64"/>
    </row>
    <row r="455" spans="1:10" x14ac:dyDescent="0.4">
      <c r="A455" s="65" t="s">
        <v>11</v>
      </c>
      <c r="B455" s="49">
        <v>-10.919</v>
      </c>
      <c r="C455" s="64"/>
      <c r="D455" s="65" t="s">
        <v>11</v>
      </c>
      <c r="E455" s="49">
        <v>-11.02</v>
      </c>
      <c r="F455" s="64"/>
      <c r="G455" s="65" t="s">
        <v>11</v>
      </c>
      <c r="H455" s="49"/>
      <c r="I455" s="65" t="s">
        <v>2</v>
      </c>
      <c r="J455" s="68"/>
    </row>
    <row r="456" spans="1:10" x14ac:dyDescent="0.4">
      <c r="A456" s="65" t="s">
        <v>19</v>
      </c>
      <c r="B456" s="67">
        <v>21.765999999999998</v>
      </c>
      <c r="C456" s="64"/>
      <c r="D456" s="65" t="s">
        <v>19</v>
      </c>
      <c r="E456" s="67">
        <v>20.228000000000002</v>
      </c>
      <c r="F456" s="64"/>
      <c r="G456" s="65" t="s">
        <v>19</v>
      </c>
      <c r="H456" s="1"/>
      <c r="I456" s="65" t="s">
        <v>252</v>
      </c>
      <c r="J456" s="68"/>
    </row>
    <row r="457" spans="1:10" x14ac:dyDescent="0.4">
      <c r="A457" s="65" t="s">
        <v>0</v>
      </c>
      <c r="B457" s="68">
        <v>0.89900000000000002</v>
      </c>
      <c r="C457" s="64"/>
      <c r="D457" s="65" t="s">
        <v>0</v>
      </c>
      <c r="E457" s="68">
        <v>0.89900000000000002</v>
      </c>
      <c r="F457" s="64"/>
      <c r="G457" s="65" t="s">
        <v>0</v>
      </c>
      <c r="H457" s="68">
        <v>0.89900000000000002</v>
      </c>
      <c r="I457" s="64"/>
      <c r="J457" s="64"/>
    </row>
    <row r="458" spans="1:10" x14ac:dyDescent="0.4">
      <c r="A458" s="69" t="s">
        <v>1</v>
      </c>
      <c r="B458" s="1">
        <v>3.9710000000000001</v>
      </c>
      <c r="C458" s="64"/>
      <c r="D458" s="69" t="s">
        <v>1</v>
      </c>
      <c r="E458" s="1">
        <v>3.9710000000000001</v>
      </c>
      <c r="F458" s="64"/>
      <c r="G458" s="69" t="s">
        <v>1</v>
      </c>
      <c r="H458" s="1">
        <v>3.9710000000000001</v>
      </c>
      <c r="J458" s="64"/>
    </row>
    <row r="460" spans="1:10" x14ac:dyDescent="0.4">
      <c r="A460" s="65" t="s">
        <v>49</v>
      </c>
      <c r="B460" s="66" t="s">
        <v>221</v>
      </c>
      <c r="C460" s="64"/>
      <c r="D460" s="65" t="s">
        <v>174</v>
      </c>
      <c r="E460" s="66" t="s">
        <v>221</v>
      </c>
      <c r="F460" s="64"/>
      <c r="G460" s="65" t="s">
        <v>172</v>
      </c>
      <c r="H460" s="66" t="s">
        <v>221</v>
      </c>
      <c r="I460" s="64"/>
      <c r="J460" s="64"/>
    </row>
    <row r="461" spans="1:10" x14ac:dyDescent="0.4">
      <c r="A461" s="65" t="s">
        <v>11</v>
      </c>
      <c r="B461" s="49"/>
      <c r="C461" s="64"/>
      <c r="D461" s="65" t="s">
        <v>11</v>
      </c>
      <c r="E461" s="49">
        <v>-12.500299999999999</v>
      </c>
      <c r="F461" s="64"/>
      <c r="G461" s="65" t="s">
        <v>11</v>
      </c>
      <c r="H461" s="49"/>
      <c r="I461" s="65" t="s">
        <v>2</v>
      </c>
      <c r="J461" s="68"/>
    </row>
    <row r="462" spans="1:10" x14ac:dyDescent="0.4">
      <c r="A462" s="65" t="s">
        <v>19</v>
      </c>
      <c r="B462" s="67"/>
      <c r="C462" s="64"/>
      <c r="D462" s="65" t="s">
        <v>19</v>
      </c>
      <c r="E462" s="67">
        <v>17.754999999999999</v>
      </c>
      <c r="F462" s="64"/>
      <c r="G462" s="65" t="s">
        <v>19</v>
      </c>
      <c r="H462" s="1"/>
      <c r="I462" s="65" t="s">
        <v>252</v>
      </c>
      <c r="J462" s="68"/>
    </row>
    <row r="463" spans="1:10" x14ac:dyDescent="0.4">
      <c r="A463" s="65" t="s">
        <v>0</v>
      </c>
      <c r="B463" s="68">
        <v>1.272</v>
      </c>
      <c r="C463" s="64"/>
      <c r="D463" s="65" t="s">
        <v>0</v>
      </c>
      <c r="E463" s="68">
        <v>1.272</v>
      </c>
      <c r="F463" s="64"/>
      <c r="G463" s="65" t="s">
        <v>0</v>
      </c>
      <c r="H463" s="68">
        <v>1.272</v>
      </c>
      <c r="I463" s="64"/>
      <c r="J463" s="64"/>
    </row>
    <row r="464" spans="1:10" x14ac:dyDescent="0.4">
      <c r="A464" s="69" t="s">
        <v>1</v>
      </c>
      <c r="B464" s="1">
        <v>4.274</v>
      </c>
      <c r="C464" s="64"/>
      <c r="D464" s="69" t="s">
        <v>1</v>
      </c>
      <c r="E464" s="1">
        <v>4.274</v>
      </c>
      <c r="F464" s="64"/>
      <c r="G464" s="69" t="s">
        <v>1</v>
      </c>
      <c r="H464" s="1">
        <v>4.274</v>
      </c>
      <c r="J464" s="64"/>
    </row>
    <row r="466" spans="1:10" x14ac:dyDescent="0.4">
      <c r="A466" s="65" t="s">
        <v>49</v>
      </c>
      <c r="B466" s="66" t="s">
        <v>240</v>
      </c>
      <c r="C466" s="64"/>
      <c r="D466" s="65" t="s">
        <v>174</v>
      </c>
      <c r="E466" s="66" t="s">
        <v>240</v>
      </c>
      <c r="F466" s="64"/>
      <c r="G466" s="65" t="s">
        <v>172</v>
      </c>
      <c r="H466" s="66" t="s">
        <v>240</v>
      </c>
      <c r="I466" s="64"/>
      <c r="J466" s="64"/>
    </row>
    <row r="467" spans="1:10" x14ac:dyDescent="0.4">
      <c r="A467" s="65" t="s">
        <v>11</v>
      </c>
      <c r="B467" s="49">
        <v>-13.990600000000001</v>
      </c>
      <c r="C467" s="64"/>
      <c r="D467" s="65" t="s">
        <v>11</v>
      </c>
      <c r="E467" s="49">
        <v>-13.722099999999999</v>
      </c>
      <c r="F467" s="64"/>
      <c r="G467" s="65" t="s">
        <v>11</v>
      </c>
      <c r="H467" s="49"/>
      <c r="I467" s="65" t="s">
        <v>2</v>
      </c>
      <c r="J467" s="68"/>
    </row>
    <row r="468" spans="1:10" x14ac:dyDescent="0.4">
      <c r="A468" s="65" t="s">
        <v>19</v>
      </c>
      <c r="B468" s="67">
        <v>27.449000000000002</v>
      </c>
      <c r="C468" s="64"/>
      <c r="D468" s="65" t="s">
        <v>19</v>
      </c>
      <c r="E468" s="67">
        <v>16.484000000000002</v>
      </c>
      <c r="F468" s="64"/>
      <c r="G468" s="65" t="s">
        <v>19</v>
      </c>
      <c r="H468" s="1"/>
      <c r="I468" s="65" t="s">
        <v>252</v>
      </c>
      <c r="J468" s="68"/>
    </row>
    <row r="469" spans="1:10" x14ac:dyDescent="0.4">
      <c r="A469" s="65" t="s">
        <v>0</v>
      </c>
      <c r="B469" s="68"/>
      <c r="C469" s="64"/>
      <c r="D469" s="65" t="s">
        <v>0</v>
      </c>
      <c r="E469" s="68"/>
      <c r="F469" s="64"/>
      <c r="G469" s="65" t="s">
        <v>0</v>
      </c>
      <c r="H469" s="68"/>
      <c r="I469" s="64"/>
      <c r="J469" s="64"/>
    </row>
    <row r="470" spans="1:10" x14ac:dyDescent="0.4">
      <c r="A470" s="69" t="s">
        <v>1</v>
      </c>
      <c r="B470" s="1"/>
      <c r="C470" s="64"/>
      <c r="D470" s="69" t="s">
        <v>1</v>
      </c>
      <c r="E470" s="1"/>
      <c r="F470" s="64"/>
      <c r="G470" s="69" t="s">
        <v>1</v>
      </c>
      <c r="H470" s="1"/>
      <c r="J470" s="6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fit_4NN_FCC</vt:lpstr>
      <vt:lpstr>fit_5NN_BCC</vt:lpstr>
      <vt:lpstr>fit_4NN_HCP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2024-11-26T14:04:51Z</dcterms:modified>
</cp:coreProperties>
</file>