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807982E-D3E4-46C5-A0C4-A62602B69D59}" xr6:coauthVersionLast="47" xr6:coauthVersionMax="47" xr10:uidLastSave="{00000000-0000-0000-0000-000000000000}"/>
  <bookViews>
    <workbookView xWindow="75" yWindow="165" windowWidth="23460" windowHeight="15360" xr2:uid="{B1CE91EC-0DE3-4F38-BC70-60547E21D489}"/>
  </bookViews>
  <sheets>
    <sheet name="fit_FCC&amp;HCP" sheetId="8" r:id="rId1"/>
    <sheet name="fit_FCC&amp;BCC" sheetId="7" r:id="rId2"/>
    <sheet name="fit_HCP" sheetId="5" r:id="rId3"/>
    <sheet name="fit_BCC" sheetId="4" r:id="rId4"/>
    <sheet name="fit_FCC" sheetId="2" r:id="rId5"/>
    <sheet name="table" sheetId="3" r:id="rId6"/>
  </sheets>
  <definedNames>
    <definedName name="solver_adj" localSheetId="3" hidden="1">fit_BCC!$O$4</definedName>
    <definedName name="solver_adj" localSheetId="4" hidden="1">fit_FCC!$O$4</definedName>
    <definedName name="solver_adj" localSheetId="1" hidden="1">'fit_FCC&amp;BCC'!$O$4:$O$6</definedName>
    <definedName name="solver_adj" localSheetId="0" hidden="1">'fit_FCC&amp;HCP'!$O$4:$O$6</definedName>
    <definedName name="solver_adj" localSheetId="2" hidden="1">fit_HCP!$O$4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2</definedName>
    <definedName name="solver_drv" localSheetId="4" hidden="1">2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3" hidden="1">fit_BCC!$O$7</definedName>
    <definedName name="solver_lhs1" localSheetId="4" hidden="1">fit_FCC!$O$7</definedName>
    <definedName name="solver_lhs1" localSheetId="1" hidden="1">'fit_FCC&amp;BCC'!$O$15</definedName>
    <definedName name="solver_lhs1" localSheetId="0" hidden="1">'fit_FCC&amp;HCP'!$O$15</definedName>
    <definedName name="solver_lhs1" localSheetId="2" hidden="1">fit_HCP!$O$7</definedName>
    <definedName name="solver_lhs2" localSheetId="3" hidden="1">fit_BCC!$O$6</definedName>
    <definedName name="solver_lhs2" localSheetId="4" hidden="1">fit_FCC!$O$6</definedName>
    <definedName name="solver_lhs2" localSheetId="1" hidden="1">'fit_FCC&amp;BCC'!$O$6</definedName>
    <definedName name="solver_lhs2" localSheetId="0" hidden="1">'fit_FCC&amp;HCP'!$O$6</definedName>
    <definedName name="solver_lhs2" localSheetId="2" hidden="1">fit_HCP!$O$6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3" hidden="1">0</definedName>
    <definedName name="solver_num" localSheetId="4" hidden="1">0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fit_BCC!$P$19</definedName>
    <definedName name="solver_opt" localSheetId="4" hidden="1">fit_FCC!$P$19</definedName>
    <definedName name="solver_opt" localSheetId="1" hidden="1">'fit_FCC&amp;BCC'!$P$19</definedName>
    <definedName name="solver_opt" localSheetId="0" hidden="1">'fit_FCC&amp;HCP'!$P$19</definedName>
    <definedName name="solver_opt" localSheetId="2" hidden="1">fit_HCP!$P$19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3" hidden="1">2</definedName>
    <definedName name="solver_rbv" localSheetId="4" hidden="1">2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3" hidden="1">3</definedName>
    <definedName name="solver_rel1" localSheetId="4" hidden="1">3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3" hidden="1">1</definedName>
    <definedName name="solver_rel2" localSheetId="4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10</definedName>
    <definedName name="solver_rhs1" localSheetId="4" hidden="1">10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3" hidden="1">0.4</definedName>
    <definedName name="solver_rhs2" localSheetId="4" hidden="1">0.4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3" hidden="1">2</definedName>
    <definedName name="solver_scl" localSheetId="4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8" l="1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H19" i="7"/>
  <c r="O15" i="7"/>
  <c r="R17" i="7"/>
  <c r="K11" i="7"/>
  <c r="E12" i="7"/>
  <c r="B15" i="7"/>
  <c r="K8" i="7"/>
  <c r="B11" i="7"/>
  <c r="E11" i="7" s="1"/>
  <c r="T9" i="7"/>
  <c r="AA5" i="7"/>
  <c r="Z5" i="7"/>
  <c r="Z9" i="7"/>
  <c r="T5" i="7"/>
  <c r="E3" i="4"/>
  <c r="AD4" i="3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19" i="5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M19" i="5"/>
  <c r="H7" i="7"/>
  <c r="O3" i="7"/>
  <c r="K3" i="7"/>
  <c r="J3" i="7"/>
  <c r="J1" i="7"/>
  <c r="D1" i="7"/>
  <c r="J312" i="8" l="1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K76" i="8" s="1"/>
  <c r="M76" i="8" s="1"/>
  <c r="G265" i="8"/>
  <c r="K265" i="8" s="1"/>
  <c r="M265" i="8" s="1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K452" i="8" s="1"/>
  <c r="M452" i="8" s="1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K336" i="8" s="1"/>
  <c r="M336" i="8" s="1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K211" i="8" s="1"/>
  <c r="M211" i="8" s="1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K338" i="8" s="1"/>
  <c r="M338" i="8" s="1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K29" i="8" s="1"/>
  <c r="M29" i="8" s="1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K285" i="8" s="1"/>
  <c r="M285" i="8" s="1"/>
  <c r="G276" i="8"/>
  <c r="K276" i="8" s="1"/>
  <c r="M276" i="8" s="1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K190" i="8" s="1"/>
  <c r="M190" i="8" s="1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K146" i="8" s="1"/>
  <c r="M146" i="8" s="1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K151" i="8" s="1"/>
  <c r="M151" i="8" s="1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K410" i="8" s="1"/>
  <c r="M410" i="8" s="1"/>
  <c r="G281" i="8"/>
  <c r="K281" i="8" s="1"/>
  <c r="M281" i="8" s="1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K134" i="8" s="1"/>
  <c r="M134" i="8" s="1"/>
  <c r="G118" i="8"/>
  <c r="K118" i="8" s="1"/>
  <c r="M118" i="8" s="1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K350" i="8" s="1"/>
  <c r="M350" i="8" s="1"/>
  <c r="G333" i="8"/>
  <c r="K333" i="8" s="1"/>
  <c r="M333" i="8" s="1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K428" i="8" s="1"/>
  <c r="M428" i="8" s="1"/>
  <c r="G381" i="8"/>
  <c r="K381" i="8" s="1"/>
  <c r="M381" i="8" s="1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K377" i="8" s="1"/>
  <c r="M377" i="8" s="1"/>
  <c r="G349" i="8"/>
  <c r="K349" i="8" s="1"/>
  <c r="M349" i="8" s="1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K226" i="8" s="1"/>
  <c r="M226" i="8" s="1"/>
  <c r="G165" i="8"/>
  <c r="K165" i="8" s="1"/>
  <c r="M165" i="8" s="1"/>
  <c r="G77" i="8"/>
  <c r="G159" i="8"/>
  <c r="K159" i="8" s="1"/>
  <c r="M159" i="8" s="1"/>
  <c r="G405" i="8"/>
  <c r="G317" i="8"/>
  <c r="K317" i="8" s="1"/>
  <c r="M317" i="8" s="1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K198" i="8" s="1"/>
  <c r="M198" i="8" s="1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K467" i="8" s="1"/>
  <c r="M467" i="8" s="1"/>
  <c r="G408" i="8"/>
  <c r="K408" i="8" s="1"/>
  <c r="M408" i="8" s="1"/>
  <c r="G378" i="8"/>
  <c r="G73" i="8"/>
  <c r="G130" i="8"/>
  <c r="K130" i="8" s="1"/>
  <c r="M130" i="8" s="1"/>
  <c r="G290" i="8"/>
  <c r="K290" i="8" s="1"/>
  <c r="M290" i="8" s="1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419" i="8"/>
  <c r="M419" i="8" s="1"/>
  <c r="K12" i="7"/>
  <c r="E4" i="7"/>
  <c r="B16" i="7"/>
  <c r="E13" i="7"/>
  <c r="E14" i="7" s="1"/>
  <c r="R24" i="7"/>
  <c r="U5" i="7"/>
  <c r="R25" i="7"/>
  <c r="V5" i="7"/>
  <c r="V9" i="7"/>
  <c r="K4" i="7"/>
  <c r="K244" i="8" l="1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E14" i="8" l="1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G160" i="7" l="1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9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G321" i="5"/>
  <c r="M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M364" i="5"/>
  <c r="K185" i="5"/>
  <c r="M298" i="5"/>
  <c r="K208" i="5"/>
  <c r="K141" i="5"/>
  <c r="K324" i="5"/>
  <c r="K450" i="5"/>
  <c r="M81" i="5"/>
  <c r="K328" i="5"/>
  <c r="M148" i="5"/>
  <c r="M324" i="5"/>
  <c r="K207" i="5"/>
  <c r="K101" i="5"/>
  <c r="M215" i="5"/>
  <c r="M406" i="5"/>
  <c r="M314" i="5"/>
  <c r="K352" i="5"/>
  <c r="M91" i="5"/>
  <c r="K404" i="5"/>
  <c r="K297" i="5"/>
  <c r="M25" i="5"/>
  <c r="M311" i="5"/>
  <c r="K405" i="5"/>
  <c r="K36" i="5"/>
  <c r="K456" i="5"/>
  <c r="M395" i="5"/>
  <c r="M162" i="5"/>
  <c r="K442" i="5"/>
  <c r="M254" i="5"/>
  <c r="K230" i="5"/>
  <c r="M53" i="5"/>
  <c r="K311" i="5"/>
  <c r="K205" i="5"/>
  <c r="K283" i="5"/>
  <c r="M296" i="5"/>
  <c r="K330" i="5"/>
  <c r="M442" i="5"/>
  <c r="M47" i="5"/>
  <c r="M459" i="5"/>
  <c r="M65" i="5"/>
  <c r="K411" i="5"/>
  <c r="K336" i="5"/>
  <c r="K423" i="5"/>
  <c r="M169" i="5"/>
  <c r="K174" i="5"/>
  <c r="K366" i="5"/>
  <c r="M119" i="5"/>
  <c r="K99" i="5"/>
  <c r="K214" i="5"/>
  <c r="K306" i="5"/>
  <c r="K293" i="5"/>
  <c r="M198" i="5"/>
  <c r="M165" i="5"/>
  <c r="K409" i="5"/>
  <c r="K108" i="5"/>
  <c r="M127" i="5"/>
  <c r="M146" i="5"/>
  <c r="M122" i="5"/>
  <c r="M275" i="5"/>
  <c r="K294" i="5"/>
  <c r="K75" i="5"/>
  <c r="K310" i="5"/>
  <c r="K455" i="5"/>
  <c r="M388" i="5"/>
  <c r="K282" i="5"/>
  <c r="K117" i="5"/>
  <c r="K125" i="5"/>
  <c r="K154" i="5"/>
  <c r="K401" i="5"/>
  <c r="M51" i="5"/>
  <c r="K179" i="5"/>
  <c r="K236" i="5"/>
  <c r="M49" i="5"/>
  <c r="K120" i="5"/>
  <c r="K440" i="5"/>
  <c r="M402" i="5"/>
  <c r="K140" i="5"/>
  <c r="M83" i="5"/>
  <c r="K129" i="5"/>
  <c r="M73" i="5"/>
  <c r="M270" i="5"/>
  <c r="K300" i="5"/>
  <c r="K148" i="5"/>
  <c r="K437" i="5"/>
  <c r="M82" i="5"/>
  <c r="K253" i="5"/>
  <c r="K453" i="5"/>
  <c r="K167" i="5"/>
  <c r="K79" i="5"/>
  <c r="M71" i="5"/>
  <c r="K369" i="5"/>
  <c r="K326" i="5"/>
  <c r="M444" i="5"/>
  <c r="K109" i="5"/>
  <c r="M145" i="5"/>
  <c r="K90" i="5"/>
  <c r="K41" i="5"/>
  <c r="K111" i="5"/>
  <c r="M251" i="5"/>
  <c r="K60" i="5"/>
  <c r="M171" i="5"/>
  <c r="M357" i="5"/>
  <c r="K348" i="5"/>
  <c r="K40" i="5"/>
  <c r="K142" i="5"/>
  <c r="K22" i="5"/>
  <c r="K288" i="5"/>
  <c r="M77" i="5"/>
  <c r="K227" i="5"/>
  <c r="K323" i="5"/>
  <c r="K273" i="5"/>
  <c r="K241" i="5"/>
  <c r="M331" i="5"/>
  <c r="M463" i="5"/>
  <c r="K315" i="5"/>
  <c r="M274" i="5"/>
  <c r="K319" i="5"/>
  <c r="M54" i="5"/>
  <c r="M378" i="5"/>
  <c r="M312" i="5"/>
  <c r="K446" i="5"/>
  <c r="K316" i="5"/>
  <c r="M301" i="5"/>
  <c r="K95" i="5"/>
  <c r="M143" i="5"/>
  <c r="M176" i="5"/>
  <c r="M250" i="5"/>
  <c r="K39" i="5"/>
  <c r="K433" i="5"/>
  <c r="M63" i="5"/>
  <c r="M326" i="5"/>
  <c r="M217" i="5"/>
  <c r="M64" i="5"/>
  <c r="K391" i="5"/>
  <c r="K250" i="5"/>
  <c r="M342" i="5"/>
  <c r="M255" i="5"/>
  <c r="K421" i="5"/>
  <c r="K157" i="5"/>
  <c r="M30" i="5"/>
  <c r="M232" i="5"/>
  <c r="M377" i="5"/>
  <c r="K123" i="5"/>
  <c r="K412" i="5"/>
  <c r="M50" i="5"/>
  <c r="M325" i="5"/>
  <c r="K132" i="5"/>
  <c r="M426" i="5"/>
  <c r="M151" i="5"/>
  <c r="M137" i="5"/>
  <c r="M372" i="5"/>
  <c r="K332" i="5"/>
  <c r="K363" i="5"/>
  <c r="M123" i="5"/>
  <c r="M438" i="5"/>
  <c r="K237" i="5"/>
  <c r="M238" i="5"/>
  <c r="K368" i="5"/>
  <c r="K173" i="5"/>
  <c r="K318" i="5"/>
  <c r="K346" i="5"/>
  <c r="M98" i="5"/>
  <c r="M207" i="5"/>
  <c r="M455" i="5"/>
  <c r="M101" i="5"/>
  <c r="M236" i="5"/>
  <c r="M332" i="5"/>
  <c r="M227" i="5"/>
  <c r="K416" i="5"/>
  <c r="K264" i="5"/>
  <c r="M309" i="5"/>
  <c r="M219" i="5"/>
  <c r="K402" i="5"/>
  <c r="M336" i="5"/>
  <c r="K395" i="5"/>
  <c r="K29" i="5"/>
  <c r="M374" i="5"/>
  <c r="M213" i="5"/>
  <c r="M417" i="5"/>
  <c r="K298" i="5"/>
  <c r="M272" i="5"/>
  <c r="M156" i="5"/>
  <c r="K82" i="5"/>
  <c r="K146" i="5"/>
  <c r="M111" i="5"/>
  <c r="M284" i="5"/>
  <c r="K314" i="5"/>
  <c r="M339" i="5"/>
  <c r="M31" i="5"/>
  <c r="M410" i="5"/>
  <c r="M141" i="5"/>
  <c r="M74" i="5"/>
  <c r="K393" i="5"/>
  <c r="M464" i="5"/>
  <c r="M266" i="5"/>
  <c r="M129" i="5"/>
  <c r="K408" i="5"/>
  <c r="K180" i="5"/>
  <c r="K215" i="5"/>
  <c r="E14" i="5"/>
  <c r="K428" i="5"/>
  <c r="K362" i="5"/>
  <c r="M360" i="5"/>
  <c r="K202" i="5"/>
  <c r="M361" i="5"/>
  <c r="M197" i="5"/>
  <c r="M220" i="5"/>
  <c r="K81" i="5"/>
  <c r="K34" i="5"/>
  <c r="K255" i="5"/>
  <c r="M124" i="5"/>
  <c r="M375" i="5"/>
  <c r="M359" i="5"/>
  <c r="M237" i="5"/>
  <c r="K54" i="5"/>
  <c r="M167" i="5"/>
  <c r="M28" i="5"/>
  <c r="M205" i="5"/>
  <c r="K304" i="5"/>
  <c r="M349" i="5"/>
  <c r="M268" i="5"/>
  <c r="M367" i="5"/>
  <c r="M21" i="5"/>
  <c r="M447" i="5"/>
  <c r="M341" i="5"/>
  <c r="M185" i="5"/>
  <c r="M347" i="5"/>
  <c r="M164" i="5"/>
  <c r="K192" i="5"/>
  <c r="M246" i="5"/>
  <c r="K419" i="5"/>
  <c r="M102" i="5"/>
  <c r="K397" i="5"/>
  <c r="M174" i="5"/>
  <c r="M387" i="5"/>
  <c r="M327" i="5"/>
  <c r="M204" i="5"/>
  <c r="M203" i="5"/>
  <c r="M355" i="5"/>
  <c r="M468" i="5"/>
  <c r="K63" i="5"/>
  <c r="K87" i="5"/>
  <c r="K110" i="5"/>
  <c r="K47" i="5"/>
  <c r="K462" i="5"/>
  <c r="K347" i="5"/>
  <c r="K238" i="5"/>
  <c r="M307" i="5"/>
  <c r="K365" i="5"/>
  <c r="M334" i="5"/>
  <c r="K321" i="5"/>
  <c r="K377" i="5"/>
  <c r="M346" i="5"/>
  <c r="K359" i="5"/>
  <c r="M109" i="5"/>
  <c r="K285" i="5"/>
  <c r="K457" i="5"/>
  <c r="M283" i="5"/>
  <c r="M224" i="5"/>
  <c r="M433" i="5"/>
  <c r="K58" i="5"/>
  <c r="M147" i="5"/>
  <c r="M33" i="5"/>
  <c r="K240" i="5"/>
  <c r="M318" i="5"/>
  <c r="M40" i="5"/>
  <c r="K251" i="5"/>
  <c r="K266" i="5"/>
  <c r="M288" i="5"/>
  <c r="M362" i="5"/>
  <c r="K91" i="5"/>
  <c r="M154" i="5"/>
  <c r="K119" i="5"/>
  <c r="K327" i="5"/>
  <c r="K426" i="5"/>
  <c r="K127" i="5"/>
  <c r="K151" i="5"/>
  <c r="M310" i="5"/>
  <c r="K164" i="5"/>
  <c r="K83" i="5"/>
  <c r="K400" i="5"/>
  <c r="K211" i="5"/>
  <c r="M211" i="5"/>
  <c r="K131" i="5"/>
  <c r="M131" i="5"/>
  <c r="K379" i="5"/>
  <c r="M379" i="5"/>
  <c r="M173" i="5"/>
  <c r="M257" i="5"/>
  <c r="K257" i="5"/>
  <c r="K212" i="5"/>
  <c r="M212" i="5"/>
  <c r="M258" i="5"/>
  <c r="K258" i="5"/>
  <c r="M333" i="5"/>
  <c r="K333" i="5"/>
  <c r="K303" i="5"/>
  <c r="M303" i="5"/>
  <c r="K441" i="5"/>
  <c r="M441" i="5"/>
  <c r="M221" i="5"/>
  <c r="K221" i="5"/>
  <c r="M244" i="5"/>
  <c r="K244" i="5"/>
  <c r="K296" i="5"/>
  <c r="M458" i="5"/>
  <c r="K458" i="5"/>
  <c r="M315" i="5"/>
  <c r="K354" i="5"/>
  <c r="M466" i="5"/>
  <c r="M76" i="5"/>
  <c r="M20" i="5"/>
  <c r="M202" i="5"/>
  <c r="K381" i="5"/>
  <c r="K383" i="5"/>
  <c r="M286" i="5"/>
  <c r="M170" i="5"/>
  <c r="M249" i="5"/>
  <c r="K102" i="5"/>
  <c r="K135" i="5"/>
  <c r="K206" i="5"/>
  <c r="K66" i="5"/>
  <c r="M201" i="5"/>
  <c r="K153" i="5"/>
  <c r="K197" i="5"/>
  <c r="M291" i="5"/>
  <c r="M412" i="5"/>
  <c r="K252" i="5"/>
  <c r="K196" i="5"/>
  <c r="K218" i="5"/>
  <c r="M436" i="5"/>
  <c r="K351" i="5"/>
  <c r="K454" i="5"/>
  <c r="M305" i="5"/>
  <c r="K160" i="5"/>
  <c r="K52" i="5"/>
  <c r="M23" i="5"/>
  <c r="K380" i="5"/>
  <c r="K136" i="5"/>
  <c r="K84" i="5"/>
  <c r="K422" i="5"/>
  <c r="K59" i="5"/>
  <c r="K26" i="5"/>
  <c r="M330" i="5"/>
  <c r="M423" i="5"/>
  <c r="K199" i="5"/>
  <c r="M144" i="5"/>
  <c r="M42" i="5"/>
  <c r="K100" i="5"/>
  <c r="M152" i="5"/>
  <c r="M461" i="5"/>
  <c r="M430" i="5"/>
  <c r="K384" i="5"/>
  <c r="M259" i="5"/>
  <c r="K301" i="5"/>
  <c r="M35" i="5"/>
  <c r="M373" i="5"/>
  <c r="M276" i="5"/>
  <c r="M277" i="5"/>
  <c r="M248" i="5"/>
  <c r="M366" i="5"/>
  <c r="K98" i="5"/>
  <c r="K396" i="5"/>
  <c r="K295" i="5"/>
  <c r="K62" i="5"/>
  <c r="K239" i="5"/>
  <c r="K439" i="5"/>
  <c r="K200" i="5"/>
  <c r="M161" i="5"/>
  <c r="M177" i="5"/>
  <c r="K177" i="5"/>
  <c r="M187" i="5"/>
  <c r="K187" i="5"/>
  <c r="M385" i="5"/>
  <c r="K385" i="5"/>
  <c r="M88" i="5"/>
  <c r="K88" i="5"/>
  <c r="K73" i="5"/>
  <c r="M150" i="5"/>
  <c r="K150" i="5"/>
  <c r="K137" i="5"/>
  <c r="R9" i="5"/>
  <c r="K231" i="5"/>
  <c r="M231" i="5"/>
  <c r="M43" i="5"/>
  <c r="K43" i="5"/>
  <c r="M329" i="5"/>
  <c r="K329" i="5"/>
  <c r="K387" i="5"/>
  <c r="K50" i="5"/>
  <c r="K97" i="5"/>
  <c r="M103" i="5"/>
  <c r="M247" i="5"/>
  <c r="K331" i="5"/>
  <c r="M139" i="5"/>
  <c r="M429" i="5"/>
  <c r="K350" i="5"/>
  <c r="K105" i="5"/>
  <c r="M200" i="5"/>
  <c r="K278" i="5"/>
  <c r="M418" i="5"/>
  <c r="M439" i="5"/>
  <c r="M239" i="5"/>
  <c r="M396" i="5"/>
  <c r="K277" i="5"/>
  <c r="K276" i="5"/>
  <c r="K373" i="5"/>
  <c r="M261" i="5"/>
  <c r="K35" i="5"/>
  <c r="K259" i="5"/>
  <c r="K430" i="5"/>
  <c r="K370" i="5"/>
  <c r="M424" i="5"/>
  <c r="K152" i="5"/>
  <c r="M290" i="5"/>
  <c r="K254" i="5"/>
  <c r="M75" i="5"/>
  <c r="M117" i="5"/>
  <c r="M125" i="5"/>
  <c r="M199" i="5"/>
  <c r="K170" i="5"/>
  <c r="M245" i="5"/>
  <c r="K77" i="5"/>
  <c r="K443" i="5"/>
  <c r="M135" i="5"/>
  <c r="K195" i="5"/>
  <c r="K184" i="5"/>
  <c r="M460" i="5"/>
  <c r="M380" i="5"/>
  <c r="M435" i="5"/>
  <c r="M320" i="5"/>
  <c r="M390" i="5"/>
  <c r="M52" i="5"/>
  <c r="M383" i="5"/>
  <c r="M160" i="5"/>
  <c r="M22" i="5"/>
  <c r="K305" i="5"/>
  <c r="M454" i="5"/>
  <c r="M351" i="5"/>
  <c r="K436" i="5"/>
  <c r="M218" i="5"/>
  <c r="K228" i="5"/>
  <c r="M252" i="5"/>
  <c r="K274" i="5"/>
  <c r="K292" i="5"/>
  <c r="K410" i="5"/>
  <c r="M382" i="5"/>
  <c r="M260" i="5"/>
  <c r="M92" i="5"/>
  <c r="K467" i="5"/>
  <c r="K226" i="5"/>
  <c r="K270" i="5"/>
  <c r="M93" i="5"/>
  <c r="K104" i="5"/>
  <c r="K284" i="5"/>
  <c r="M323" i="5"/>
  <c r="M393" i="5"/>
  <c r="K291" i="5"/>
  <c r="M353" i="5"/>
  <c r="K113" i="5"/>
  <c r="M153" i="5"/>
  <c r="M210" i="5"/>
  <c r="M223" i="5"/>
  <c r="K260" i="5"/>
  <c r="M292" i="5"/>
  <c r="M66" i="5"/>
  <c r="M206" i="5"/>
  <c r="M59" i="5"/>
  <c r="M422" i="5"/>
  <c r="M84" i="5"/>
  <c r="K262" i="5"/>
  <c r="M136" i="5"/>
  <c r="M79" i="5"/>
  <c r="M181" i="5"/>
  <c r="M214" i="5"/>
  <c r="K271" i="5"/>
  <c r="M457" i="5"/>
  <c r="M57" i="5"/>
  <c r="M456" i="5"/>
  <c r="M39" i="5"/>
  <c r="M115" i="5"/>
  <c r="K229" i="5"/>
  <c r="M369" i="5"/>
  <c r="K169" i="5"/>
  <c r="M184" i="5"/>
  <c r="K265" i="5"/>
  <c r="M381" i="5"/>
  <c r="K399" i="5"/>
  <c r="K20" i="5"/>
  <c r="K76" i="5"/>
  <c r="K155" i="5"/>
  <c r="K466" i="5"/>
  <c r="M451" i="5"/>
  <c r="M354" i="5"/>
  <c r="M100" i="5"/>
  <c r="M110" i="5"/>
  <c r="K138" i="5"/>
  <c r="M138" i="5"/>
  <c r="M443" i="5"/>
  <c r="M404" i="5"/>
  <c r="K429" i="5"/>
  <c r="M108" i="5"/>
  <c r="K74" i="5"/>
  <c r="K28" i="5"/>
  <c r="M262" i="5"/>
  <c r="K92" i="5"/>
  <c r="K418" i="5"/>
  <c r="M192" i="5"/>
  <c r="K225" i="5"/>
  <c r="K372" i="5"/>
  <c r="M370" i="5"/>
  <c r="K261" i="5"/>
  <c r="M350" i="5"/>
  <c r="M226" i="5"/>
  <c r="M363" i="5"/>
  <c r="K103" i="5"/>
  <c r="M104" i="5"/>
  <c r="K444" i="5"/>
  <c r="K19" i="5"/>
  <c r="K413" i="5"/>
  <c r="M413" i="5"/>
  <c r="M195" i="5"/>
  <c r="K390" i="5"/>
  <c r="K417" i="5"/>
  <c r="K394" i="5"/>
  <c r="M394" i="5"/>
  <c r="K355" i="5"/>
  <c r="M416" i="5"/>
  <c r="M316" i="5"/>
  <c r="K210" i="5"/>
  <c r="K460" i="5"/>
  <c r="K147" i="5"/>
  <c r="K451" i="5"/>
  <c r="M34" i="5"/>
  <c r="M300" i="5"/>
  <c r="M186" i="5"/>
  <c r="K186" i="5"/>
  <c r="R5" i="5"/>
  <c r="K44" i="5"/>
  <c r="M44" i="5"/>
  <c r="M289" i="5"/>
  <c r="K289" i="5"/>
  <c r="K25" i="5"/>
  <c r="M450" i="5"/>
  <c r="M155" i="5"/>
  <c r="K115" i="5"/>
  <c r="M408" i="5"/>
  <c r="M157" i="5"/>
  <c r="K30" i="5"/>
  <c r="M397" i="5"/>
  <c r="M240" i="5"/>
  <c r="K424" i="5"/>
  <c r="K452" i="5"/>
  <c r="M452" i="5"/>
  <c r="M89" i="5"/>
  <c r="K89" i="5"/>
  <c r="M431" i="5"/>
  <c r="K431" i="5"/>
  <c r="K389" i="5"/>
  <c r="K78" i="5"/>
  <c r="K201" i="5"/>
  <c r="K158" i="5"/>
  <c r="K149" i="5"/>
  <c r="K313" i="5"/>
  <c r="M86" i="5"/>
  <c r="M386" i="5"/>
  <c r="M295" i="5"/>
  <c r="M168" i="5"/>
  <c r="M414" i="5"/>
  <c r="K71" i="5"/>
  <c r="K342" i="5"/>
  <c r="M56" i="5"/>
  <c r="M36" i="5"/>
  <c r="K156" i="5"/>
  <c r="M306" i="5"/>
  <c r="K222" i="5"/>
  <c r="M440" i="5"/>
  <c r="M208" i="5"/>
  <c r="K37" i="5"/>
  <c r="K263" i="5"/>
  <c r="M41" i="5"/>
  <c r="M405" i="5"/>
  <c r="K32" i="5"/>
  <c r="K388" i="5"/>
  <c r="M38" i="5"/>
  <c r="M120" i="5"/>
  <c r="M308" i="5"/>
  <c r="M175" i="5"/>
  <c r="M191" i="5"/>
  <c r="K204" i="5"/>
  <c r="K434" i="5"/>
  <c r="K144" i="5"/>
  <c r="K398" i="5"/>
  <c r="M230" i="5"/>
  <c r="K374" i="5"/>
  <c r="K280" i="5"/>
  <c r="M60" i="5"/>
  <c r="K427" i="5"/>
  <c r="K219" i="5"/>
  <c r="M420" i="5"/>
  <c r="K242" i="5"/>
  <c r="K168" i="5"/>
  <c r="K134" i="5"/>
  <c r="M80" i="5"/>
  <c r="K67" i="5"/>
  <c r="K445" i="5"/>
  <c r="M67" i="5"/>
  <c r="K463" i="5"/>
  <c r="K249" i="5"/>
  <c r="K234" i="5"/>
  <c r="K279" i="5"/>
  <c r="K364" i="5"/>
  <c r="K51" i="5"/>
  <c r="M273" i="5"/>
  <c r="K114" i="5"/>
  <c r="K176" i="5"/>
  <c r="K203" i="5"/>
  <c r="K55" i="5"/>
  <c r="K183" i="5"/>
  <c r="K194" i="5"/>
  <c r="M419" i="5"/>
  <c r="K406" i="5"/>
  <c r="K72" i="5"/>
  <c r="M358" i="5"/>
  <c r="M94" i="5"/>
  <c r="M26" i="5"/>
  <c r="M279" i="5"/>
  <c r="M445" i="5"/>
  <c r="M99" i="5"/>
  <c r="M48" i="5"/>
  <c r="K345" i="5"/>
  <c r="M421" i="5"/>
  <c r="M294" i="5"/>
  <c r="M465" i="5"/>
  <c r="K27" i="5"/>
  <c r="K56" i="5"/>
  <c r="M78" i="5"/>
  <c r="K86" i="5"/>
  <c r="M72" i="5"/>
  <c r="M95" i="5"/>
  <c r="K386" i="5"/>
  <c r="M114" i="5"/>
  <c r="M280" i="5"/>
  <c r="M37" i="5"/>
  <c r="M188" i="5"/>
  <c r="K48" i="5"/>
  <c r="K356" i="5"/>
  <c r="M194" i="5"/>
  <c r="K248" i="5"/>
  <c r="K42" i="5"/>
  <c r="K21" i="5"/>
  <c r="K68" i="5"/>
  <c r="M179" i="5"/>
  <c r="K33" i="5"/>
  <c r="M409" i="5"/>
  <c r="M105" i="5"/>
  <c r="K344" i="5"/>
  <c r="M344" i="5"/>
  <c r="K340" i="5"/>
  <c r="M340" i="5"/>
  <c r="K139" i="5"/>
  <c r="M297" i="5"/>
  <c r="K382" i="5"/>
  <c r="M278" i="5"/>
  <c r="M467" i="5"/>
  <c r="M229" i="5"/>
  <c r="K268" i="5"/>
  <c r="M228" i="5"/>
  <c r="K435" i="5"/>
  <c r="K290" i="5"/>
  <c r="K371" i="5"/>
  <c r="M371" i="5"/>
  <c r="K31" i="5"/>
  <c r="M432" i="5"/>
  <c r="K121" i="5"/>
  <c r="M121" i="5"/>
  <c r="K116" i="5"/>
  <c r="M116" i="5"/>
  <c r="K217" i="5"/>
  <c r="K159" i="5"/>
  <c r="M159" i="5"/>
  <c r="K469" i="5"/>
  <c r="M469" i="5"/>
  <c r="K181" i="5"/>
  <c r="K45" i="5"/>
  <c r="K143" i="5"/>
  <c r="K378" i="5"/>
  <c r="K93" i="5"/>
  <c r="K312" i="5"/>
  <c r="K220" i="5"/>
  <c r="K57" i="5"/>
  <c r="K171" i="5"/>
  <c r="M282" i="5"/>
  <c r="K246" i="5"/>
  <c r="K275" i="5"/>
  <c r="K223" i="5"/>
  <c r="K245" i="5"/>
  <c r="K198" i="5"/>
  <c r="M264" i="5"/>
  <c r="K124" i="5"/>
  <c r="K64" i="5"/>
  <c r="K175" i="5"/>
  <c r="M348" i="5"/>
  <c r="K343" i="5"/>
  <c r="M107" i="5"/>
  <c r="K107" i="5"/>
  <c r="M398" i="5"/>
  <c r="M253" i="5"/>
  <c r="M302" i="5"/>
  <c r="K165" i="5"/>
  <c r="M428" i="5"/>
  <c r="K49" i="5"/>
  <c r="M319" i="5"/>
  <c r="M113" i="5"/>
  <c r="K161" i="5"/>
  <c r="M437" i="5"/>
  <c r="M182" i="5"/>
  <c r="K182" i="5"/>
  <c r="K325" i="5"/>
  <c r="K178" i="5"/>
  <c r="K209" i="5"/>
  <c r="M163" i="5"/>
  <c r="K403" i="5"/>
  <c r="M345" i="5"/>
  <c r="K299" i="5"/>
  <c r="K448" i="5"/>
  <c r="M149" i="5"/>
  <c r="M267" i="5"/>
  <c r="K233" i="5"/>
  <c r="M233" i="5"/>
  <c r="M269" i="5"/>
  <c r="K269" i="5"/>
  <c r="K70" i="5"/>
  <c r="M70" i="5"/>
  <c r="M265" i="5"/>
  <c r="K392" i="5"/>
  <c r="M392" i="5"/>
  <c r="K337" i="5"/>
  <c r="K106" i="5"/>
  <c r="K286" i="5"/>
  <c r="K163" i="5"/>
  <c r="K213" i="5"/>
  <c r="M352" i="5"/>
  <c r="M166" i="5"/>
  <c r="K166" i="5"/>
  <c r="K341" i="5"/>
  <c r="K459" i="5"/>
  <c r="M90" i="5"/>
  <c r="K322" i="5"/>
  <c r="M32" i="5"/>
  <c r="K464" i="5"/>
  <c r="M401" i="5"/>
  <c r="M411" i="5"/>
  <c r="K128" i="5"/>
  <c r="M293" i="5"/>
  <c r="M368" i="5"/>
  <c r="M241" i="5"/>
  <c r="M58" i="5"/>
  <c r="M337" i="5"/>
  <c r="M365" i="5"/>
  <c r="M126" i="5"/>
  <c r="K461" i="5"/>
  <c r="K38" i="5"/>
  <c r="M285" i="5"/>
  <c r="M263" i="5"/>
  <c r="K468" i="5"/>
  <c r="K46" i="5"/>
  <c r="M128" i="5"/>
  <c r="M178" i="5"/>
  <c r="K414" i="5"/>
  <c r="K193" i="5"/>
  <c r="K216" i="5"/>
  <c r="M27" i="5"/>
  <c r="M183" i="5"/>
  <c r="K376" i="5"/>
  <c r="K367" i="5"/>
  <c r="K287" i="5"/>
  <c r="M85" i="5"/>
  <c r="M299" i="5"/>
  <c r="M180" i="5"/>
  <c r="M425" i="5"/>
  <c r="M45" i="5"/>
  <c r="K126" i="5"/>
  <c r="K407" i="5"/>
  <c r="M87" i="5"/>
  <c r="K339" i="5"/>
  <c r="M384" i="5"/>
  <c r="M61" i="5"/>
  <c r="M271" i="5"/>
  <c r="M256" i="5"/>
  <c r="K256" i="5"/>
  <c r="M391" i="5"/>
  <c r="M399" i="5"/>
  <c r="K122" i="5"/>
  <c r="K432" i="5"/>
  <c r="M209" i="5"/>
  <c r="M68" i="5"/>
  <c r="K243" i="5"/>
  <c r="M243" i="5"/>
  <c r="K94" i="5"/>
  <c r="K23" i="5"/>
  <c r="K272" i="5"/>
  <c r="M407" i="5"/>
  <c r="M453" i="5"/>
  <c r="K118" i="5"/>
  <c r="K302" i="5"/>
  <c r="K267" i="5"/>
  <c r="M62" i="5"/>
  <c r="M235" i="5"/>
  <c r="M322" i="5"/>
  <c r="M132" i="5"/>
  <c r="M304" i="5"/>
  <c r="M118" i="5"/>
  <c r="K235" i="5"/>
  <c r="K361" i="5"/>
  <c r="K69" i="5"/>
  <c r="K335" i="5"/>
  <c r="K65" i="5"/>
  <c r="K24" i="5"/>
  <c r="K130" i="5"/>
  <c r="M46" i="5"/>
  <c r="K112" i="5"/>
  <c r="K189" i="5"/>
  <c r="K96" i="5"/>
  <c r="M328" i="5"/>
  <c r="M193" i="5"/>
  <c r="M216" i="5"/>
  <c r="M343" i="5"/>
  <c r="K232" i="5"/>
  <c r="K425" i="5"/>
  <c r="M133" i="5"/>
  <c r="M415" i="5"/>
  <c r="M376" i="5"/>
  <c r="M196" i="5"/>
  <c r="K449" i="5"/>
  <c r="M335" i="5"/>
  <c r="K360" i="5"/>
  <c r="K145" i="5"/>
  <c r="M106" i="5"/>
  <c r="M222" i="5"/>
  <c r="M69" i="5"/>
  <c r="M446" i="5"/>
  <c r="M24" i="5"/>
  <c r="M338" i="5"/>
  <c r="M130" i="5"/>
  <c r="K307" i="5"/>
  <c r="M189" i="5"/>
  <c r="M96" i="5"/>
  <c r="K162" i="5"/>
  <c r="K334" i="5"/>
  <c r="K353" i="5"/>
  <c r="K357" i="5"/>
  <c r="M172" i="5"/>
  <c r="K172" i="5"/>
  <c r="K415" i="5"/>
  <c r="M190" i="5"/>
  <c r="M140" i="5"/>
  <c r="K320" i="5"/>
  <c r="K338" i="5"/>
  <c r="M55" i="5"/>
  <c r="M449" i="5"/>
  <c r="M313" i="5"/>
  <c r="K438" i="5"/>
  <c r="K133" i="5"/>
  <c r="K190" i="5"/>
  <c r="M448" i="5"/>
  <c r="M356" i="5"/>
  <c r="M281" i="5"/>
  <c r="M403" i="5"/>
  <c r="K447" i="5"/>
  <c r="K465" i="5"/>
  <c r="M462" i="5"/>
  <c r="M242" i="5"/>
  <c r="K308" i="5"/>
  <c r="K85" i="5"/>
  <c r="K53" i="5"/>
  <c r="K375" i="5"/>
  <c r="M427" i="5"/>
  <c r="M234" i="5"/>
  <c r="M134" i="5"/>
  <c r="K317" i="5"/>
  <c r="M158" i="5"/>
  <c r="M317" i="5"/>
  <c r="M389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<sst xmlns="http://schemas.openxmlformats.org/spreadsheetml/2006/main" count="1035" uniqueCount="274">
  <si>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</si>
  <si>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</si>
  <si>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</si>
  <si>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</si>
  <si>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</si>
  <si>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</si>
  <si>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</si>
  <si>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</si>
  <si>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</si>
  <si>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</si>
  <si>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</si>
  <si>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</si>
  <si>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</si>
  <si>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</si>
  <si>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</si>
  <si>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</si>
  <si>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</si>
  <si>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</si>
  <si>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</si>
  <si>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</si>
  <si>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</si>
  <si>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</si>
  <si>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</si>
  <si>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</si>
  <si>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</si>
  <si>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</si>
  <si>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</si>
  <si>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</si>
  <si>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</si>
  <si>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</si>
  <si>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</si>
  <si>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</si>
  <si>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</si>
  <si>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</si>
  <si>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</si>
  <si>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</si>
  <si>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</si>
  <si>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</si>
  <si>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</si>
  <si>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</si>
  <si>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</si>
  <si>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</si>
  <si>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</si>
  <si>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</si>
  <si>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</si>
  <si>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</si>
  <si>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</si>
  <si>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</si>
  <si>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</si>
  <si>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</si>
  <si>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</si>
  <si>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</si>
  <si>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</si>
  <si>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</si>
  <si>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</si>
  <si>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</si>
  <si>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</si>
  <si>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</si>
  <si>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</si>
  <si>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</si>
  <si>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</si>
  <si>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</si>
  <si>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</si>
  <si>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</si>
  <si>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</si>
  <si>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</si>
  <si>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</si>
  <si>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</si>
  <si>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</si>
  <si>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</si>
  <si>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</si>
  <si>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</si>
  <si>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</si>
  <si>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</si>
  <si>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</si>
  <si>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</si>
  <si>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</si>
  <si>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</si>
  <si>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</si>
  <si>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</si>
  <si>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</si>
  <si>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</si>
  <si>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</si>
  <si>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</si>
  <si>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</si>
  <si>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</si>
  <si>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</si>
  <si>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</si>
  <si>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</si>
  <si>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</si>
  <si>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</si>
  <si>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</si>
  <si>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</si>
  <si>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</si>
  <si>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</si>
  <si>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</si>
  <si>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</si>
  <si>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</si>
  <si>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</si>
  <si>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</si>
  <si>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</si>
  <si>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</si>
  <si>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</si>
  <si>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</si>
  <si>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</si>
  <si>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</si>
  <si>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</si>
  <si>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</si>
  <si>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</si>
  <si>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</si>
  <si>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</si>
  <si>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</si>
  <si>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</si>
  <si>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</si>
  <si>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</si>
  <si>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</si>
  <si>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</si>
  <si>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</si>
  <si>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</si>
  <si>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</si>
  <si>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</si>
  <si>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</si>
  <si>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</si>
  <si>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</si>
  <si>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</si>
  <si>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</si>
  <si>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</si>
  <si>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</si>
  <si>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</si>
  <si>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</si>
  <si>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</si>
  <si>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</si>
  <si>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</si>
  <si>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</si>
  <si>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</si>
  <si>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</si>
  <si>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</si>
  <si>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</si>
  <si>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</si>
  <si>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</si>
  <si>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</si>
  <si>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</si>
  <si>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</si>
  <si>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</si>
  <si>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</si>
  <si>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</si>
  <si>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</si>
  <si>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</si>
  <si>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</si>
  <si>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</si>
  <si>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</si>
  <si>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</si>
  <si>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</si>
  <si>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</si>
  <si>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</si>
  <si>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</si>
  <si>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</si>
  <si>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</si>
  <si>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</si>
  <si>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</si>
  <si>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</si>
  <si>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</si>
  <si>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</si>
  <si>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</si>
  <si>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</si>
  <si>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</si>
  <si>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</si>
  <si>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</si>
  <si>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</si>
  <si>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</si>
  <si>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</si>
  <si>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</si>
  <si>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</si>
  <si>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</si>
  <si>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</si>
  <si>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</si>
  <si>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</si>
  <si>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</si>
  <si>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</si>
  <si>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</si>
  <si>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</si>
  <si>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</si>
  <si>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</si>
  <si>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</si>
  <si>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</si>
  <si>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</si>
  <si>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</si>
  <si>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</si>
  <si>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</si>
  <si>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</si>
  <si>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</si>
  <si>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</si>
  <si>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</si>
  <si>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</si>
  <si>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</si>
  <si>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</si>
  <si>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</si>
  <si>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</si>
  <si>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</si>
  <si>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</si>
  <si>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</si>
  <si>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</si>
  <si>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</si>
  <si>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</si>
  <si>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</si>
  <si>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</si>
  <si>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</si>
  <si>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</si>
  <si>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</si>
  <si>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</si>
  <si>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</si>
  <si>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</si>
  <si>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</si>
  <si>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</si>
  <si>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</si>
  <si>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</si>
  <si>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</si>
  <si>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</si>
  <si>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</si>
  <si>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</si>
  <si>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</si>
  <si>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</si>
  <si>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</si>
  <si>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</si>
  <si>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</si>
  <si>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</si>
  <si>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</si>
  <si>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</si>
  <si>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</si>
  <si>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</si>
  <si>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</si>
  <si>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</si>
  <si>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</si>
  <si>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</si>
  <si>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</si>
  <si>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</si>
  <si>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</si>
  <si>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</si>
  <si>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</si>
  <si>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</si>
  <si>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</si>
  <si>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</si>
  <si>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</si>
  <si>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</si>
  <si>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</si>
  <si>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</si>
  <si>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</si>
  <si>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</si>
  <si>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</si>
  <si>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</si>
  <si>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</si>
  <si>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</si>
  <si>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</si>
  <si>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</si>
  <si>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</si>
  <si>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</si>
  <si>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</si>
  <si>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</si>
  <si>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</si>
  <si>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</si>
  <si>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</si>
  <si>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</si>
  <si>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</si>
  <si>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</si>
  <si>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</si>
  <si>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</si>
  <si>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</si>
  <si>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</si>
  <si>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</si>
  <si>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</si>
  <si>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</si>
  <si>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</si>
  <si>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Constraints (Rosato et al.) for fit</t>
    <phoneticPr fontId="1"/>
  </si>
  <si>
    <t>pair_coeff 1 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</si>
</sst>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'fit_FCC&amp;HCP'!$E$19:$E$469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2.6177543081024921</c:v>
                </c:pt>
                <c:pt idx="1">
                  <c:v>2.6329045518597556</c:v>
                </c:pt>
                <c:pt idx="2">
                  <c:v>2.6480547956170195</c:v>
                </c:pt>
                <c:pt idx="3">
                  <c:v>2.663205039374283</c:v>
                </c:pt>
                <c:pt idx="4">
                  <c:v>2.6783552831315465</c:v>
                </c:pt>
                <c:pt idx="5">
                  <c:v>2.69350552688881</c:v>
                </c:pt>
                <c:pt idx="6">
                  <c:v>2.7086557706460739</c:v>
                </c:pt>
                <c:pt idx="7">
                  <c:v>2.7238060144033374</c:v>
                </c:pt>
                <c:pt idx="8">
                  <c:v>2.7389562581606013</c:v>
                </c:pt>
                <c:pt idx="9">
                  <c:v>2.7541065019178648</c:v>
                </c:pt>
                <c:pt idx="10">
                  <c:v>2.7692567456751287</c:v>
                </c:pt>
                <c:pt idx="11">
                  <c:v>2.7844069894323922</c:v>
                </c:pt>
                <c:pt idx="12">
                  <c:v>2.7995572331896557</c:v>
                </c:pt>
                <c:pt idx="13">
                  <c:v>2.8147074769469196</c:v>
                </c:pt>
                <c:pt idx="14">
                  <c:v>2.8298577207041831</c:v>
                </c:pt>
                <c:pt idx="15">
                  <c:v>2.8450079644614465</c:v>
                </c:pt>
                <c:pt idx="16">
                  <c:v>2.8601582082187105</c:v>
                </c:pt>
                <c:pt idx="17">
                  <c:v>2.875308451975974</c:v>
                </c:pt>
                <c:pt idx="18">
                  <c:v>2.8904586957332374</c:v>
                </c:pt>
                <c:pt idx="19">
                  <c:v>2.9056089394905014</c:v>
                </c:pt>
                <c:pt idx="20">
                  <c:v>2.9207591832477648</c:v>
                </c:pt>
                <c:pt idx="21">
                  <c:v>2.9359094270050283</c:v>
                </c:pt>
                <c:pt idx="22">
                  <c:v>2.9510596707622923</c:v>
                </c:pt>
                <c:pt idx="23">
                  <c:v>2.9662099145195557</c:v>
                </c:pt>
                <c:pt idx="24">
                  <c:v>2.9813601582768192</c:v>
                </c:pt>
                <c:pt idx="25">
                  <c:v>2.9965104020340827</c:v>
                </c:pt>
                <c:pt idx="26">
                  <c:v>3.0116606457913466</c:v>
                </c:pt>
                <c:pt idx="27">
                  <c:v>3.0268108895486101</c:v>
                </c:pt>
                <c:pt idx="28">
                  <c:v>3.0419611333058736</c:v>
                </c:pt>
                <c:pt idx="29">
                  <c:v>3.0571113770631384</c:v>
                </c:pt>
                <c:pt idx="30">
                  <c:v>3.0722616208204019</c:v>
                </c:pt>
                <c:pt idx="31">
                  <c:v>3.0874118645776654</c:v>
                </c:pt>
                <c:pt idx="32">
                  <c:v>3.1025621083349293</c:v>
                </c:pt>
                <c:pt idx="33">
                  <c:v>3.1177123520921928</c:v>
                </c:pt>
                <c:pt idx="34">
                  <c:v>3.1328625958494563</c:v>
                </c:pt>
                <c:pt idx="35">
                  <c:v>3.1480128396067197</c:v>
                </c:pt>
                <c:pt idx="36">
                  <c:v>3.1631630833639837</c:v>
                </c:pt>
                <c:pt idx="37">
                  <c:v>3.1783133271212471</c:v>
                </c:pt>
                <c:pt idx="38">
                  <c:v>3.1934635708785106</c:v>
                </c:pt>
                <c:pt idx="39">
                  <c:v>3.2086138146357746</c:v>
                </c:pt>
                <c:pt idx="40">
                  <c:v>3.223764058393038</c:v>
                </c:pt>
                <c:pt idx="41">
                  <c:v>3.2389143021503015</c:v>
                </c:pt>
                <c:pt idx="42">
                  <c:v>3.2540645459075654</c:v>
                </c:pt>
                <c:pt idx="43">
                  <c:v>3.2692147896648289</c:v>
                </c:pt>
                <c:pt idx="44">
                  <c:v>3.2843650334220928</c:v>
                </c:pt>
                <c:pt idx="45">
                  <c:v>3.2995152771793563</c:v>
                </c:pt>
                <c:pt idx="46">
                  <c:v>3.3146655209366203</c:v>
                </c:pt>
                <c:pt idx="47">
                  <c:v>3.3298157646938837</c:v>
                </c:pt>
                <c:pt idx="48">
                  <c:v>3.3449660084511472</c:v>
                </c:pt>
                <c:pt idx="49">
                  <c:v>3.3601162522084111</c:v>
                </c:pt>
                <c:pt idx="50">
                  <c:v>3.3752664959656737</c:v>
                </c:pt>
                <c:pt idx="51">
                  <c:v>3.3904167397229377</c:v>
                </c:pt>
                <c:pt idx="52">
                  <c:v>3.4055669834802007</c:v>
                </c:pt>
                <c:pt idx="53">
                  <c:v>3.4207172272374646</c:v>
                </c:pt>
                <c:pt idx="54">
                  <c:v>3.4358674709947286</c:v>
                </c:pt>
                <c:pt idx="55">
                  <c:v>3.4510177147519916</c:v>
                </c:pt>
                <c:pt idx="56">
                  <c:v>3.4661679585092555</c:v>
                </c:pt>
                <c:pt idx="57">
                  <c:v>3.4813182022665194</c:v>
                </c:pt>
                <c:pt idx="58">
                  <c:v>3.4964684460237825</c:v>
                </c:pt>
                <c:pt idx="59">
                  <c:v>3.5116186897810464</c:v>
                </c:pt>
                <c:pt idx="60">
                  <c:v>3.5267689335383103</c:v>
                </c:pt>
                <c:pt idx="61">
                  <c:v>3.5419191772955734</c:v>
                </c:pt>
                <c:pt idx="62">
                  <c:v>3.5570694210528373</c:v>
                </c:pt>
                <c:pt idx="63">
                  <c:v>3.5722196648101008</c:v>
                </c:pt>
                <c:pt idx="64">
                  <c:v>3.5873699085673647</c:v>
                </c:pt>
                <c:pt idx="65">
                  <c:v>3.6025201523246282</c:v>
                </c:pt>
                <c:pt idx="66">
                  <c:v>3.6176703960818917</c:v>
                </c:pt>
                <c:pt idx="67">
                  <c:v>3.6328206398391556</c:v>
                </c:pt>
                <c:pt idx="68">
                  <c:v>3.6479708835964195</c:v>
                </c:pt>
                <c:pt idx="69">
                  <c:v>3.6631211273536826</c:v>
                </c:pt>
                <c:pt idx="70">
                  <c:v>3.6782713711109465</c:v>
                </c:pt>
                <c:pt idx="71">
                  <c:v>3.6934216148682104</c:v>
                </c:pt>
                <c:pt idx="72">
                  <c:v>3.7085718586254734</c:v>
                </c:pt>
                <c:pt idx="73">
                  <c:v>3.7237221023827374</c:v>
                </c:pt>
                <c:pt idx="74">
                  <c:v>3.7388723461400013</c:v>
                </c:pt>
                <c:pt idx="75">
                  <c:v>3.7540225898972643</c:v>
                </c:pt>
                <c:pt idx="76">
                  <c:v>3.7691728336545283</c:v>
                </c:pt>
                <c:pt idx="77">
                  <c:v>3.7843230774117922</c:v>
                </c:pt>
                <c:pt idx="78">
                  <c:v>3.7994733211690552</c:v>
                </c:pt>
                <c:pt idx="79">
                  <c:v>3.8146235649263192</c:v>
                </c:pt>
                <c:pt idx="80">
                  <c:v>3.8297738086835831</c:v>
                </c:pt>
                <c:pt idx="81">
                  <c:v>3.8449240524408461</c:v>
                </c:pt>
                <c:pt idx="82">
                  <c:v>3.86007429619811</c:v>
                </c:pt>
                <c:pt idx="83">
                  <c:v>3.875224539955374</c:v>
                </c:pt>
                <c:pt idx="84">
                  <c:v>3.890374783712637</c:v>
                </c:pt>
                <c:pt idx="85">
                  <c:v>3.9055250274699009</c:v>
                </c:pt>
                <c:pt idx="86">
                  <c:v>3.920675271227164</c:v>
                </c:pt>
                <c:pt idx="87">
                  <c:v>3.9358255149844279</c:v>
                </c:pt>
                <c:pt idx="88">
                  <c:v>3.9509757587416918</c:v>
                </c:pt>
                <c:pt idx="89">
                  <c:v>3.9661260024989557</c:v>
                </c:pt>
                <c:pt idx="90">
                  <c:v>3.9812762462562188</c:v>
                </c:pt>
                <c:pt idx="91">
                  <c:v>3.9964264900134827</c:v>
                </c:pt>
                <c:pt idx="92">
                  <c:v>4.0115767337707462</c:v>
                </c:pt>
                <c:pt idx="93">
                  <c:v>4.0267269775280097</c:v>
                </c:pt>
                <c:pt idx="94">
                  <c:v>4.041877221285274</c:v>
                </c:pt>
                <c:pt idx="95">
                  <c:v>4.0570274650425366</c:v>
                </c:pt>
                <c:pt idx="96">
                  <c:v>4.072177708799801</c:v>
                </c:pt>
                <c:pt idx="97">
                  <c:v>4.0873279525570645</c:v>
                </c:pt>
                <c:pt idx="98">
                  <c:v>4.102478196314328</c:v>
                </c:pt>
                <c:pt idx="99">
                  <c:v>4.1176284400715915</c:v>
                </c:pt>
                <c:pt idx="100">
                  <c:v>4.1327786838288558</c:v>
                </c:pt>
                <c:pt idx="101">
                  <c:v>4.1479289275861184</c:v>
                </c:pt>
                <c:pt idx="102">
                  <c:v>4.1630791713433828</c:v>
                </c:pt>
                <c:pt idx="103">
                  <c:v>4.1782294151006463</c:v>
                </c:pt>
                <c:pt idx="104">
                  <c:v>4.1933796588579098</c:v>
                </c:pt>
                <c:pt idx="105">
                  <c:v>4.2085299026151732</c:v>
                </c:pt>
                <c:pt idx="106">
                  <c:v>4.2236801463724367</c:v>
                </c:pt>
                <c:pt idx="107">
                  <c:v>4.2388303901297011</c:v>
                </c:pt>
                <c:pt idx="108">
                  <c:v>4.2539806338869646</c:v>
                </c:pt>
                <c:pt idx="109">
                  <c:v>4.2691308776442281</c:v>
                </c:pt>
                <c:pt idx="110">
                  <c:v>4.2842811214014915</c:v>
                </c:pt>
                <c:pt idx="111">
                  <c:v>4.2994313651587559</c:v>
                </c:pt>
                <c:pt idx="112">
                  <c:v>4.3145816089160185</c:v>
                </c:pt>
                <c:pt idx="113">
                  <c:v>4.3297318526732829</c:v>
                </c:pt>
                <c:pt idx="114">
                  <c:v>4.3448820964305463</c:v>
                </c:pt>
                <c:pt idx="115">
                  <c:v>4.3600323401878098</c:v>
                </c:pt>
                <c:pt idx="116">
                  <c:v>4.3751825839450733</c:v>
                </c:pt>
                <c:pt idx="117">
                  <c:v>4.3903328277023377</c:v>
                </c:pt>
                <c:pt idx="118">
                  <c:v>4.4054830714596003</c:v>
                </c:pt>
                <c:pt idx="119">
                  <c:v>4.4206333152168646</c:v>
                </c:pt>
                <c:pt idx="120">
                  <c:v>4.4357835589741281</c:v>
                </c:pt>
                <c:pt idx="121">
                  <c:v>4.4509338027313916</c:v>
                </c:pt>
                <c:pt idx="122">
                  <c:v>4.4660840464886551</c:v>
                </c:pt>
                <c:pt idx="123">
                  <c:v>4.4812342902459195</c:v>
                </c:pt>
                <c:pt idx="124">
                  <c:v>4.4963845340031821</c:v>
                </c:pt>
                <c:pt idx="125">
                  <c:v>4.5115347777604464</c:v>
                </c:pt>
                <c:pt idx="126">
                  <c:v>4.5266850215177099</c:v>
                </c:pt>
                <c:pt idx="127">
                  <c:v>4.5418352652749734</c:v>
                </c:pt>
                <c:pt idx="128">
                  <c:v>4.5569855090322369</c:v>
                </c:pt>
                <c:pt idx="129">
                  <c:v>4.5721357527895012</c:v>
                </c:pt>
                <c:pt idx="130">
                  <c:v>4.5872859965467638</c:v>
                </c:pt>
                <c:pt idx="131">
                  <c:v>4.6024362403040282</c:v>
                </c:pt>
                <c:pt idx="132">
                  <c:v>4.6175864840612917</c:v>
                </c:pt>
                <c:pt idx="133">
                  <c:v>4.6327367278185552</c:v>
                </c:pt>
                <c:pt idx="134">
                  <c:v>4.6478869715758186</c:v>
                </c:pt>
                <c:pt idx="135">
                  <c:v>4.6630372153330821</c:v>
                </c:pt>
                <c:pt idx="136">
                  <c:v>4.6781874590903465</c:v>
                </c:pt>
                <c:pt idx="137">
                  <c:v>4.69333770284761</c:v>
                </c:pt>
                <c:pt idx="138">
                  <c:v>4.7084879466048735</c:v>
                </c:pt>
                <c:pt idx="139">
                  <c:v>4.7236381903621369</c:v>
                </c:pt>
                <c:pt idx="140">
                  <c:v>4.7387884341194013</c:v>
                </c:pt>
                <c:pt idx="141">
                  <c:v>4.7539386778766639</c:v>
                </c:pt>
                <c:pt idx="142">
                  <c:v>4.7690889216339283</c:v>
                </c:pt>
                <c:pt idx="143">
                  <c:v>4.7842391653911918</c:v>
                </c:pt>
                <c:pt idx="144">
                  <c:v>4.7993894091484552</c:v>
                </c:pt>
                <c:pt idx="145">
                  <c:v>4.8145396529057187</c:v>
                </c:pt>
                <c:pt idx="146">
                  <c:v>4.8296898966629822</c:v>
                </c:pt>
                <c:pt idx="147">
                  <c:v>4.8448401404202457</c:v>
                </c:pt>
                <c:pt idx="148">
                  <c:v>4.8599903841775101</c:v>
                </c:pt>
                <c:pt idx="149">
                  <c:v>4.8751406279347727</c:v>
                </c:pt>
                <c:pt idx="150">
                  <c:v>4.890290871692037</c:v>
                </c:pt>
                <c:pt idx="151">
                  <c:v>4.9054411154493005</c:v>
                </c:pt>
                <c:pt idx="152">
                  <c:v>4.920591359206564</c:v>
                </c:pt>
                <c:pt idx="153">
                  <c:v>4.9357416029638275</c:v>
                </c:pt>
                <c:pt idx="154">
                  <c:v>4.9508918467210918</c:v>
                </c:pt>
                <c:pt idx="155">
                  <c:v>4.9660420904783544</c:v>
                </c:pt>
                <c:pt idx="156">
                  <c:v>4.9811923342356188</c:v>
                </c:pt>
                <c:pt idx="157">
                  <c:v>4.9963425779928823</c:v>
                </c:pt>
                <c:pt idx="158">
                  <c:v>5.0114928217501458</c:v>
                </c:pt>
                <c:pt idx="159">
                  <c:v>5.0266430655074092</c:v>
                </c:pt>
                <c:pt idx="160">
                  <c:v>5.0417933092646736</c:v>
                </c:pt>
                <c:pt idx="161">
                  <c:v>5.0569435530219371</c:v>
                </c:pt>
                <c:pt idx="162">
                  <c:v>5.0720937967792006</c:v>
                </c:pt>
                <c:pt idx="163">
                  <c:v>5.0872440405364641</c:v>
                </c:pt>
                <c:pt idx="164">
                  <c:v>5.1023942842937275</c:v>
                </c:pt>
                <c:pt idx="165">
                  <c:v>5.1175445280509919</c:v>
                </c:pt>
                <c:pt idx="166">
                  <c:v>5.1326947718082554</c:v>
                </c:pt>
                <c:pt idx="167">
                  <c:v>5.1478450155655189</c:v>
                </c:pt>
                <c:pt idx="168">
                  <c:v>5.1629952593227824</c:v>
                </c:pt>
                <c:pt idx="169">
                  <c:v>5.1781455030800467</c:v>
                </c:pt>
                <c:pt idx="170">
                  <c:v>5.1932957468373093</c:v>
                </c:pt>
                <c:pt idx="171">
                  <c:v>5.2084459905945737</c:v>
                </c:pt>
                <c:pt idx="172">
                  <c:v>5.2235962343518372</c:v>
                </c:pt>
                <c:pt idx="173">
                  <c:v>5.2387464781091007</c:v>
                </c:pt>
                <c:pt idx="174">
                  <c:v>5.2538967218663641</c:v>
                </c:pt>
                <c:pt idx="175">
                  <c:v>5.2690469656236285</c:v>
                </c:pt>
                <c:pt idx="176">
                  <c:v>5.2841972093808911</c:v>
                </c:pt>
                <c:pt idx="177">
                  <c:v>5.2993474531381555</c:v>
                </c:pt>
                <c:pt idx="178">
                  <c:v>5.314497696895419</c:v>
                </c:pt>
                <c:pt idx="179">
                  <c:v>5.3296479406526824</c:v>
                </c:pt>
                <c:pt idx="180">
                  <c:v>5.3447981844099459</c:v>
                </c:pt>
                <c:pt idx="181">
                  <c:v>5.3599484281672103</c:v>
                </c:pt>
                <c:pt idx="182">
                  <c:v>5.3750986719244729</c:v>
                </c:pt>
                <c:pt idx="183">
                  <c:v>5.3902489156817373</c:v>
                </c:pt>
                <c:pt idx="184">
                  <c:v>5.4053991594390007</c:v>
                </c:pt>
                <c:pt idx="185">
                  <c:v>5.4205494031962642</c:v>
                </c:pt>
                <c:pt idx="186">
                  <c:v>5.4356996469535277</c:v>
                </c:pt>
                <c:pt idx="187">
                  <c:v>5.4508498907107921</c:v>
                </c:pt>
                <c:pt idx="188">
                  <c:v>5.4660001344680547</c:v>
                </c:pt>
                <c:pt idx="189">
                  <c:v>5.4811503782253181</c:v>
                </c:pt>
                <c:pt idx="190">
                  <c:v>5.4963006219825825</c:v>
                </c:pt>
                <c:pt idx="191">
                  <c:v>5.511450865739846</c:v>
                </c:pt>
                <c:pt idx="192">
                  <c:v>5.5266011094971095</c:v>
                </c:pt>
                <c:pt idx="193">
                  <c:v>5.541751353254373</c:v>
                </c:pt>
                <c:pt idx="194">
                  <c:v>5.5569015970116373</c:v>
                </c:pt>
                <c:pt idx="195">
                  <c:v>5.5720518407688999</c:v>
                </c:pt>
                <c:pt idx="196">
                  <c:v>5.5872020845261643</c:v>
                </c:pt>
                <c:pt idx="197">
                  <c:v>5.6023523282834278</c:v>
                </c:pt>
                <c:pt idx="198">
                  <c:v>5.6175025720406913</c:v>
                </c:pt>
                <c:pt idx="199">
                  <c:v>5.6326528157979547</c:v>
                </c:pt>
                <c:pt idx="200">
                  <c:v>5.6478030595552191</c:v>
                </c:pt>
                <c:pt idx="201">
                  <c:v>5.6629533033124817</c:v>
                </c:pt>
                <c:pt idx="202">
                  <c:v>5.6781035470697461</c:v>
                </c:pt>
                <c:pt idx="203">
                  <c:v>5.6932537908270096</c:v>
                </c:pt>
                <c:pt idx="204">
                  <c:v>5.708404034584273</c:v>
                </c:pt>
                <c:pt idx="205">
                  <c:v>5.7235542783415365</c:v>
                </c:pt>
                <c:pt idx="206">
                  <c:v>5.7387045220988009</c:v>
                </c:pt>
                <c:pt idx="207">
                  <c:v>5.7538547658560635</c:v>
                </c:pt>
                <c:pt idx="208">
                  <c:v>5.7690050096133279</c:v>
                </c:pt>
                <c:pt idx="209">
                  <c:v>5.7841552533705913</c:v>
                </c:pt>
                <c:pt idx="210">
                  <c:v>5.7993054971278548</c:v>
                </c:pt>
                <c:pt idx="211">
                  <c:v>5.8144557408851183</c:v>
                </c:pt>
                <c:pt idx="212">
                  <c:v>5.8296059846423827</c:v>
                </c:pt>
                <c:pt idx="213">
                  <c:v>5.8447562283996453</c:v>
                </c:pt>
                <c:pt idx="214">
                  <c:v>5.8599064721569087</c:v>
                </c:pt>
                <c:pt idx="215">
                  <c:v>5.8750567159141731</c:v>
                </c:pt>
                <c:pt idx="216">
                  <c:v>5.8902069596714366</c:v>
                </c:pt>
                <c:pt idx="217">
                  <c:v>5.9053572034287001</c:v>
                </c:pt>
                <c:pt idx="218">
                  <c:v>5.9205074471859644</c:v>
                </c:pt>
                <c:pt idx="219">
                  <c:v>5.9356576909432279</c:v>
                </c:pt>
                <c:pt idx="220">
                  <c:v>5.9508079347004905</c:v>
                </c:pt>
                <c:pt idx="221">
                  <c:v>5.9659581784577549</c:v>
                </c:pt>
                <c:pt idx="222">
                  <c:v>5.9811084222150184</c:v>
                </c:pt>
                <c:pt idx="223">
                  <c:v>5.9962586659722819</c:v>
                </c:pt>
                <c:pt idx="224">
                  <c:v>6.0114089097295462</c:v>
                </c:pt>
                <c:pt idx="225">
                  <c:v>6.0265591534868097</c:v>
                </c:pt>
                <c:pt idx="226">
                  <c:v>6.0417093972440723</c:v>
                </c:pt>
                <c:pt idx="227">
                  <c:v>6.0568596410013376</c:v>
                </c:pt>
                <c:pt idx="228">
                  <c:v>6.0720098847586002</c:v>
                </c:pt>
                <c:pt idx="229">
                  <c:v>6.0871601285158636</c:v>
                </c:pt>
                <c:pt idx="230">
                  <c:v>6.102310372273128</c:v>
                </c:pt>
                <c:pt idx="231">
                  <c:v>6.1174606160303915</c:v>
                </c:pt>
                <c:pt idx="232">
                  <c:v>6.1326108597876541</c:v>
                </c:pt>
                <c:pt idx="233">
                  <c:v>6.1477611035449193</c:v>
                </c:pt>
                <c:pt idx="234">
                  <c:v>6.1629113473021819</c:v>
                </c:pt>
                <c:pt idx="235">
                  <c:v>6.1780615910594463</c:v>
                </c:pt>
                <c:pt idx="236">
                  <c:v>6.1932118348167098</c:v>
                </c:pt>
                <c:pt idx="237">
                  <c:v>6.2083620785739733</c:v>
                </c:pt>
                <c:pt idx="238">
                  <c:v>6.2235123223312359</c:v>
                </c:pt>
                <c:pt idx="239">
                  <c:v>6.2386625660885002</c:v>
                </c:pt>
                <c:pt idx="240">
                  <c:v>6.2538128098457637</c:v>
                </c:pt>
                <c:pt idx="241">
                  <c:v>6.2689630536030272</c:v>
                </c:pt>
                <c:pt idx="242">
                  <c:v>6.2841132973602907</c:v>
                </c:pt>
                <c:pt idx="243">
                  <c:v>6.299263541117555</c:v>
                </c:pt>
                <c:pt idx="244">
                  <c:v>6.3144137848748185</c:v>
                </c:pt>
                <c:pt idx="245">
                  <c:v>6.329564028632082</c:v>
                </c:pt>
                <c:pt idx="246">
                  <c:v>6.3447142723893455</c:v>
                </c:pt>
                <c:pt idx="247">
                  <c:v>6.359864516146609</c:v>
                </c:pt>
                <c:pt idx="248">
                  <c:v>6.3750147599038733</c:v>
                </c:pt>
                <c:pt idx="249">
                  <c:v>6.3901650036611368</c:v>
                </c:pt>
                <c:pt idx="250">
                  <c:v>6.4053152474184003</c:v>
                </c:pt>
                <c:pt idx="251">
                  <c:v>6.4204654911756629</c:v>
                </c:pt>
                <c:pt idx="252">
                  <c:v>6.4356157349329282</c:v>
                </c:pt>
                <c:pt idx="253">
                  <c:v>6.4507659786901907</c:v>
                </c:pt>
                <c:pt idx="254">
                  <c:v>6.4659162224474551</c:v>
                </c:pt>
                <c:pt idx="255">
                  <c:v>6.4810664662047186</c:v>
                </c:pt>
                <c:pt idx="256">
                  <c:v>6.4962167099619821</c:v>
                </c:pt>
                <c:pt idx="257">
                  <c:v>6.5113669537192447</c:v>
                </c:pt>
                <c:pt idx="258">
                  <c:v>6.5265171974765099</c:v>
                </c:pt>
                <c:pt idx="259">
                  <c:v>6.5416674412337805</c:v>
                </c:pt>
                <c:pt idx="260">
                  <c:v>6.5568176849910369</c:v>
                </c:pt>
                <c:pt idx="261">
                  <c:v>6.5719679287483004</c:v>
                </c:pt>
                <c:pt idx="262">
                  <c:v>6.5871181725055639</c:v>
                </c:pt>
                <c:pt idx="263">
                  <c:v>6.6022684162628344</c:v>
                </c:pt>
                <c:pt idx="264">
                  <c:v>6.6174186600200917</c:v>
                </c:pt>
                <c:pt idx="265">
                  <c:v>6.6325689037773543</c:v>
                </c:pt>
                <c:pt idx="266">
                  <c:v>6.6477191475346187</c:v>
                </c:pt>
                <c:pt idx="267">
                  <c:v>6.6628693912918893</c:v>
                </c:pt>
                <c:pt idx="268">
                  <c:v>6.6780196350491456</c:v>
                </c:pt>
                <c:pt idx="269">
                  <c:v>6.6931698788064091</c:v>
                </c:pt>
                <c:pt idx="270">
                  <c:v>6.7083201225636735</c:v>
                </c:pt>
                <c:pt idx="271">
                  <c:v>6.7234703663209441</c:v>
                </c:pt>
                <c:pt idx="272">
                  <c:v>6.7386206100782005</c:v>
                </c:pt>
                <c:pt idx="273">
                  <c:v>6.7537708538354631</c:v>
                </c:pt>
                <c:pt idx="274">
                  <c:v>6.7689210975927274</c:v>
                </c:pt>
                <c:pt idx="275">
                  <c:v>6.784071341349998</c:v>
                </c:pt>
                <c:pt idx="276">
                  <c:v>6.7992215851072553</c:v>
                </c:pt>
                <c:pt idx="277">
                  <c:v>6.8143718288645188</c:v>
                </c:pt>
                <c:pt idx="278">
                  <c:v>6.8295220726217813</c:v>
                </c:pt>
                <c:pt idx="279">
                  <c:v>6.8446723163790537</c:v>
                </c:pt>
                <c:pt idx="280">
                  <c:v>6.8598225601363092</c:v>
                </c:pt>
                <c:pt idx="281">
                  <c:v>6.8749728038935736</c:v>
                </c:pt>
                <c:pt idx="282">
                  <c:v>6.8901230476508442</c:v>
                </c:pt>
                <c:pt idx="283">
                  <c:v>6.9052732914081076</c:v>
                </c:pt>
                <c:pt idx="284">
                  <c:v>6.920423535165372</c:v>
                </c:pt>
                <c:pt idx="285">
                  <c:v>6.9355737789226266</c:v>
                </c:pt>
                <c:pt idx="286">
                  <c:v>6.950724022679899</c:v>
                </c:pt>
                <c:pt idx="287">
                  <c:v>6.9658742664371616</c:v>
                </c:pt>
                <c:pt idx="288">
                  <c:v>6.981024510194425</c:v>
                </c:pt>
                <c:pt idx="289">
                  <c:v>6.9961747539516823</c:v>
                </c:pt>
                <c:pt idx="290">
                  <c:v>7.0113249977089529</c:v>
                </c:pt>
                <c:pt idx="291">
                  <c:v>7.0264752414662173</c:v>
                </c:pt>
                <c:pt idx="292">
                  <c:v>7.0416254852234808</c:v>
                </c:pt>
                <c:pt idx="293">
                  <c:v>7.056775728980738</c:v>
                </c:pt>
                <c:pt idx="294">
                  <c:v>7.0719259727380068</c:v>
                </c:pt>
                <c:pt idx="295">
                  <c:v>7.0870762164952712</c:v>
                </c:pt>
                <c:pt idx="296">
                  <c:v>7.1022264602525347</c:v>
                </c:pt>
                <c:pt idx="297">
                  <c:v>7.1173767040097902</c:v>
                </c:pt>
                <c:pt idx="298">
                  <c:v>7.1325269477670625</c:v>
                </c:pt>
                <c:pt idx="299">
                  <c:v>7.1476771915243251</c:v>
                </c:pt>
                <c:pt idx="300">
                  <c:v>7.1628274352815886</c:v>
                </c:pt>
                <c:pt idx="301">
                  <c:v>7.1779776790388459</c:v>
                </c:pt>
                <c:pt idx="302">
                  <c:v>7.1931279227961165</c:v>
                </c:pt>
                <c:pt idx="303">
                  <c:v>7.2082781665533808</c:v>
                </c:pt>
                <c:pt idx="304">
                  <c:v>7.2234284103106443</c:v>
                </c:pt>
                <c:pt idx="305">
                  <c:v>7.2385786540678998</c:v>
                </c:pt>
                <c:pt idx="306">
                  <c:v>7.2537288978251704</c:v>
                </c:pt>
                <c:pt idx="307">
                  <c:v>7.2688791415824348</c:v>
                </c:pt>
                <c:pt idx="308">
                  <c:v>7.2840293853396982</c:v>
                </c:pt>
                <c:pt idx="309">
                  <c:v>7.2991796290969626</c:v>
                </c:pt>
                <c:pt idx="310">
                  <c:v>7.3143298728542261</c:v>
                </c:pt>
                <c:pt idx="311">
                  <c:v>7.3294801166114896</c:v>
                </c:pt>
                <c:pt idx="312">
                  <c:v>7.3446303603687522</c:v>
                </c:pt>
                <c:pt idx="313">
                  <c:v>7.3597806041260156</c:v>
                </c:pt>
                <c:pt idx="314">
                  <c:v>7.37493084788328</c:v>
                </c:pt>
                <c:pt idx="315">
                  <c:v>7.3900810916405435</c:v>
                </c:pt>
                <c:pt idx="316">
                  <c:v>7.4052313353978079</c:v>
                </c:pt>
                <c:pt idx="317">
                  <c:v>7.4203815791550713</c:v>
                </c:pt>
                <c:pt idx="318">
                  <c:v>7.4355318229123339</c:v>
                </c:pt>
                <c:pt idx="319">
                  <c:v>7.4506820666695974</c:v>
                </c:pt>
                <c:pt idx="320">
                  <c:v>7.4658323104268618</c:v>
                </c:pt>
                <c:pt idx="321">
                  <c:v>7.4809825541841253</c:v>
                </c:pt>
                <c:pt idx="322">
                  <c:v>7.4961327979413896</c:v>
                </c:pt>
                <c:pt idx="323">
                  <c:v>7.5112830416986531</c:v>
                </c:pt>
                <c:pt idx="324">
                  <c:v>7.5264332854559157</c:v>
                </c:pt>
                <c:pt idx="325">
                  <c:v>7.5415835292131792</c:v>
                </c:pt>
                <c:pt idx="326">
                  <c:v>7.5567337729704436</c:v>
                </c:pt>
                <c:pt idx="327">
                  <c:v>7.5718840167277071</c:v>
                </c:pt>
                <c:pt idx="328">
                  <c:v>7.5870342604849714</c:v>
                </c:pt>
                <c:pt idx="329">
                  <c:v>7.6021845042422349</c:v>
                </c:pt>
                <c:pt idx="330">
                  <c:v>7.6173347479994984</c:v>
                </c:pt>
                <c:pt idx="331">
                  <c:v>7.632484991756761</c:v>
                </c:pt>
                <c:pt idx="332">
                  <c:v>7.6476352355140254</c:v>
                </c:pt>
                <c:pt idx="333">
                  <c:v>7.6627854792712888</c:v>
                </c:pt>
                <c:pt idx="334">
                  <c:v>7.6779357230285532</c:v>
                </c:pt>
                <c:pt idx="335">
                  <c:v>7.6930859667858167</c:v>
                </c:pt>
                <c:pt idx="336">
                  <c:v>7.7082362105430802</c:v>
                </c:pt>
                <c:pt idx="337">
                  <c:v>7.7233864543003428</c:v>
                </c:pt>
                <c:pt idx="338">
                  <c:v>7.7385366980576062</c:v>
                </c:pt>
                <c:pt idx="339">
                  <c:v>7.7536869418148706</c:v>
                </c:pt>
                <c:pt idx="340">
                  <c:v>7.768837185572135</c:v>
                </c:pt>
                <c:pt idx="341">
                  <c:v>7.7839874293293985</c:v>
                </c:pt>
                <c:pt idx="342">
                  <c:v>7.7991376730866619</c:v>
                </c:pt>
                <c:pt idx="343">
                  <c:v>7.8142879168439245</c:v>
                </c:pt>
                <c:pt idx="344">
                  <c:v>7.829438160601188</c:v>
                </c:pt>
                <c:pt idx="345">
                  <c:v>7.8445884043584542</c:v>
                </c:pt>
                <c:pt idx="346">
                  <c:v>7.8597386481157177</c:v>
                </c:pt>
                <c:pt idx="347">
                  <c:v>7.8748888918729802</c:v>
                </c:pt>
                <c:pt idx="348">
                  <c:v>7.8900391356302437</c:v>
                </c:pt>
                <c:pt idx="349">
                  <c:v>7.9051893793875063</c:v>
                </c:pt>
                <c:pt idx="350">
                  <c:v>7.9203396231447698</c:v>
                </c:pt>
                <c:pt idx="351">
                  <c:v>7.9354898669020359</c:v>
                </c:pt>
                <c:pt idx="352">
                  <c:v>7.9506401106592994</c:v>
                </c:pt>
                <c:pt idx="353">
                  <c:v>7.965790354416562</c:v>
                </c:pt>
                <c:pt idx="354">
                  <c:v>7.9809405981738255</c:v>
                </c:pt>
                <c:pt idx="355">
                  <c:v>7.996090841931089</c:v>
                </c:pt>
                <c:pt idx="356">
                  <c:v>8.0112410856883525</c:v>
                </c:pt>
                <c:pt idx="357">
                  <c:v>8.0263913294456177</c:v>
                </c:pt>
                <c:pt idx="358">
                  <c:v>8.0415415732028812</c:v>
                </c:pt>
                <c:pt idx="359">
                  <c:v>8.0566918169601447</c:v>
                </c:pt>
                <c:pt idx="360">
                  <c:v>8.0718420607174064</c:v>
                </c:pt>
                <c:pt idx="361">
                  <c:v>8.0869923044746699</c:v>
                </c:pt>
                <c:pt idx="362">
                  <c:v>8.1021425482319334</c:v>
                </c:pt>
                <c:pt idx="363">
                  <c:v>8.1172927919891986</c:v>
                </c:pt>
                <c:pt idx="364">
                  <c:v>8.1324430357464621</c:v>
                </c:pt>
                <c:pt idx="365">
                  <c:v>8.1475932795037256</c:v>
                </c:pt>
                <c:pt idx="366">
                  <c:v>8.1627435232609891</c:v>
                </c:pt>
                <c:pt idx="367">
                  <c:v>8.1778937670182525</c:v>
                </c:pt>
                <c:pt idx="368">
                  <c:v>8.193044010775516</c:v>
                </c:pt>
                <c:pt idx="369">
                  <c:v>8.2081942545327795</c:v>
                </c:pt>
                <c:pt idx="370">
                  <c:v>8.2233444982900448</c:v>
                </c:pt>
                <c:pt idx="371">
                  <c:v>8.2384947420473083</c:v>
                </c:pt>
                <c:pt idx="372">
                  <c:v>8.2536449858045717</c:v>
                </c:pt>
                <c:pt idx="373">
                  <c:v>8.2687952295618334</c:v>
                </c:pt>
                <c:pt idx="374">
                  <c:v>8.2839454733190969</c:v>
                </c:pt>
                <c:pt idx="375">
                  <c:v>8.2990957170763622</c:v>
                </c:pt>
                <c:pt idx="376">
                  <c:v>8.3142459608336274</c:v>
                </c:pt>
                <c:pt idx="377">
                  <c:v>8.3293962045908891</c:v>
                </c:pt>
                <c:pt idx="378">
                  <c:v>8.3445464483481526</c:v>
                </c:pt>
                <c:pt idx="379">
                  <c:v>8.3596966921054161</c:v>
                </c:pt>
                <c:pt idx="380">
                  <c:v>8.3748469358626814</c:v>
                </c:pt>
                <c:pt idx="381">
                  <c:v>8.3899971796199431</c:v>
                </c:pt>
                <c:pt idx="382">
                  <c:v>8.4051474233772083</c:v>
                </c:pt>
                <c:pt idx="383">
                  <c:v>8.4202976671344718</c:v>
                </c:pt>
                <c:pt idx="384">
                  <c:v>8.4354479108917353</c:v>
                </c:pt>
                <c:pt idx="385">
                  <c:v>8.450598154648997</c:v>
                </c:pt>
                <c:pt idx="386">
                  <c:v>8.4657483984062623</c:v>
                </c:pt>
                <c:pt idx="387">
                  <c:v>8.4808986421635257</c:v>
                </c:pt>
                <c:pt idx="388">
                  <c:v>8.4960488859207892</c:v>
                </c:pt>
                <c:pt idx="389">
                  <c:v>8.5111991296780527</c:v>
                </c:pt>
                <c:pt idx="390">
                  <c:v>8.5263493734353162</c:v>
                </c:pt>
                <c:pt idx="391">
                  <c:v>8.5414996171925797</c:v>
                </c:pt>
                <c:pt idx="392">
                  <c:v>8.5566498609498431</c:v>
                </c:pt>
                <c:pt idx="393">
                  <c:v>8.5718001047071066</c:v>
                </c:pt>
                <c:pt idx="394">
                  <c:v>8.5869503484643701</c:v>
                </c:pt>
                <c:pt idx="395">
                  <c:v>8.6021005922216354</c:v>
                </c:pt>
                <c:pt idx="396">
                  <c:v>8.6172508359788988</c:v>
                </c:pt>
                <c:pt idx="397">
                  <c:v>8.6324010797361623</c:v>
                </c:pt>
                <c:pt idx="398">
                  <c:v>8.647551323493424</c:v>
                </c:pt>
                <c:pt idx="399">
                  <c:v>8.6627015672506893</c:v>
                </c:pt>
                <c:pt idx="400">
                  <c:v>8.6778518110079528</c:v>
                </c:pt>
                <c:pt idx="401">
                  <c:v>8.693002054765218</c:v>
                </c:pt>
                <c:pt idx="402">
                  <c:v>8.7081522985224797</c:v>
                </c:pt>
                <c:pt idx="403">
                  <c:v>8.7233025422797432</c:v>
                </c:pt>
                <c:pt idx="404">
                  <c:v>8.7384527860370067</c:v>
                </c:pt>
                <c:pt idx="405">
                  <c:v>8.753603029794272</c:v>
                </c:pt>
                <c:pt idx="406">
                  <c:v>8.7687532735515337</c:v>
                </c:pt>
                <c:pt idx="407">
                  <c:v>8.7839035173087989</c:v>
                </c:pt>
                <c:pt idx="408">
                  <c:v>8.7990537610660624</c:v>
                </c:pt>
                <c:pt idx="409">
                  <c:v>8.8142040048233259</c:v>
                </c:pt>
                <c:pt idx="410">
                  <c:v>8.8293542485805876</c:v>
                </c:pt>
                <c:pt idx="411">
                  <c:v>8.8445044923378529</c:v>
                </c:pt>
                <c:pt idx="412">
                  <c:v>8.8596547360951163</c:v>
                </c:pt>
                <c:pt idx="413">
                  <c:v>8.8748049798523798</c:v>
                </c:pt>
                <c:pt idx="414">
                  <c:v>8.8899552236096433</c:v>
                </c:pt>
                <c:pt idx="415">
                  <c:v>8.9051054673669068</c:v>
                </c:pt>
                <c:pt idx="416">
                  <c:v>8.9202557111241703</c:v>
                </c:pt>
                <c:pt idx="417">
                  <c:v>8.9354059548814337</c:v>
                </c:pt>
                <c:pt idx="418">
                  <c:v>8.9505561986386972</c:v>
                </c:pt>
                <c:pt idx="419">
                  <c:v>8.9657064423959607</c:v>
                </c:pt>
                <c:pt idx="420">
                  <c:v>8.980856686153226</c:v>
                </c:pt>
                <c:pt idx="421">
                  <c:v>8.9960069299104894</c:v>
                </c:pt>
                <c:pt idx="422">
                  <c:v>9.0111571736677529</c:v>
                </c:pt>
                <c:pt idx="423">
                  <c:v>9.0263074174250146</c:v>
                </c:pt>
                <c:pt idx="424">
                  <c:v>9.0414576611822799</c:v>
                </c:pt>
                <c:pt idx="425">
                  <c:v>9.0566079049395434</c:v>
                </c:pt>
                <c:pt idx="426">
                  <c:v>9.0717581486968086</c:v>
                </c:pt>
                <c:pt idx="427">
                  <c:v>9.0869083924540703</c:v>
                </c:pt>
                <c:pt idx="428">
                  <c:v>9.1020586362113338</c:v>
                </c:pt>
                <c:pt idx="429">
                  <c:v>9.1172088799685973</c:v>
                </c:pt>
                <c:pt idx="430">
                  <c:v>9.1323591237258626</c:v>
                </c:pt>
                <c:pt idx="431">
                  <c:v>9.1475093674831243</c:v>
                </c:pt>
                <c:pt idx="432">
                  <c:v>9.1626596112403895</c:v>
                </c:pt>
                <c:pt idx="433">
                  <c:v>9.177809854997653</c:v>
                </c:pt>
                <c:pt idx="434">
                  <c:v>9.1929600987549165</c:v>
                </c:pt>
                <c:pt idx="435">
                  <c:v>9.2081103425121782</c:v>
                </c:pt>
                <c:pt idx="436">
                  <c:v>9.2232605862694435</c:v>
                </c:pt>
                <c:pt idx="437">
                  <c:v>9.2384108300267069</c:v>
                </c:pt>
                <c:pt idx="438">
                  <c:v>9.2535610737839722</c:v>
                </c:pt>
                <c:pt idx="439">
                  <c:v>9.2687113175412339</c:v>
                </c:pt>
                <c:pt idx="440">
                  <c:v>9.2838615612984974</c:v>
                </c:pt>
                <c:pt idx="441">
                  <c:v>9.2990118050557609</c:v>
                </c:pt>
                <c:pt idx="442">
                  <c:v>9.3141620488130243</c:v>
                </c:pt>
                <c:pt idx="443">
                  <c:v>9.3293122925702878</c:v>
                </c:pt>
                <c:pt idx="444">
                  <c:v>9.3444625363275531</c:v>
                </c:pt>
                <c:pt idx="445">
                  <c:v>9.3596127800848166</c:v>
                </c:pt>
                <c:pt idx="446">
                  <c:v>9.37476302384208</c:v>
                </c:pt>
                <c:pt idx="447">
                  <c:v>9.3899132675993435</c:v>
                </c:pt>
                <c:pt idx="448">
                  <c:v>9.4050635113566052</c:v>
                </c:pt>
                <c:pt idx="449">
                  <c:v>9.4202137551138705</c:v>
                </c:pt>
                <c:pt idx="450">
                  <c:v>9.4353639988711357</c:v>
                </c:pt>
              </c:numCache>
            </c:numRef>
          </c:xVal>
          <c:yVal>
            <c:numRef>
              <c:f>'fit_FCC&amp;HCP'!$H$19:$H$469</c:f>
              <c:numCache>
                <c:formatCode>0.0000</c:formatCode>
                <c:ptCount val="451"/>
                <c:pt idx="0">
                  <c:v>0.37022998503612198</c:v>
                </c:pt>
                <c:pt idx="1">
                  <c:v>0.19639800321808437</c:v>
                </c:pt>
                <c:pt idx="2">
                  <c:v>3.0141701825063601E-2</c:v>
                </c:pt>
                <c:pt idx="3">
                  <c:v>-0.12880408062528667</c:v>
                </c:pt>
                <c:pt idx="4">
                  <c:v>-0.28069598405030061</c:v>
                </c:pt>
                <c:pt idx="5">
                  <c:v>-0.42578238649300165</c:v>
                </c:pt>
                <c:pt idx="6">
                  <c:v>-0.56430365622122047</c:v>
                </c:pt>
                <c:pt idx="7">
                  <c:v>-0.69649239644938332</c:v>
                </c:pt>
                <c:pt idx="8">
                  <c:v>-0.82257368289132582</c:v>
                </c:pt>
                <c:pt idx="9">
                  <c:v>-0.94276529434680834</c:v>
                </c:pt>
                <c:pt idx="10">
                  <c:v>-1.057277936518831</c:v>
                </c:pt>
                <c:pt idx="11">
                  <c:v>-1.166315459253463</c:v>
                </c:pt>
                <c:pt idx="12">
                  <c:v>-1.2700750673886081</c:v>
                </c:pt>
                <c:pt idx="13">
                  <c:v>-1.3687475253930406</c:v>
                </c:pt>
                <c:pt idx="14">
                  <c:v>-1.462517355972033</c:v>
                </c:pt>
                <c:pt idx="15">
                  <c:v>-1.5515630328110586</c:v>
                </c:pt>
                <c:pt idx="16">
                  <c:v>-1.6360571676243234</c:v>
                </c:pt>
                <c:pt idx="17">
                  <c:v>-1.7161666916703018</c:v>
                </c:pt>
                <c:pt idx="18">
                  <c:v>-1.7920530318919485</c:v>
                </c:pt>
                <c:pt idx="19">
                  <c:v>-1.8638722818349414</c:v>
                </c:pt>
                <c:pt idx="20">
                  <c:v>-1.9317753674930502</c:v>
                </c:pt>
                <c:pt idx="21">
                  <c:v>-1.995908208225615</c:v>
                </c:pt>
                <c:pt idx="22">
                  <c:v>-2.0564118728881007</c:v>
                </c:pt>
                <c:pt idx="23">
                  <c:v>-2.1134227313128031</c:v>
                </c:pt>
                <c:pt idx="24">
                  <c:v>-2.1670726012729693</c:v>
                </c:pt>
                <c:pt idx="25">
                  <c:v>-2.2174888910599053</c:v>
                </c:pt>
                <c:pt idx="26">
                  <c:v>-2.2647947377990572</c:v>
                </c:pt>
                <c:pt idx="27">
                  <c:v>-2.3091091416275371</c:v>
                </c:pt>
                <c:pt idx="28">
                  <c:v>-2.3505470958521655</c:v>
                </c:pt>
                <c:pt idx="29">
                  <c:v>-2.3892197132038038</c:v>
                </c:pt>
                <c:pt idx="30">
                  <c:v>-2.4252343483004943</c:v>
                </c:pt>
                <c:pt idx="31">
                  <c:v>-2.4586947164288415</c:v>
                </c:pt>
                <c:pt idx="32">
                  <c:v>-2.489701008749944</c:v>
                </c:pt>
                <c:pt idx="33">
                  <c:v>-2.5183500040332998</c:v>
                </c:pt>
                <c:pt idx="34">
                  <c:v>-2.5447351770191453</c:v>
                </c:pt>
                <c:pt idx="35">
                  <c:v>-2.5689468035069445</c:v>
                </c:pt>
                <c:pt idx="36">
                  <c:v>-2.5910720622649426</c:v>
                </c:pt>
                <c:pt idx="37">
                  <c:v>-2.6111951338531165</c:v>
                </c:pt>
                <c:pt idx="38">
                  <c:v>-2.6293972964491852</c:v>
                </c:pt>
                <c:pt idx="39">
                  <c:v>-2.6457570187649035</c:v>
                </c:pt>
                <c:pt idx="40">
                  <c:v>-2.6603500501373514</c:v>
                </c:pt>
                <c:pt idx="41">
                  <c:v>-2.6732495078775989</c:v>
                </c:pt>
                <c:pt idx="42">
                  <c:v>-2.6845259619567647</c:v>
                </c:pt>
                <c:pt idx="43">
                  <c:v>-2.6942475171072817</c:v>
                </c:pt>
                <c:pt idx="44">
                  <c:v>-2.7024798924149458</c:v>
                </c:pt>
                <c:pt idx="45">
                  <c:v>-2.7092864984752167</c:v>
                </c:pt>
                <c:pt idx="46">
                  <c:v>-2.714728512185169</c:v>
                </c:pt>
                <c:pt idx="47">
                  <c:v>-2.7188649492404564</c:v>
                </c:pt>
                <c:pt idx="48">
                  <c:v>-2.7217527344047063</c:v>
                </c:pt>
                <c:pt idx="49">
                  <c:v>-2.7234467696168458</c:v>
                </c:pt>
                <c:pt idx="50">
                  <c:v>-2.7240000000000002</c:v>
                </c:pt>
                <c:pt idx="51">
                  <c:v>-2.7234634778338278</c:v>
                </c:pt>
                <c:pt idx="52">
                  <c:v>-2.7218864245503491</c:v>
                </c:pt>
                <c:pt idx="53">
                  <c:v>-2.7193162908116699</c:v>
                </c:pt>
                <c:pt idx="54">
                  <c:v>-2.7157988147263175</c:v>
                </c:pt>
                <c:pt idx="55">
                  <c:v>-2.7113780782592865</c:v>
                </c:pt>
                <c:pt idx="56">
                  <c:v>-2.7060965618893369</c:v>
                </c:pt>
                <c:pt idx="57">
                  <c:v>-2.6999951975655549</c:v>
                </c:pt>
                <c:pt idx="58">
                  <c:v>-2.6931134200136913</c:v>
                </c:pt>
                <c:pt idx="59">
                  <c:v>-2.6854892164413755</c:v>
                </c:pt>
                <c:pt idx="60">
                  <c:v>-2.6771591746898609</c:v>
                </c:pt>
                <c:pt idx="61">
                  <c:v>-2.6681585298786334</c:v>
                </c:pt>
                <c:pt idx="62">
                  <c:v>-2.6585212095878599</c:v>
                </c:pt>
                <c:pt idx="63">
                  <c:v>-2.6482798776223699</c:v>
                </c:pt>
                <c:pt idx="64">
                  <c:v>-2.6374659763996169</c:v>
                </c:pt>
                <c:pt idx="65">
                  <c:v>-2.6261097680028347</c:v>
                </c:pt>
                <c:pt idx="66">
                  <c:v>-2.614240373939428</c:v>
                </c:pt>
                <c:pt idx="67">
                  <c:v>-2.6018858136434782</c:v>
                </c:pt>
                <c:pt idx="68">
                  <c:v>-2.5890730417601251</c:v>
                </c:pt>
                <c:pt idx="69">
                  <c:v>-2.5758279842484972</c:v>
                </c:pt>
                <c:pt idx="70">
                  <c:v>-2.5621755733387976</c:v>
                </c:pt>
                <c:pt idx="71">
                  <c:v>-2.5481397813781403</c:v>
                </c:pt>
                <c:pt idx="72">
                  <c:v>-2.5337436535987079</c:v>
                </c:pt>
                <c:pt idx="73">
                  <c:v>-2.5190093398408413</c:v>
                </c:pt>
                <c:pt idx="74">
                  <c:v>-2.5039581252627277</c:v>
                </c:pt>
                <c:pt idx="75">
                  <c:v>-2.4886104600674281</c:v>
                </c:pt>
                <c:pt idx="76">
                  <c:v>-2.4729859882770953</c:v>
                </c:pt>
                <c:pt idx="77">
                  <c:v>-2.457103575583361</c:v>
                </c:pt>
                <c:pt idx="78">
                  <c:v>-2.4409813363020345</c:v>
                </c:pt>
                <c:pt idx="79">
                  <c:v>-2.4246366594594186</c:v>
                </c:pt>
                <c:pt idx="80">
                  <c:v>-2.4080862340367819</c:v>
                </c:pt>
                <c:pt idx="81">
                  <c:v>-2.3913460733987089</c:v>
                </c:pt>
                <c:pt idx="82">
                  <c:v>-2.3744315389303301</c:v>
                </c:pt>
                <c:pt idx="83">
                  <c:v>-2.3573573629076967</c:v>
                </c:pt>
                <c:pt idx="84">
                  <c:v>-2.3401376706248396</c:v>
                </c:pt>
                <c:pt idx="85">
                  <c:v>-2.3227860018003614</c:v>
                </c:pt>
                <c:pt idx="86">
                  <c:v>-2.3053153312857693</c:v>
                </c:pt>
                <c:pt idx="87">
                  <c:v>-2.28773808909706</c:v>
                </c:pt>
                <c:pt idx="88">
                  <c:v>-2.270066179790462</c:v>
                </c:pt>
                <c:pt idx="89">
                  <c:v>-2.2523110012026195</c:v>
                </c:pt>
                <c:pt idx="90">
                  <c:v>-2.2344834625748971</c:v>
                </c:pt>
                <c:pt idx="91">
                  <c:v>-2.2165940020809054</c:v>
                </c:pt>
                <c:pt idx="92">
                  <c:v>-2.198652603775789</c:v>
                </c:pt>
                <c:pt idx="93">
                  <c:v>-2.1806688139852599</c:v>
                </c:pt>
                <c:pt idx="94">
                  <c:v>-2.162651757151826</c:v>
                </c:pt>
                <c:pt idx="95">
                  <c:v>-2.144610151155157</c:v>
                </c:pt>
                <c:pt idx="96">
                  <c:v>-2.1265523221230151</c:v>
                </c:pt>
                <c:pt idx="97">
                  <c:v>-2.1084862187486926</c:v>
                </c:pt>
                <c:pt idx="98">
                  <c:v>-2.0904194261304223</c:v>
                </c:pt>
                <c:pt idx="99">
                  <c:v>-2.0723591791477705</c:v>
                </c:pt>
                <c:pt idx="100">
                  <c:v>-2.0543123753895682</c:v>
                </c:pt>
                <c:pt idx="101">
                  <c:v>-2.0362855876474968</c:v>
                </c:pt>
                <c:pt idx="102">
                  <c:v>-2.0182850759890325</c:v>
                </c:pt>
                <c:pt idx="103">
                  <c:v>-2.0003167994230413</c:v>
                </c:pt>
                <c:pt idx="104">
                  <c:v>-1.9823864271709024</c:v>
                </c:pt>
                <c:pt idx="105">
                  <c:v>-1.9644993495556664</c:v>
                </c:pt>
                <c:pt idx="106">
                  <c:v>-1.9466606885213797</c:v>
                </c:pt>
                <c:pt idx="107">
                  <c:v>-1.9288753077943239</c:v>
                </c:pt>
                <c:pt idx="108">
                  <c:v>-1.9111478226975789</c:v>
                </c:pt>
                <c:pt idx="109">
                  <c:v>-1.8934826096299739</c:v>
                </c:pt>
                <c:pt idx="110">
                  <c:v>-1.8758838152201449</c:v>
                </c:pt>
                <c:pt idx="111">
                  <c:v>-1.8583553651660969</c:v>
                </c:pt>
                <c:pt idx="112">
                  <c:v>-1.8409009727703707</c:v>
                </c:pt>
                <c:pt idx="113">
                  <c:v>-1.8235241471805657</c:v>
                </c:pt>
                <c:pt idx="114">
                  <c:v>-1.8062282013447286</c:v>
                </c:pt>
                <c:pt idx="115">
                  <c:v>-1.7890162596907737</c:v>
                </c:pt>
                <c:pt idx="116">
                  <c:v>-1.7718912655388677</c:v>
                </c:pt>
                <c:pt idx="117">
                  <c:v>-1.754855988255398</c:v>
                </c:pt>
                <c:pt idx="118">
                  <c:v>-1.7379130301569161</c:v>
                </c:pt>
                <c:pt idx="119">
                  <c:v>-1.721064833172161</c:v>
                </c:pt>
                <c:pt idx="120">
                  <c:v>-1.7043136852700422</c:v>
                </c:pt>
                <c:pt idx="121">
                  <c:v>-1.6876617266611977</c:v>
                </c:pt>
                <c:pt idx="122">
                  <c:v>-1.6711109557805317</c:v>
                </c:pt>
                <c:pt idx="123">
                  <c:v>-1.6546632350578845</c:v>
                </c:pt>
                <c:pt idx="124">
                  <c:v>-1.6383202964837895</c:v>
                </c:pt>
                <c:pt idx="125">
                  <c:v>-1.6220837469770368</c:v>
                </c:pt>
                <c:pt idx="126">
                  <c:v>-1.6059550735605661</c:v>
                </c:pt>
                <c:pt idx="127">
                  <c:v>-1.5899356483520135</c:v>
                </c:pt>
                <c:pt idx="128">
                  <c:v>-1.5740267333750237</c:v>
                </c:pt>
                <c:pt idx="129">
                  <c:v>-1.5582294851972698</c:v>
                </c:pt>
                <c:pt idx="130">
                  <c:v>-1.5425449594009195</c:v>
                </c:pt>
                <c:pt idx="131">
                  <c:v>-1.5269741148911198</c:v>
                </c:pt>
                <c:pt idx="132">
                  <c:v>-1.5115178180478959</c:v>
                </c:pt>
                <c:pt idx="133">
                  <c:v>-1.4961768467266816</c:v>
                </c:pt>
                <c:pt idx="134">
                  <c:v>-1.4809518941125515</c:v>
                </c:pt>
                <c:pt idx="135">
                  <c:v>-1.465843572433055</c:v>
                </c:pt>
                <c:pt idx="136">
                  <c:v>-1.4508524165343903</c:v>
                </c:pt>
                <c:pt idx="137">
                  <c:v>-1.4359788873255386</c:v>
                </c:pt>
                <c:pt idx="138">
                  <c:v>-1.4212233750947876</c:v>
                </c:pt>
                <c:pt idx="139">
                  <c:v>-1.4065862027029779</c:v>
                </c:pt>
                <c:pt idx="140">
                  <c:v>-1.3920676286576343</c:v>
                </c:pt>
                <c:pt idx="141">
                  <c:v>-1.3776678500720354</c:v>
                </c:pt>
                <c:pt idx="142">
                  <c:v>-1.3633870055131323</c:v>
                </c:pt>
                <c:pt idx="143">
                  <c:v>-1.34922517774211</c:v>
                </c:pt>
                <c:pt idx="144">
                  <c:v>-1.3351823963512583</c:v>
                </c:pt>
                <c:pt idx="145">
                  <c:v>-1.3212586403007129</c:v>
                </c:pt>
                <c:pt idx="146">
                  <c:v>-1.3074538403584963</c:v>
                </c:pt>
                <c:pt idx="147">
                  <c:v>-1.293767881447196</c:v>
                </c:pt>
                <c:pt idx="148">
                  <c:v>-1.2802006049004984</c:v>
                </c:pt>
                <c:pt idx="149">
                  <c:v>-1.2667518106327005</c:v>
                </c:pt>
                <c:pt idx="150">
                  <c:v>-1.2534212592242122</c:v>
                </c:pt>
                <c:pt idx="151">
                  <c:v>-1.2402086739259794</c:v>
                </c:pt>
                <c:pt idx="152">
                  <c:v>-1.2271137425856455</c:v>
                </c:pt>
                <c:pt idx="153">
                  <c:v>-1.2141361194981912</c:v>
                </c:pt>
                <c:pt idx="154">
                  <c:v>-1.2012754271837003</c:v>
                </c:pt>
                <c:pt idx="155">
                  <c:v>-1.1885312580948084</c:v>
                </c:pt>
                <c:pt idx="156">
                  <c:v>-1.1759031762563135</c:v>
                </c:pt>
                <c:pt idx="157">
                  <c:v>-1.1633907188393444</c:v>
                </c:pt>
                <c:pt idx="158">
                  <c:v>-1.1509933976724056</c:v>
                </c:pt>
                <c:pt idx="159">
                  <c:v>-1.1387107006915387</c:v>
                </c:pt>
                <c:pt idx="160">
                  <c:v>-1.1265420933317702</c:v>
                </c:pt>
                <c:pt idx="161">
                  <c:v>-1.1144870198619439</c:v>
                </c:pt>
                <c:pt idx="162">
                  <c:v>-1.1025449046649614</c:v>
                </c:pt>
                <c:pt idx="163">
                  <c:v>-1.090715153465398</c:v>
                </c:pt>
                <c:pt idx="164">
                  <c:v>-1.0789971545063846</c:v>
                </c:pt>
                <c:pt idx="165">
                  <c:v>-1.0673902796775905</c:v>
                </c:pt>
                <c:pt idx="166">
                  <c:v>-1.0558938855960831</c:v>
                </c:pt>
                <c:pt idx="167">
                  <c:v>-1.0445073146417703</c:v>
                </c:pt>
                <c:pt idx="168">
                  <c:v>-1.0332298959490882</c:v>
                </c:pt>
                <c:pt idx="169">
                  <c:v>-1.0220609463565336</c:v>
                </c:pt>
                <c:pt idx="170">
                  <c:v>-1.0109997713155836</c:v>
                </c:pt>
                <c:pt idx="171">
                  <c:v>-1.0000456657605057</c:v>
                </c:pt>
                <c:pt idx="172">
                  <c:v>-0.98919791494049525</c:v>
                </c:pt>
                <c:pt idx="173">
                  <c:v>-0.97845579521554038</c:v>
                </c:pt>
                <c:pt idx="174">
                  <c:v>-0.96781857481736255</c:v>
                </c:pt>
                <c:pt idx="175">
                  <c:v>-0.95728551457673594</c:v>
                </c:pt>
                <c:pt idx="176">
                  <c:v>-0.9468558686184434</c:v>
                </c:pt>
                <c:pt idx="177">
                  <c:v>-0.93652888502508613</c:v>
                </c:pt>
                <c:pt idx="178">
                  <c:v>-0.92630380647092081</c:v>
                </c:pt>
                <c:pt idx="179">
                  <c:v>-0.91617987082685859</c:v>
                </c:pt>
                <c:pt idx="180">
                  <c:v>-0.90615631173772093</c:v>
                </c:pt>
                <c:pt idx="181">
                  <c:v>-0.89623235917281041</c:v>
                </c:pt>
                <c:pt idx="182">
                  <c:v>-0.88640723995081827</c:v>
                </c:pt>
                <c:pt idx="183">
                  <c:v>-0.87668017824005251</c:v>
                </c:pt>
                <c:pt idx="184">
                  <c:v>-0.86705039603494094</c:v>
                </c:pt>
                <c:pt idx="185">
                  <c:v>-0.85751711360972449</c:v>
                </c:pt>
                <c:pt idx="186">
                  <c:v>-0.84807954995023227</c:v>
                </c:pt>
                <c:pt idx="187">
                  <c:v>-0.8387369231645887</c:v>
                </c:pt>
                <c:pt idx="188">
                  <c:v>-0.82948845087368295</c:v>
                </c:pt>
                <c:pt idx="189">
                  <c:v>-0.82033335058219359</c:v>
                </c:pt>
                <c:pt idx="190">
                  <c:v>-0.81127084003094085</c:v>
                </c:pt>
                <c:pt idx="191">
                  <c:v>-0.80230013753130591</c:v>
                </c:pt>
                <c:pt idx="192">
                  <c:v>-0.79342046228243213</c:v>
                </c:pt>
                <c:pt idx="193">
                  <c:v>-0.78463103467189954</c:v>
                </c:pt>
                <c:pt idx="194">
                  <c:v>-0.77593107656053739</c:v>
                </c:pt>
                <c:pt idx="195">
                  <c:v>-0.76731981155201645</c:v>
                </c:pt>
                <c:pt idx="196">
                  <c:v>-0.75879646524783861</c:v>
                </c:pt>
                <c:pt idx="197">
                  <c:v>-0.7503602654883228</c:v>
                </c:pt>
                <c:pt idx="198">
                  <c:v>-0.74201044258015847</c:v>
                </c:pt>
                <c:pt idx="199">
                  <c:v>-0.73374622951108548</c:v>
                </c:pt>
                <c:pt idx="200">
                  <c:v>-0.72556686215222843</c:v>
                </c:pt>
                <c:pt idx="201">
                  <c:v>-0.71747157944860629</c:v>
                </c:pt>
                <c:pt idx="202">
                  <c:v>-0.70945962359830894</c:v>
                </c:pt>
                <c:pt idx="203">
                  <c:v>-0.70153024022082</c:v>
                </c:pt>
                <c:pt idx="204">
                  <c:v>-0.69368267851494569</c:v>
                </c:pt>
                <c:pt idx="205">
                  <c:v>-0.68591619140679361</c:v>
                </c:pt>
                <c:pt idx="206">
                  <c:v>-0.67823003568822759</c:v>
                </c:pt>
                <c:pt idx="207">
                  <c:v>-0.6706234721462091</c:v>
                </c:pt>
                <c:pt idx="208">
                  <c:v>-0.66309576568342299</c:v>
                </c:pt>
                <c:pt idx="209">
                  <c:v>-0.65564618543056596</c:v>
                </c:pt>
                <c:pt idx="210">
                  <c:v>-0.648274004850667</c:v>
                </c:pt>
                <c:pt idx="211">
                  <c:v>-0.64097850183578964</c:v>
                </c:pt>
                <c:pt idx="212">
                  <c:v>-0.63375895879645894</c:v>
                </c:pt>
                <c:pt idx="213">
                  <c:v>-0.62661466274413713</c:v>
                </c:pt>
                <c:pt idx="214">
                  <c:v>-0.61954490536706364</c:v>
                </c:pt>
                <c:pt idx="215">
                  <c:v>-0.61254898309976147</c:v>
                </c:pt>
                <c:pt idx="216">
                  <c:v>-0.6056261971865009</c:v>
                </c:pt>
                <c:pt idx="217">
                  <c:v>-0.59877585373899811</c:v>
                </c:pt>
                <c:pt idx="218">
                  <c:v>-0.5919972637886215</c:v>
                </c:pt>
                <c:pt idx="219">
                  <c:v>-0.58528974333335881</c:v>
                </c:pt>
                <c:pt idx="220">
                  <c:v>-0.57865261337979768</c:v>
                </c:pt>
                <c:pt idx="221">
                  <c:v>-0.5720851999803559</c:v>
                </c:pt>
                <c:pt idx="222">
                  <c:v>-0.56558683426598977</c:v>
                </c:pt>
                <c:pt idx="223">
                  <c:v>-0.55915685247460467</c:v>
                </c:pt>
                <c:pt idx="224">
                  <c:v>-0.55279459597537239</c:v>
                </c:pt>
                <c:pt idx="225">
                  <c:v>-0.54649941128916579</c:v>
                </c:pt>
                <c:pt idx="226">
                  <c:v>-0.54027065010529995</c:v>
                </c:pt>
                <c:pt idx="227">
                  <c:v>-0.53410766929476949</c:v>
                </c:pt>
                <c:pt idx="228">
                  <c:v>-0.52800983092016018</c:v>
                </c:pt>
                <c:pt idx="229">
                  <c:v>-0.52197650224240888</c:v>
                </c:pt>
                <c:pt idx="230">
                  <c:v>-0.51600705572457484</c:v>
                </c:pt>
                <c:pt idx="231">
                  <c:v>-0.51010086903278185</c:v>
                </c:pt>
                <c:pt idx="232">
                  <c:v>-0.50425732503448339</c:v>
                </c:pt>
                <c:pt idx="233">
                  <c:v>-0.49847581179419487</c:v>
                </c:pt>
                <c:pt idx="234">
                  <c:v>-0.4927557225668352</c:v>
                </c:pt>
                <c:pt idx="235">
                  <c:v>-0.48709645578880734</c:v>
                </c:pt>
                <c:pt idx="236">
                  <c:v>-0.48149741506695054</c:v>
                </c:pt>
                <c:pt idx="237">
                  <c:v>-0.47595800916548286</c:v>
                </c:pt>
                <c:pt idx="238">
                  <c:v>-0.47047765199105379</c:v>
                </c:pt>
                <c:pt idx="239">
                  <c:v>-0.46505576257601844</c:v>
                </c:pt>
                <c:pt idx="240">
                  <c:v>-0.45969176506004139</c:v>
                </c:pt>
                <c:pt idx="241">
                  <c:v>-0.4543850886701315</c:v>
                </c:pt>
                <c:pt idx="242">
                  <c:v>-0.44913516769920936</c:v>
                </c:pt>
                <c:pt idx="243">
                  <c:v>-0.44394144148329667</c:v>
                </c:pt>
                <c:pt idx="244">
                  <c:v>-0.43880335437742257</c:v>
                </c:pt>
                <c:pt idx="245">
                  <c:v>-0.43372035573032863</c:v>
                </c:pt>
                <c:pt idx="246">
                  <c:v>-0.42869189985805745</c:v>
                </c:pt>
                <c:pt idx="247">
                  <c:v>-0.42371744601650096</c:v>
                </c:pt>
                <c:pt idx="248">
                  <c:v>-0.41879645837298574</c:v>
                </c:pt>
                <c:pt idx="249">
                  <c:v>-0.41392840597696334</c:v>
                </c:pt>
                <c:pt idx="250">
                  <c:v>-0.40911276272987762</c:v>
                </c:pt>
                <c:pt idx="251">
                  <c:v>-0.40434900735427098</c:v>
                </c:pt>
                <c:pt idx="252">
                  <c:v>-0.39963662336219141</c:v>
                </c:pt>
                <c:pt idx="253">
                  <c:v>-0.39497509902296296</c:v>
                </c:pt>
                <c:pt idx="254">
                  <c:v>-0.39036392733036951</c:v>
                </c:pt>
                <c:pt idx="255">
                  <c:v>-0.3858026059693121</c:v>
                </c:pt>
                <c:pt idx="256">
                  <c:v>-0.38129063728198415</c:v>
                </c:pt>
                <c:pt idx="257">
                  <c:v>-0.37682752823361948</c:v>
                </c:pt>
                <c:pt idx="258">
                  <c:v>-0.37241279037785185</c:v>
                </c:pt>
                <c:pt idx="259">
                  <c:v>-0.36804593982173495</c:v>
                </c:pt>
                <c:pt idx="260">
                  <c:v>-0.36372649719047279</c:v>
                </c:pt>
                <c:pt idx="261">
                  <c:v>-0.35945398759185926</c:v>
                </c:pt>
                <c:pt idx="262">
                  <c:v>-0.35522794058053636</c:v>
                </c:pt>
                <c:pt idx="263">
                  <c:v>-0.35104789012203313</c:v>
                </c:pt>
                <c:pt idx="264">
                  <c:v>-0.34691337455667121</c:v>
                </c:pt>
                <c:pt idx="265">
                  <c:v>-0.34282393656332005</c:v>
                </c:pt>
                <c:pt idx="266">
                  <c:v>-0.3387791231230961</c:v>
                </c:pt>
                <c:pt idx="267">
                  <c:v>-0.3347784854829689</c:v>
                </c:pt>
                <c:pt idx="268">
                  <c:v>-0.33082157911935028</c:v>
                </c:pt>
                <c:pt idx="269">
                  <c:v>-0.32690796370164388</c:v>
                </c:pt>
                <c:pt idx="270">
                  <c:v>-0.32303720305584166</c:v>
                </c:pt>
                <c:pt idx="271">
                  <c:v>-0.31920886512812624</c:v>
                </c:pt>
                <c:pt idx="272">
                  <c:v>-0.31542252194854925</c:v>
                </c:pt>
                <c:pt idx="273">
                  <c:v>-0.3116777495947568</c:v>
                </c:pt>
                <c:pt idx="274">
                  <c:v>-0.30797412815584357</c:v>
                </c:pt>
                <c:pt idx="275">
                  <c:v>-0.30431124169629087</c:v>
                </c:pt>
                <c:pt idx="276">
                  <c:v>-0.30068867822005163</c:v>
                </c:pt>
                <c:pt idx="277">
                  <c:v>-0.29710602963475136</c:v>
                </c:pt>
                <c:pt idx="278">
                  <c:v>-0.29356289171608152</c:v>
                </c:pt>
                <c:pt idx="279">
                  <c:v>-0.29005886407233367</c:v>
                </c:pt>
                <c:pt idx="280">
                  <c:v>-0.28659355010913956</c:v>
                </c:pt>
                <c:pt idx="281">
                  <c:v>-0.28316655699437598</c:v>
                </c:pt>
                <c:pt idx="282">
                  <c:v>-0.27977749562330922</c:v>
                </c:pt>
                <c:pt idx="283">
                  <c:v>-0.27642598058393603</c:v>
                </c:pt>
                <c:pt idx="284">
                  <c:v>-0.2731116301225418</c:v>
                </c:pt>
                <c:pt idx="285">
                  <c:v>-0.26983406610951011</c:v>
                </c:pt>
                <c:pt idx="286">
                  <c:v>-0.26659291400535162</c:v>
                </c:pt>
                <c:pt idx="287">
                  <c:v>-0.26338780282700908</c:v>
                </c:pt>
                <c:pt idx="288">
                  <c:v>-0.26021836511438101</c:v>
                </c:pt>
                <c:pt idx="289">
                  <c:v>-0.25708423689713317</c:v>
                </c:pt>
                <c:pt idx="290">
                  <c:v>-0.25398505766175516</c:v>
                </c:pt>
                <c:pt idx="291">
                  <c:v>-0.25092047031891018</c:v>
                </c:pt>
                <c:pt idx="292">
                  <c:v>-0.24789012117103046</c:v>
                </c:pt>
                <c:pt idx="293">
                  <c:v>-0.24489365988021186</c:v>
                </c:pt>
                <c:pt idx="294">
                  <c:v>-0.24193073943637475</c:v>
                </c:pt>
                <c:pt idx="295">
                  <c:v>-0.2390010161257286</c:v>
                </c:pt>
                <c:pt idx="296">
                  <c:v>-0.23610414949949685</c:v>
                </c:pt>
                <c:pt idx="297">
                  <c:v>-0.2332398023429508</c:v>
                </c:pt>
                <c:pt idx="298">
                  <c:v>-0.23040764064471861</c:v>
                </c:pt>
                <c:pt idx="299">
                  <c:v>-0.22760733356640558</c:v>
                </c:pt>
                <c:pt idx="300">
                  <c:v>-0.2248385534124816</c:v>
                </c:pt>
                <c:pt idx="301">
                  <c:v>-0.22210097560048156</c:v>
                </c:pt>
                <c:pt idx="302">
                  <c:v>-0.21939427863148386</c:v>
                </c:pt>
                <c:pt idx="303">
                  <c:v>-0.2167181440609047</c:v>
                </c:pt>
                <c:pt idx="304">
                  <c:v>-0.21407225646955749</c:v>
                </c:pt>
                <c:pt idx="305">
                  <c:v>-0.21145630343502775</c:v>
                </c:pt>
                <c:pt idx="306">
                  <c:v>-0.20886997550332467</c:v>
                </c:pt>
                <c:pt idx="307">
                  <c:v>-0.20631296616084521</c:v>
                </c:pt>
                <c:pt idx="308">
                  <c:v>-0.2037849718066026</c:v>
                </c:pt>
                <c:pt idx="309">
                  <c:v>-0.20128569172476352</c:v>
                </c:pt>
                <c:pt idx="310">
                  <c:v>-0.19881482805746714</c:v>
                </c:pt>
                <c:pt idx="311">
                  <c:v>-0.19637208577793014</c:v>
                </c:pt>
                <c:pt idx="312">
                  <c:v>-0.19395717266383813</c:v>
                </c:pt>
                <c:pt idx="313">
                  <c:v>-0.19156979927101925</c:v>
                </c:pt>
                <c:pt idx="314">
                  <c:v>-0.1892096789073992</c:v>
                </c:pt>
                <c:pt idx="315">
                  <c:v>-0.18687652760723614</c:v>
                </c:pt>
                <c:pt idx="316">
                  <c:v>-0.18457006410563068</c:v>
                </c:pt>
                <c:pt idx="317">
                  <c:v>-0.18229000981331261</c:v>
                </c:pt>
                <c:pt idx="318">
                  <c:v>-0.1800360887916978</c:v>
                </c:pt>
                <c:pt idx="319">
                  <c:v>-0.17780802772821683</c:v>
                </c:pt>
                <c:pt idx="320">
                  <c:v>-0.17560555591190893</c:v>
                </c:pt>
                <c:pt idx="321">
                  <c:v>-0.17342840520928238</c:v>
                </c:pt>
                <c:pt idx="322">
                  <c:v>-0.17127631004043506</c:v>
                </c:pt>
                <c:pt idx="323">
                  <c:v>-0.16914900735543587</c:v>
                </c:pt>
                <c:pt idx="324">
                  <c:v>-0.16704623661096088</c:v>
                </c:pt>
                <c:pt idx="325">
                  <c:v>-0.16496773974718509</c:v>
                </c:pt>
                <c:pt idx="326">
                  <c:v>-0.16291326116492258</c:v>
                </c:pt>
                <c:pt idx="327">
                  <c:v>-0.16088254770301658</c:v>
                </c:pt>
                <c:pt idx="328">
                  <c:v>-0.15887534861597311</c:v>
                </c:pt>
                <c:pt idx="329">
                  <c:v>-0.15689141555183739</c:v>
                </c:pt>
                <c:pt idx="330">
                  <c:v>-0.15493050253030832</c:v>
                </c:pt>
                <c:pt idx="331">
                  <c:v>-0.15299236592109031</c:v>
                </c:pt>
                <c:pt idx="332">
                  <c:v>-0.15107676442247653</c:v>
                </c:pt>
                <c:pt idx="333">
                  <c:v>-0.1491834590401637</c:v>
                </c:pt>
                <c:pt idx="334">
                  <c:v>-0.14731221306629261</c:v>
                </c:pt>
                <c:pt idx="335">
                  <c:v>-0.14546279205871382</c:v>
                </c:pt>
                <c:pt idx="336">
                  <c:v>-0.14363496382047314</c:v>
                </c:pt>
                <c:pt idx="337">
                  <c:v>-0.14182849837951647</c:v>
                </c:pt>
                <c:pt idx="338">
                  <c:v>-0.14004316796860841</c:v>
                </c:pt>
                <c:pt idx="339">
                  <c:v>-0.13827874700546391</c:v>
                </c:pt>
                <c:pt idx="340">
                  <c:v>-0.13653501207308863</c:v>
                </c:pt>
                <c:pt idx="341">
                  <c:v>-0.13481174190032522</c:v>
                </c:pt>
                <c:pt idx="342">
                  <c:v>-0.13310871734260379</c:v>
                </c:pt>
                <c:pt idx="343">
                  <c:v>-0.13142572136289132</c:v>
                </c:pt>
                <c:pt idx="344">
                  <c:v>-0.1297625390128401</c:v>
                </c:pt>
                <c:pt idx="345">
                  <c:v>-0.12811895741412943</c:v>
                </c:pt>
                <c:pt idx="346">
                  <c:v>-0.12649476574000038</c:v>
                </c:pt>
                <c:pt idx="347">
                  <c:v>-0.1248897551969782</c:v>
                </c:pt>
                <c:pt idx="348">
                  <c:v>-0.12330371900678253</c:v>
                </c:pt>
                <c:pt idx="349">
                  <c:v>-0.12173645238841958</c:v>
                </c:pt>
                <c:pt idx="350">
                  <c:v>-0.1201877525404563</c:v>
                </c:pt>
                <c:pt idx="351">
                  <c:v>-0.11865741862347191</c:v>
                </c:pt>
                <c:pt idx="352">
                  <c:v>-0.11714525174268542</c:v>
                </c:pt>
                <c:pt idx="353">
                  <c:v>-0.1156510549307553</c:v>
                </c:pt>
                <c:pt idx="354">
                  <c:v>-0.11417463313075056</c:v>
                </c:pt>
                <c:pt idx="355">
                  <c:v>-0.11271579317928836</c:v>
                </c:pt>
                <c:pt idx="356">
                  <c:v>-0.11127434378983779</c:v>
                </c:pt>
                <c:pt idx="357">
                  <c:v>-0.1098500955361858</c:v>
                </c:pt>
                <c:pt idx="358">
                  <c:v>-0.108442860836064</c:v>
                </c:pt>
                <c:pt idx="359">
                  <c:v>-0.1070524539349328</c:v>
                </c:pt>
                <c:pt idx="360">
                  <c:v>-0.10567869088992195</c:v>
                </c:pt>
                <c:pt idx="361">
                  <c:v>-0.1043213895539233</c:v>
                </c:pt>
                <c:pt idx="362">
                  <c:v>-0.10298036955983587</c:v>
                </c:pt>
                <c:pt idx="363">
                  <c:v>-0.10165545230495826</c:v>
                </c:pt>
                <c:pt idx="364">
                  <c:v>-0.10034646093552856</c:v>
                </c:pt>
                <c:pt idx="365">
                  <c:v>-9.9053220331408565E-2</c:v>
                </c:pt>
                <c:pt idx="366">
                  <c:v>-9.7775557090909654E-2</c:v>
                </c:pt>
                <c:pt idx="367">
                  <c:v>-9.6513299515759529E-2</c:v>
                </c:pt>
                <c:pt idx="368">
                  <c:v>-9.52662775962064E-2</c:v>
                </c:pt>
                <c:pt idx="369">
                  <c:v>-9.4034322996259939E-2</c:v>
                </c:pt>
                <c:pt idx="370">
                  <c:v>-9.281726903906555E-2</c:v>
                </c:pt>
                <c:pt idx="371">
                  <c:v>-9.1614950692411698E-2</c:v>
                </c:pt>
                <c:pt idx="372">
                  <c:v>-9.0427204554366522E-2</c:v>
                </c:pt>
                <c:pt idx="373">
                  <c:v>-8.9253868839043862E-2</c:v>
                </c:pt>
                <c:pt idx="374">
                  <c:v>-8.8094783362494766E-2</c:v>
                </c:pt>
                <c:pt idx="375">
                  <c:v>-8.6949789528724925E-2</c:v>
                </c:pt>
                <c:pt idx="376">
                  <c:v>-8.5818730315833855E-2</c:v>
                </c:pt>
                <c:pt idx="377">
                  <c:v>-8.4701450262276698E-2</c:v>
                </c:pt>
                <c:pt idx="378">
                  <c:v>-8.3597795453244264E-2</c:v>
                </c:pt>
                <c:pt idx="379">
                  <c:v>-8.2507613507162236E-2</c:v>
                </c:pt>
                <c:pt idx="380">
                  <c:v>-8.1430753562305752E-2</c:v>
                </c:pt>
                <c:pt idx="381">
                  <c:v>-8.0367066263529366E-2</c:v>
                </c:pt>
                <c:pt idx="382">
                  <c:v>-7.9316403749109698E-2</c:v>
                </c:pt>
                <c:pt idx="383">
                  <c:v>-7.8278619637700289E-2</c:v>
                </c:pt>
                <c:pt idx="384">
                  <c:v>-7.725356901539597E-2</c:v>
                </c:pt>
                <c:pt idx="385">
                  <c:v>-7.6241108422906642E-2</c:v>
                </c:pt>
                <c:pt idx="386">
                  <c:v>-7.524109584283778E-2</c:v>
                </c:pt>
                <c:pt idx="387">
                  <c:v>-7.4253390687077314E-2</c:v>
                </c:pt>
                <c:pt idx="388">
                  <c:v>-7.3277853784286542E-2</c:v>
                </c:pt>
                <c:pt idx="389">
                  <c:v>-7.2314347367494786E-2</c:v>
                </c:pt>
                <c:pt idx="390">
                  <c:v>-7.1362735061795746E-2</c:v>
                </c:pt>
                <c:pt idx="391">
                  <c:v>-7.0422881872144155E-2</c:v>
                </c:pt>
                <c:pt idx="392">
                  <c:v>-6.9494654171252654E-2</c:v>
                </c:pt>
                <c:pt idx="393">
                  <c:v>-6.8577919687585767E-2</c:v>
                </c:pt>
                <c:pt idx="394">
                  <c:v>-6.7672547493451959E-2</c:v>
                </c:pt>
                <c:pt idx="395">
                  <c:v>-6.6778407993190569E-2</c:v>
                </c:pt>
                <c:pt idx="396">
                  <c:v>-6.5895372911454253E-2</c:v>
                </c:pt>
                <c:pt idx="397">
                  <c:v>-6.5023315281584268E-2</c:v>
                </c:pt>
                <c:pt idx="398">
                  <c:v>-6.4162109434078921E-2</c:v>
                </c:pt>
                <c:pt idx="399">
                  <c:v>-6.3311630985152967E-2</c:v>
                </c:pt>
                <c:pt idx="400">
                  <c:v>-6.2471756825387727E-2</c:v>
                </c:pt>
                <c:pt idx="401">
                  <c:v>-6.1642365108470286E-2</c:v>
                </c:pt>
                <c:pt idx="402">
                  <c:v>-6.0823335240021537E-2</c:v>
                </c:pt>
                <c:pt idx="403">
                  <c:v>-6.0014547866511177E-2</c:v>
                </c:pt>
                <c:pt idx="404">
                  <c:v>-5.9215884864259626E-2</c:v>
                </c:pt>
                <c:pt idx="405">
                  <c:v>-5.8427229328525156E-2</c:v>
                </c:pt>
                <c:pt idx="406">
                  <c:v>-5.7648465562676103E-2</c:v>
                </c:pt>
                <c:pt idx="407">
                  <c:v>-5.6879479067446385E-2</c:v>
                </c:pt>
                <c:pt idx="408">
                  <c:v>-5.6120156530274454E-2</c:v>
                </c:pt>
                <c:pt idx="409">
                  <c:v>-5.5370385814723942E-2</c:v>
                </c:pt>
                <c:pt idx="410">
                  <c:v>-5.4630055949985969E-2</c:v>
                </c:pt>
                <c:pt idx="411">
                  <c:v>-5.3899057120461433E-2</c:v>
                </c:pt>
                <c:pt idx="412">
                  <c:v>-5.3177280655423612E-2</c:v>
                </c:pt>
                <c:pt idx="413">
                  <c:v>-5.246461901875913E-2</c:v>
                </c:pt>
                <c:pt idx="414">
                  <c:v>-5.1760965798787403E-2</c:v>
                </c:pt>
                <c:pt idx="415">
                  <c:v>-5.1066215698157634E-2</c:v>
                </c:pt>
                <c:pt idx="416">
                  <c:v>-5.0380264523822167E-2</c:v>
                </c:pt>
                <c:pt idx="417">
                  <c:v>-4.9703009177086303E-2</c:v>
                </c:pt>
                <c:pt idx="418">
                  <c:v>-4.903434764373317E-2</c:v>
                </c:pt>
                <c:pt idx="419">
                  <c:v>-4.8374178984223498E-2</c:v>
                </c:pt>
                <c:pt idx="420">
                  <c:v>-4.7722403323969202E-2</c:v>
                </c:pt>
                <c:pt idx="421">
                  <c:v>-4.7078921843680725E-2</c:v>
                </c:pt>
                <c:pt idx="422">
                  <c:v>-4.6443636769786641E-2</c:v>
                </c:pt>
                <c:pt idx="423">
                  <c:v>-4.5816451364926035E-2</c:v>
                </c:pt>
                <c:pt idx="424">
                  <c:v>-4.5197269918511862E-2</c:v>
                </c:pt>
                <c:pt idx="425">
                  <c:v>-4.4585997737365823E-2</c:v>
                </c:pt>
                <c:pt idx="426">
                  <c:v>-4.3982541136423157E-2</c:v>
                </c:pt>
                <c:pt idx="427">
                  <c:v>-4.3386807429507804E-2</c:v>
                </c:pt>
                <c:pt idx="428">
                  <c:v>-4.2798704920176324E-2</c:v>
                </c:pt>
                <c:pt idx="429">
                  <c:v>-4.221814289263115E-2</c:v>
                </c:pt>
                <c:pt idx="430">
                  <c:v>-4.1645031602701506E-2</c:v>
                </c:pt>
                <c:pt idx="431">
                  <c:v>-4.1079282268892681E-2</c:v>
                </c:pt>
                <c:pt idx="432">
                  <c:v>-4.0520807063501842E-2</c:v>
                </c:pt>
                <c:pt idx="433">
                  <c:v>-3.9969519103801282E-2</c:v>
                </c:pt>
                <c:pt idx="434">
                  <c:v>-3.9425332443287234E-2</c:v>
                </c:pt>
                <c:pt idx="435">
                  <c:v>-3.8888162062995044E-2</c:v>
                </c:pt>
                <c:pt idx="436">
                  <c:v>-3.8357923862879187E-2</c:v>
                </c:pt>
                <c:pt idx="437">
                  <c:v>-3.7834534653258457E-2</c:v>
                </c:pt>
                <c:pt idx="438">
                  <c:v>-3.7317912146325315E-2</c:v>
                </c:pt>
                <c:pt idx="439">
                  <c:v>-3.6807974947719271E-2</c:v>
                </c:pt>
                <c:pt idx="440">
                  <c:v>-3.6304642548163936E-2</c:v>
                </c:pt>
                <c:pt idx="441">
                  <c:v>-3.5807835315166812E-2</c:v>
                </c:pt>
                <c:pt idx="442">
                  <c:v>-3.5317474484782195E-2</c:v>
                </c:pt>
                <c:pt idx="443">
                  <c:v>-3.4833482153435909E-2</c:v>
                </c:pt>
                <c:pt idx="444">
                  <c:v>-3.4355781269812258E-2</c:v>
                </c:pt>
                <c:pt idx="445">
                  <c:v>-3.3884295626802154E-2</c:v>
                </c:pt>
                <c:pt idx="446">
                  <c:v>-3.341894985351257E-2</c:v>
                </c:pt>
                <c:pt idx="447">
                  <c:v>-3.2959669407336363E-2</c:v>
                </c:pt>
                <c:pt idx="448">
                  <c:v>-3.2506380566082793E-2</c:v>
                </c:pt>
                <c:pt idx="449">
                  <c:v>-3.2059010420167545E-2</c:v>
                </c:pt>
                <c:pt idx="450">
                  <c:v>-3.1617486864862675E-2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'fit_FCC&amp;HCP'!$J$19:$J$469</c:f>
              <c:numCache>
                <c:formatCode>0.0000</c:formatCode>
                <c:ptCount val="451"/>
                <c:pt idx="0">
                  <c:v>0.36751170320766291</c:v>
                </c:pt>
                <c:pt idx="1">
                  <c:v>0.19495602081560212</c:v>
                </c:pt>
                <c:pt idx="2">
                  <c:v>2.9920397112691625E-2</c:v>
                </c:pt>
                <c:pt idx="3">
                  <c:v>-0.12785838252965312</c:v>
                </c:pt>
                <c:pt idx="4">
                  <c:v>-0.27863507374156127</c:v>
                </c:pt>
                <c:pt idx="5">
                  <c:v>-0.42265623093872112</c:v>
                </c:pt>
                <c:pt idx="6">
                  <c:v>-0.56016045757055077</c:v>
                </c:pt>
                <c:pt idx="7">
                  <c:v>-0.69137864904520274</c:v>
                </c:pt>
                <c:pt idx="8">
                  <c:v>-0.81653422853823232</c:v>
                </c:pt>
                <c:pt idx="9">
                  <c:v>-0.93584337588611222</c:v>
                </c:pt>
                <c:pt idx="10">
                  <c:v>-1.0495152497602493</c:v>
                </c:pt>
                <c:pt idx="11">
                  <c:v>-1.1577522033118075</c:v>
                </c:pt>
                <c:pt idx="12">
                  <c:v>-1.260749993472392</c:v>
                </c:pt>
                <c:pt idx="13">
                  <c:v>-1.3586979840905953</c:v>
                </c:pt>
                <c:pt idx="14">
                  <c:v>-1.4517793430794337</c:v>
                </c:pt>
                <c:pt idx="15">
                  <c:v>-1.5401712337448981</c:v>
                </c:pt>
                <c:pt idx="16">
                  <c:v>-1.6240450004611491</c:v>
                </c:pt>
                <c:pt idx="17">
                  <c:v>-1.703566348853339</c:v>
                </c:pt>
                <c:pt idx="18">
                  <c:v>-1.7788955206445773</c:v>
                </c:pt>
                <c:pt idx="19">
                  <c:v>-1.8501874633192661</c:v>
                </c:pt>
                <c:pt idx="20">
                  <c:v>-1.9175919947508104</c:v>
                </c:pt>
                <c:pt idx="21">
                  <c:v>-1.9812539629376151</c:v>
                </c:pt>
                <c:pt idx="22">
                  <c:v>-2.0413134009873071</c:v>
                </c:pt>
                <c:pt idx="23">
                  <c:v>-2.0979056774852496</c:v>
                </c:pt>
                <c:pt idx="24">
                  <c:v>-2.1511616423796287</c:v>
                </c:pt>
                <c:pt idx="25">
                  <c:v>-2.2012077685117415</c:v>
                </c:pt>
                <c:pt idx="26">
                  <c:v>-2.2481662889165386</c:v>
                </c:pt>
                <c:pt idx="27">
                  <c:v>-2.2921553300150004</c:v>
                </c:pt>
                <c:pt idx="28">
                  <c:v>-2.3332890408165401</c:v>
                </c:pt>
                <c:pt idx="29">
                  <c:v>-2.3716777182463602</c:v>
                </c:pt>
                <c:pt idx="30">
                  <c:v>-2.4074279287094482</c:v>
                </c:pt>
                <c:pt idx="31">
                  <c:v>-2.4406426259998488</c:v>
                </c:pt>
                <c:pt idx="32">
                  <c:v>-2.4714212656607373</c:v>
                </c:pt>
                <c:pt idx="33">
                  <c:v>-2.4998599158979595</c:v>
                </c:pt>
                <c:pt idx="34">
                  <c:v>-2.5260513651467584</c:v>
                </c:pt>
                <c:pt idx="35">
                  <c:v>-2.5500852263886853</c:v>
                </c:pt>
                <c:pt idx="36">
                  <c:v>-2.5720480383129236</c:v>
                </c:pt>
                <c:pt idx="37">
                  <c:v>-2.592023363413666</c:v>
                </c:pt>
                <c:pt idx="38">
                  <c:v>-2.6100918831125539</c:v>
                </c:pt>
                <c:pt idx="39">
                  <c:v>-2.6263314899927677</c:v>
                </c:pt>
                <c:pt idx="40">
                  <c:v>-2.6408173772288541</c:v>
                </c:pt>
                <c:pt idx="41">
                  <c:v>-2.653622125294063</c:v>
                </c:pt>
                <c:pt idx="42">
                  <c:v>-2.6648157860246298</c:v>
                </c:pt>
                <c:pt idx="43">
                  <c:v>-2.6744659641182413</c:v>
                </c:pt>
                <c:pt idx="44">
                  <c:v>-2.6826378961417081</c:v>
                </c:pt>
                <c:pt idx="45">
                  <c:v>-2.6893945271207729</c:v>
                </c:pt>
                <c:pt idx="46">
                  <c:v>-2.6947965847829285</c:v>
                </c:pt>
                <c:pt idx="47">
                  <c:v>-2.698902651522098</c:v>
                </c:pt>
                <c:pt idx="48">
                  <c:v>-2.7017692341521022</c:v>
                </c:pt>
                <c:pt idx="49">
                  <c:v>-2.7034508315139316</c:v>
                </c:pt>
                <c:pt idx="50">
                  <c:v>-2.7040000000000002</c:v>
                </c:pt>
                <c:pt idx="51">
                  <c:v>-2.703467417056781</c:v>
                </c:pt>
                <c:pt idx="52">
                  <c:v>-2.7019019427254567</c:v>
                </c:pt>
                <c:pt idx="53">
                  <c:v>-2.6993506792785444</c:v>
                </c:pt>
                <c:pt idx="54">
                  <c:v>-2.6958590290087967</c:v>
                </c:pt>
                <c:pt idx="55">
                  <c:v>-2.6914707502250774</c:v>
                </c:pt>
                <c:pt idx="56">
                  <c:v>-2.6862280115083577</c:v>
                </c:pt>
                <c:pt idx="57">
                  <c:v>-2.680171444279464</c:v>
                </c:pt>
                <c:pt idx="58">
                  <c:v>-2.6733401937287153</c:v>
                </c:pt>
                <c:pt idx="59">
                  <c:v>-2.6657719681561969</c:v>
                </c:pt>
                <c:pt idx="60">
                  <c:v>-2.6575030867699647</c:v>
                </c:pt>
                <c:pt idx="61">
                  <c:v>-2.6485685259881886</c:v>
                </c:pt>
                <c:pt idx="62">
                  <c:v>-2.6390019642898581</c:v>
                </c:pt>
                <c:pt idx="63">
                  <c:v>-2.6288358256574482</c:v>
                </c:pt>
                <c:pt idx="64">
                  <c:v>-2.6181013216536582</c:v>
                </c:pt>
                <c:pt idx="65">
                  <c:v>-2.6068284921731513</c:v>
                </c:pt>
                <c:pt idx="66">
                  <c:v>-2.5950462449090352</c:v>
                </c:pt>
                <c:pt idx="67">
                  <c:v>-2.5827823935726744</c:v>
                </c:pt>
                <c:pt idx="68">
                  <c:v>-2.5700636949043241</c:v>
                </c:pt>
                <c:pt idx="69">
                  <c:v>-2.5569158845109898</c:v>
                </c:pt>
                <c:pt idx="70">
                  <c:v>-2.5433637115668537</c:v>
                </c:pt>
                <c:pt idx="71">
                  <c:v>-2.5294309724106059</c:v>
                </c:pt>
                <c:pt idx="72">
                  <c:v>-2.51514054307302</c:v>
                </c:pt>
                <c:pt idx="73">
                  <c:v>-2.5005144107671198</c:v>
                </c:pt>
                <c:pt idx="74">
                  <c:v>-2.4855737043723987</c:v>
                </c:pt>
                <c:pt idx="75">
                  <c:v>-2.470338723943585</c:v>
                </c:pt>
                <c:pt idx="76">
                  <c:v>-2.4548289692735925</c:v>
                </c:pt>
                <c:pt idx="77">
                  <c:v>-2.4390631675394308</c:v>
                </c:pt>
                <c:pt idx="78">
                  <c:v>-2.4230593000589944</c:v>
                </c:pt>
                <c:pt idx="79">
                  <c:v>-2.4068346281858548</c:v>
                </c:pt>
                <c:pt idx="80">
                  <c:v>-2.3904057183683767</c:v>
                </c:pt>
                <c:pt idx="81">
                  <c:v>-2.3737884663987181</c:v>
                </c:pt>
                <c:pt idx="82">
                  <c:v>-2.3569981208765096</c:v>
                </c:pt>
                <c:pt idx="83">
                  <c:v>-2.3400493059113114</c:v>
                </c:pt>
                <c:pt idx="84">
                  <c:v>-2.322956043087212</c:v>
                </c:pt>
                <c:pt idx="85">
                  <c:v>-2.3057317727122526</c:v>
                </c:pt>
                <c:pt idx="86">
                  <c:v>-2.2883893743747139</c:v>
                </c:pt>
                <c:pt idx="87">
                  <c:v>-2.2709411868276246</c:v>
                </c:pt>
                <c:pt idx="88">
                  <c:v>-2.2533990272222502</c:v>
                </c:pt>
                <c:pt idx="89">
                  <c:v>-2.235774209710677</c:v>
                </c:pt>
                <c:pt idx="90">
                  <c:v>-2.2180775634370491</c:v>
                </c:pt>
                <c:pt idx="91">
                  <c:v>-2.2003194499364049</c:v>
                </c:pt>
                <c:pt idx="92">
                  <c:v>-2.1825097799595201</c:v>
                </c:pt>
                <c:pt idx="93">
                  <c:v>-2.1646580297416089</c:v>
                </c:pt>
                <c:pt idx="94">
                  <c:v>-2.1467732567322089</c:v>
                </c:pt>
                <c:pt idx="95">
                  <c:v>-2.1288641148030636</c:v>
                </c:pt>
                <c:pt idx="96">
                  <c:v>-2.1109388689503059</c:v>
                </c:pt>
                <c:pt idx="97">
                  <c:v>-2.0930054095067785</c:v>
                </c:pt>
                <c:pt idx="98">
                  <c:v>-2.0750712658798318</c:v>
                </c:pt>
                <c:pt idx="99">
                  <c:v>-2.057143619829505</c:v>
                </c:pt>
                <c:pt idx="100">
                  <c:v>-2.0392293183015391</c:v>
                </c:pt>
                <c:pt idx="101">
                  <c:v>-2.021334885829233</c:v>
                </c:pt>
                <c:pt idx="102">
                  <c:v>-2.0034665365177471</c:v>
                </c:pt>
                <c:pt idx="103">
                  <c:v>-1.9856301856240468</c:v>
                </c:pt>
                <c:pt idx="104">
                  <c:v>-1.9678314607452716</c:v>
                </c:pt>
                <c:pt idx="105">
                  <c:v>-1.9500757126279449</c:v>
                </c:pt>
                <c:pt idx="106">
                  <c:v>-1.9323680256100628</c:v>
                </c:pt>
                <c:pt idx="107">
                  <c:v>-1.9147132277077281</c:v>
                </c:pt>
                <c:pt idx="108">
                  <c:v>-1.8971159003576552</c:v>
                </c:pt>
                <c:pt idx="109">
                  <c:v>-1.8795803878265234</c:v>
                </c:pt>
                <c:pt idx="110">
                  <c:v>-1.8621108062978236</c:v>
                </c:pt>
                <c:pt idx="111">
                  <c:v>-1.844711052646522</c:v>
                </c:pt>
                <c:pt idx="112">
                  <c:v>-1.8273848129115575</c:v>
                </c:pt>
                <c:pt idx="113">
                  <c:v>-1.8101355704758628</c:v>
                </c:pt>
                <c:pt idx="114">
                  <c:v>-1.7929666139633427</c:v>
                </c:pt>
                <c:pt idx="115">
                  <c:v>-1.7758810448619136</c:v>
                </c:pt>
                <c:pt idx="116">
                  <c:v>-1.7588817848814606</c:v>
                </c:pt>
                <c:pt idx="117">
                  <c:v>-1.7419715830552851</c:v>
                </c:pt>
                <c:pt idx="118">
                  <c:v>-1.725153022593356</c:v>
                </c:pt>
                <c:pt idx="119">
                  <c:v>-1.7084285274954198</c:v>
                </c:pt>
                <c:pt idx="120">
                  <c:v>-1.6918003689317895</c:v>
                </c:pt>
                <c:pt idx="121">
                  <c:v>-1.6752706713993681</c:v>
                </c:pt>
                <c:pt idx="122">
                  <c:v>-1.6588414186602634</c:v>
                </c:pt>
                <c:pt idx="123">
                  <c:v>-1.642514459470088</c:v>
                </c:pt>
                <c:pt idx="124">
                  <c:v>-1.6262915131028512</c:v>
                </c:pt>
                <c:pt idx="125">
                  <c:v>-1.6101741746791143</c:v>
                </c:pt>
                <c:pt idx="126">
                  <c:v>-1.5941639203038804</c:v>
                </c:pt>
                <c:pt idx="127">
                  <c:v>-1.5782621120205009</c:v>
                </c:pt>
                <c:pt idx="128">
                  <c:v>-1.5624700025866609</c:v>
                </c:pt>
                <c:pt idx="129">
                  <c:v>-1.5467887400783471</c:v>
                </c:pt>
                <c:pt idx="130">
                  <c:v>-1.5312193723274914</c:v>
                </c:pt>
                <c:pt idx="131">
                  <c:v>-1.515762851198821</c:v>
                </c:pt>
                <c:pt idx="132">
                  <c:v>-1.5004200367112739</c:v>
                </c:pt>
                <c:pt idx="133">
                  <c:v>-1.4851917010091584</c:v>
                </c:pt>
                <c:pt idx="134">
                  <c:v>-1.4700785321880834</c:v>
                </c:pt>
                <c:pt idx="135">
                  <c:v>-1.4550811379805362</c:v>
                </c:pt>
                <c:pt idx="136">
                  <c:v>-1.4402000493057969</c:v>
                </c:pt>
                <c:pt idx="137">
                  <c:v>-1.4254357236887871</c:v>
                </c:pt>
                <c:pt idx="138">
                  <c:v>-1.4107885485522413</c:v>
                </c:pt>
                <c:pt idx="139">
                  <c:v>-1.3962588443865096</c:v>
                </c:pt>
                <c:pt idx="140">
                  <c:v>-1.3818468678011171</c:v>
                </c:pt>
                <c:pt idx="141">
                  <c:v>-1.3675528144621087</c:v>
                </c:pt>
                <c:pt idx="142">
                  <c:v>-1.3533768219190565</c:v>
                </c:pt>
                <c:pt idx="143">
                  <c:v>-1.3393189723255012</c:v>
                </c:pt>
                <c:pt idx="144">
                  <c:v>-1.3253792950564622</c:v>
                </c:pt>
                <c:pt idx="145">
                  <c:v>-1.3115577692265521</c:v>
                </c:pt>
                <c:pt idx="146">
                  <c:v>-1.2978543261121052</c:v>
                </c:pt>
                <c:pt idx="147">
                  <c:v>-1.2842688514806231</c:v>
                </c:pt>
                <c:pt idx="148">
                  <c:v>-1.2708011878307444</c:v>
                </c:pt>
                <c:pt idx="149">
                  <c:v>-1.257451136545823</c:v>
                </c:pt>
                <c:pt idx="150">
                  <c:v>-1.2442184599641226</c:v>
                </c:pt>
                <c:pt idx="151">
                  <c:v>-1.2311028833685203</c:v>
                </c:pt>
                <c:pt idx="152">
                  <c:v>-1.2181040968985264</c:v>
                </c:pt>
                <c:pt idx="153">
                  <c:v>-1.2052217573873381</c:v>
                </c:pt>
                <c:pt idx="154">
                  <c:v>-1.1924554901265512</c:v>
                </c:pt>
                <c:pt idx="155">
                  <c:v>-1.1798048905610725</c:v>
                </c:pt>
                <c:pt idx="156">
                  <c:v>-1.167269525916693</c:v>
                </c:pt>
                <c:pt idx="157">
                  <c:v>-1.1548489367626973</c:v>
                </c:pt>
                <c:pt idx="158">
                  <c:v>-1.1425426385118154</c:v>
                </c:pt>
                <c:pt idx="159">
                  <c:v>-1.1303501228597357</c:v>
                </c:pt>
                <c:pt idx="160">
                  <c:v>-1.1182708591663388</c:v>
                </c:pt>
                <c:pt idx="161">
                  <c:v>-1.1063042957807254</c:v>
                </c:pt>
                <c:pt idx="162">
                  <c:v>-1.0944498613120615</c:v>
                </c:pt>
                <c:pt idx="163">
                  <c:v>-1.0827069658481778</c:v>
                </c:pt>
                <c:pt idx="164">
                  <c:v>-1.071075002123812</c:v>
                </c:pt>
                <c:pt idx="165">
                  <c:v>-1.05955334664031</c:v>
                </c:pt>
                <c:pt idx="166">
                  <c:v>-1.0481413607385497</c:v>
                </c:pt>
                <c:pt idx="167">
                  <c:v>-1.0368383916267794</c:v>
                </c:pt>
                <c:pt idx="168">
                  <c:v>-1.0256437733650274</c:v>
                </c:pt>
                <c:pt idx="169">
                  <c:v>-1.0145568278076604</c:v>
                </c:pt>
                <c:pt idx="170">
                  <c:v>-1.0035768655056307</c:v>
                </c:pt>
                <c:pt idx="171">
                  <c:v>-0.99270318656989998</c:v>
                </c:pt>
                <c:pt idx="172">
                  <c:v>-0.98193508149746656</c:v>
                </c:pt>
                <c:pt idx="173">
                  <c:v>-0.97127183196138811</c:v>
                </c:pt>
                <c:pt idx="174">
                  <c:v>-0.9607127115661338</c:v>
                </c:pt>
                <c:pt idx="175">
                  <c:v>-0.95025698656956459</c:v>
                </c:pt>
                <c:pt idx="176">
                  <c:v>-0.9399039165727866</c:v>
                </c:pt>
                <c:pt idx="177">
                  <c:v>-0.92965275517908696</c:v>
                </c:pt>
                <c:pt idx="178">
                  <c:v>-0.91950275062311682</c:v>
                </c:pt>
                <c:pt idx="179">
                  <c:v>-0.90945314637144858</c:v>
                </c:pt>
                <c:pt idx="180">
                  <c:v>-0.89950318169559373</c:v>
                </c:pt>
                <c:pt idx="181">
                  <c:v>-0.88965209221853137</c:v>
                </c:pt>
                <c:pt idx="182">
                  <c:v>-0.87989911043576075</c:v>
                </c:pt>
                <c:pt idx="183">
                  <c:v>-0.87024346621185833</c:v>
                </c:pt>
                <c:pt idx="184">
                  <c:v>-0.86068438725348029</c:v>
                </c:pt>
                <c:pt idx="185">
                  <c:v>-0.85122109955972669</c:v>
                </c:pt>
                <c:pt idx="186">
                  <c:v>-0.84185282785074456</c:v>
                </c:pt>
                <c:pt idx="187">
                  <c:v>-0.83257879597542139</c:v>
                </c:pt>
                <c:pt idx="188">
                  <c:v>-0.82339822729898637</c:v>
                </c:pt>
                <c:pt idx="189">
                  <c:v>-0.81431034507131106</c:v>
                </c:pt>
                <c:pt idx="190">
                  <c:v>-0.8053143727766755</c:v>
                </c:pt>
                <c:pt idx="191">
                  <c:v>-0.79640953446573104</c:v>
                </c:pt>
                <c:pt idx="192">
                  <c:v>-0.7875950550703732</c:v>
                </c:pt>
                <c:pt idx="193">
                  <c:v>-0.7788701607022086</c:v>
                </c:pt>
                <c:pt idx="194">
                  <c:v>-0.77023407893527651</c:v>
                </c:pt>
                <c:pt idx="195">
                  <c:v>-0.76168603907366106</c:v>
                </c:pt>
                <c:pt idx="196">
                  <c:v>-0.75322527240460924</c:v>
                </c:pt>
                <c:pt idx="197">
                  <c:v>-0.74485101243774776</c:v>
                </c:pt>
                <c:pt idx="198">
                  <c:v>-0.73656249513096494</c:v>
                </c:pt>
                <c:pt idx="199">
                  <c:v>-0.72835895910351511</c:v>
                </c:pt>
                <c:pt idx="200">
                  <c:v>-0.72023964583686695</c:v>
                </c:pt>
                <c:pt idx="201">
                  <c:v>-0.71220379986381477</c:v>
                </c:pt>
                <c:pt idx="202">
                  <c:v>-0.70425066894633903</c:v>
                </c:pt>
                <c:pt idx="203">
                  <c:v>-0.69637950424269357</c:v>
                </c:pt>
                <c:pt idx="204">
                  <c:v>-0.68858956046417508</c:v>
                </c:pt>
                <c:pt idx="205">
                  <c:v>-0.68088009602201538</c:v>
                </c:pt>
                <c:pt idx="206">
                  <c:v>-0.67325037316481917</c:v>
                </c:pt>
                <c:pt idx="207">
                  <c:v>-0.66569965810695653</c:v>
                </c:pt>
                <c:pt idx="208">
                  <c:v>-0.65822722114830245</c:v>
                </c:pt>
                <c:pt idx="209">
                  <c:v>-0.65083233678570129</c:v>
                </c:pt>
                <c:pt idx="210">
                  <c:v>-0.6435142838165212</c:v>
                </c:pt>
                <c:pt idx="211">
                  <c:v>-0.63627234543464584</c:v>
                </c:pt>
                <c:pt idx="212">
                  <c:v>-0.62910580931924553</c:v>
                </c:pt>
                <c:pt idx="213">
                  <c:v>-0.62201396771664708</c:v>
                </c:pt>
                <c:pt idx="214">
                  <c:v>-0.61499611751561667</c:v>
                </c:pt>
                <c:pt idx="215">
                  <c:v>-0.60805156031635654</c:v>
                </c:pt>
                <c:pt idx="216">
                  <c:v>-0.60117960249350155</c:v>
                </c:pt>
                <c:pt idx="217">
                  <c:v>-0.59437955525339614</c:v>
                </c:pt>
                <c:pt idx="218">
                  <c:v>-0.58765073468591489</c:v>
                </c:pt>
                <c:pt idx="219">
                  <c:v>-0.58099246181108744</c:v>
                </c:pt>
                <c:pt idx="220">
                  <c:v>-0.57440406262076826</c:v>
                </c:pt>
                <c:pt idx="221">
                  <c:v>-0.56788486811559558</c:v>
                </c:pt>
                <c:pt idx="222">
                  <c:v>-0.56143421433745822</c:v>
                </c:pt>
                <c:pt idx="223">
                  <c:v>-0.55505144239769866</c:v>
                </c:pt>
                <c:pt idx="224">
                  <c:v>-0.54873589850125071</c:v>
                </c:pt>
                <c:pt idx="225">
                  <c:v>-0.54248693396692527</c:v>
                </c:pt>
                <c:pt idx="226">
                  <c:v>-0.5363039052440276</c:v>
                </c:pt>
                <c:pt idx="227">
                  <c:v>-0.53018617392549805</c:v>
                </c:pt>
                <c:pt idx="228">
                  <c:v>-0.52413310675775082</c:v>
                </c:pt>
                <c:pt idx="229">
                  <c:v>-0.51814407564738385</c:v>
                </c:pt>
                <c:pt idx="230">
                  <c:v>-0.51221845766492302</c:v>
                </c:pt>
                <c:pt idx="231">
                  <c:v>-0.50635563504575698</c:v>
                </c:pt>
                <c:pt idx="232">
                  <c:v>-0.50055499518841517</c:v>
                </c:pt>
                <c:pt idx="233">
                  <c:v>-0.49481593065033153</c:v>
                </c:pt>
                <c:pt idx="234">
                  <c:v>-0.48913783914123432</c:v>
                </c:pt>
                <c:pt idx="235">
                  <c:v>-0.48352012351429335</c:v>
                </c:pt>
                <c:pt idx="236">
                  <c:v>-0.47796219175515203</c:v>
                </c:pt>
                <c:pt idx="237">
                  <c:v>-0.47246345696896686</c:v>
                </c:pt>
                <c:pt idx="238">
                  <c:v>-0.46702333736556878</c:v>
                </c:pt>
                <c:pt idx="239">
                  <c:v>-0.46164125624286118</c:v>
                </c:pt>
                <c:pt idx="240">
                  <c:v>-0.45631664196855798</c:v>
                </c:pt>
                <c:pt idx="241">
                  <c:v>-0.4510489279603655</c:v>
                </c:pt>
                <c:pt idx="242">
                  <c:v>-0.44583755266470704</c:v>
                </c:pt>
                <c:pt idx="243">
                  <c:v>-0.44068195953408013</c:v>
                </c:pt>
                <c:pt idx="244">
                  <c:v>-0.43558159700313898</c:v>
                </c:pt>
                <c:pt idx="245">
                  <c:v>-0.43053591846358613</c:v>
                </c:pt>
                <c:pt idx="246">
                  <c:v>-0.42554438223795427</c:v>
                </c:pt>
                <c:pt idx="247">
                  <c:v>-0.42060645155235632</c:v>
                </c:pt>
                <c:pt idx="248">
                  <c:v>-0.41572159450827956</c:v>
                </c:pt>
                <c:pt idx="249">
                  <c:v>-0.41088928405349073</c:v>
                </c:pt>
                <c:pt idx="250">
                  <c:v>-0.40610899795212518</c:v>
                </c:pt>
                <c:pt idx="251">
                  <c:v>-0.40138021875401936</c:v>
                </c:pt>
                <c:pt idx="252">
                  <c:v>-0.39670243376335007</c:v>
                </c:pt>
                <c:pt idx="253">
                  <c:v>-0.39207513500664165</c:v>
                </c:pt>
                <c:pt idx="254">
                  <c:v>-0.38749781920019061</c:v>
                </c:pt>
                <c:pt idx="255">
                  <c:v>-0.38296998771696766</c:v>
                </c:pt>
                <c:pt idx="256">
                  <c:v>-0.3784911465530415</c:v>
                </c:pt>
                <c:pt idx="257">
                  <c:v>-0.37406080629357824</c:v>
                </c:pt>
                <c:pt idx="258">
                  <c:v>-0.369678482078455</c:v>
                </c:pt>
                <c:pt idx="259">
                  <c:v>-0.36534369356753715</c:v>
                </c:pt>
                <c:pt idx="260">
                  <c:v>-0.3610559649056676</c:v>
                </c:pt>
                <c:pt idx="261">
                  <c:v>-0.35681482468736686</c:v>
                </c:pt>
                <c:pt idx="262">
                  <c:v>-0.35261980592135472</c:v>
                </c:pt>
                <c:pt idx="263">
                  <c:v>-0.34847044599485222</c:v>
                </c:pt>
                <c:pt idx="264">
                  <c:v>-0.34436628663775287</c:v>
                </c:pt>
                <c:pt idx="265">
                  <c:v>-0.34030687388664366</c:v>
                </c:pt>
                <c:pt idx="266">
                  <c:v>-0.33629175804877093</c:v>
                </c:pt>
                <c:pt idx="267">
                  <c:v>-0.33232049366591332</c:v>
                </c:pt>
                <c:pt idx="268">
                  <c:v>-0.32839263947823905</c:v>
                </c:pt>
                <c:pt idx="269">
                  <c:v>-0.32450775838812229</c:v>
                </c:pt>
                <c:pt idx="270">
                  <c:v>-0.32066541742400728</c:v>
                </c:pt>
                <c:pt idx="271">
                  <c:v>-0.31686518770427802</c:v>
                </c:pt>
                <c:pt idx="272">
                  <c:v>-0.31310664440120312</c:v>
                </c:pt>
                <c:pt idx="273">
                  <c:v>-0.30938936670492745</c:v>
                </c:pt>
                <c:pt idx="274">
                  <c:v>-0.30571293778759218</c:v>
                </c:pt>
                <c:pt idx="275">
                  <c:v>-0.30207694476753694</c:v>
                </c:pt>
                <c:pt idx="276">
                  <c:v>-0.29848097867364892</c:v>
                </c:pt>
                <c:pt idx="277">
                  <c:v>-0.29492463440982658</c:v>
                </c:pt>
                <c:pt idx="278">
                  <c:v>-0.29140751071963455</c:v>
                </c:pt>
                <c:pt idx="279">
                  <c:v>-0.28792921015109774</c:v>
                </c:pt>
                <c:pt idx="280">
                  <c:v>-0.28448933902170093</c:v>
                </c:pt>
                <c:pt idx="281">
                  <c:v>-0.28108750738355087</c:v>
                </c:pt>
                <c:pt idx="282">
                  <c:v>-0.27772332898877689</c:v>
                </c:pt>
                <c:pt idx="283">
                  <c:v>-0.27439642125512592</c:v>
                </c:pt>
                <c:pt idx="284">
                  <c:v>-0.27110640523177426</c:v>
                </c:pt>
                <c:pt idx="285">
                  <c:v>-0.26785290556538743</c:v>
                </c:pt>
                <c:pt idx="286">
                  <c:v>-0.26463555046639897</c:v>
                </c:pt>
                <c:pt idx="287">
                  <c:v>-0.26145397167556256</c:v>
                </c:pt>
                <c:pt idx="288">
                  <c:v>-0.25830780443072182</c:v>
                </c:pt>
                <c:pt idx="289">
                  <c:v>-0.25519668743386498</c:v>
                </c:pt>
                <c:pt idx="290">
                  <c:v>-0.25212026281842365</c:v>
                </c:pt>
                <c:pt idx="291">
                  <c:v>-0.24907817611686239</c:v>
                </c:pt>
                <c:pt idx="292">
                  <c:v>-0.24607007622851187</c:v>
                </c:pt>
                <c:pt idx="293">
                  <c:v>-0.24309561538769928</c:v>
                </c:pt>
                <c:pt idx="294">
                  <c:v>-0.24015444913214293</c:v>
                </c:pt>
                <c:pt idx="295">
                  <c:v>-0.23724623627164834</c:v>
                </c:pt>
                <c:pt idx="296">
                  <c:v>-0.23437063885706294</c:v>
                </c:pt>
                <c:pt idx="297">
                  <c:v>-0.23152732214953711</c:v>
                </c:pt>
                <c:pt idx="298">
                  <c:v>-0.22871595459005839</c:v>
                </c:pt>
                <c:pt idx="299">
                  <c:v>-0.22593620776929538</c:v>
                </c:pt>
                <c:pt idx="300">
                  <c:v>-0.22318775639770572</c:v>
                </c:pt>
                <c:pt idx="301">
                  <c:v>-0.22047027827595531</c:v>
                </c:pt>
                <c:pt idx="302">
                  <c:v>-0.21778345426561396</c:v>
                </c:pt>
                <c:pt idx="303">
                  <c:v>-0.21512696826016381</c:v>
                </c:pt>
                <c:pt idx="304">
                  <c:v>-0.21250050715627147</c:v>
                </c:pt>
                <c:pt idx="305">
                  <c:v>-0.2099037608253726</c:v>
                </c:pt>
                <c:pt idx="306">
                  <c:v>-0.20733642208553227</c:v>
                </c:pt>
                <c:pt idx="307">
                  <c:v>-0.20479818667361432</c:v>
                </c:pt>
                <c:pt idx="308">
                  <c:v>-0.2022887532177142</c:v>
                </c:pt>
                <c:pt idx="309">
                  <c:v>-0.19980782320989743</c:v>
                </c:pt>
                <c:pt idx="310">
                  <c:v>-0.19735510097921852</c:v>
                </c:pt>
                <c:pt idx="311">
                  <c:v>-0.19493029366502318</c:v>
                </c:pt>
                <c:pt idx="312">
                  <c:v>-0.19253311119053537</c:v>
                </c:pt>
                <c:pt idx="313">
                  <c:v>-0.19016326623672394</c:v>
                </c:pt>
                <c:pt idx="314">
                  <c:v>-0.18782047421644915</c:v>
                </c:pt>
                <c:pt idx="315">
                  <c:v>-0.1855044532488864</c:v>
                </c:pt>
                <c:pt idx="316">
                  <c:v>-0.18321492413422369</c:v>
                </c:pt>
                <c:pt idx="317">
                  <c:v>-0.18095161032863338</c:v>
                </c:pt>
                <c:pt idx="318">
                  <c:v>-0.17871423791951208</c:v>
                </c:pt>
                <c:pt idx="319">
                  <c:v>-0.17650253560099058</c:v>
                </c:pt>
                <c:pt idx="320">
                  <c:v>-0.174316234649707</c:v>
                </c:pt>
                <c:pt idx="321">
                  <c:v>-0.1721550689008442</c:v>
                </c:pt>
                <c:pt idx="322">
                  <c:v>-0.170018774724426</c:v>
                </c:pt>
                <c:pt idx="323">
                  <c:v>-0.16790709100187173</c:v>
                </c:pt>
                <c:pt idx="324">
                  <c:v>-0.16581975910280408</c:v>
                </c:pt>
                <c:pt idx="325">
                  <c:v>-0.16375652286211034</c:v>
                </c:pt>
                <c:pt idx="326">
                  <c:v>-0.16171712855725062</c:v>
                </c:pt>
                <c:pt idx="327">
                  <c:v>-0.15970132488581382</c:v>
                </c:pt>
                <c:pt idx="328">
                  <c:v>-0.15770886294331543</c:v>
                </c:pt>
                <c:pt idx="329">
                  <c:v>-0.15573949620123653</c:v>
                </c:pt>
                <c:pt idx="330">
                  <c:v>-0.15379298048529874</c:v>
                </c:pt>
                <c:pt idx="331">
                  <c:v>-0.15186907395397511</c:v>
                </c:pt>
                <c:pt idx="332">
                  <c:v>-0.14996753707723073</c:v>
                </c:pt>
                <c:pt idx="333">
                  <c:v>-0.14808813261549289</c:v>
                </c:pt>
                <c:pt idx="334">
                  <c:v>-0.14623062559884553</c:v>
                </c:pt>
                <c:pt idx="335">
                  <c:v>-0.14439478330644723</c:v>
                </c:pt>
                <c:pt idx="336">
                  <c:v>-0.14258037524616718</c:v>
                </c:pt>
                <c:pt idx="337">
                  <c:v>-0.14078717313443928</c:v>
                </c:pt>
                <c:pt idx="338">
                  <c:v>-0.1390149508763279</c:v>
                </c:pt>
                <c:pt idx="339">
                  <c:v>-0.13726348454580559</c:v>
                </c:pt>
                <c:pt idx="340">
                  <c:v>-0.13553255236623776</c:v>
                </c:pt>
                <c:pt idx="341">
                  <c:v>-0.13382193469107173</c:v>
                </c:pt>
                <c:pt idx="342">
                  <c:v>-0.13213141398472858</c:v>
                </c:pt>
                <c:pt idx="343">
                  <c:v>-0.13046077480369239</c:v>
                </c:pt>
                <c:pt idx="344">
                  <c:v>-0.12880980377779722</c:v>
                </c:pt>
                <c:pt idx="345">
                  <c:v>-0.1271782895917056</c:v>
                </c:pt>
                <c:pt idx="346">
                  <c:v>-0.12556602296657893</c:v>
                </c:pt>
                <c:pt idx="347">
                  <c:v>-0.12397279664193431</c:v>
                </c:pt>
                <c:pt idx="348">
                  <c:v>-0.12239840535768719</c:v>
                </c:pt>
                <c:pt idx="349">
                  <c:v>-0.12084264583637537</c:v>
                </c:pt>
                <c:pt idx="350">
                  <c:v>-0.11930531676556309</c:v>
                </c:pt>
                <c:pt idx="351">
                  <c:v>-0.11778621878042146</c:v>
                </c:pt>
                <c:pt idx="352">
                  <c:v>-0.11628515444648362</c:v>
                </c:pt>
                <c:pt idx="353">
                  <c:v>-0.1148019282425706</c:v>
                </c:pt>
                <c:pt idx="354">
                  <c:v>-0.11333634654388748</c:v>
                </c:pt>
                <c:pt idx="355">
                  <c:v>-0.11188821760528478</c:v>
                </c:pt>
                <c:pt idx="356">
                  <c:v>-0.11045735154468481</c:v>
                </c:pt>
                <c:pt idx="357">
                  <c:v>-0.10904356032666901</c:v>
                </c:pt>
                <c:pt idx="358">
                  <c:v>-0.10764665774622505</c:v>
                </c:pt>
                <c:pt idx="359">
                  <c:v>-0.10626645941264989</c:v>
                </c:pt>
                <c:pt idx="360">
                  <c:v>-0.10490278273360827</c:v>
                </c:pt>
                <c:pt idx="361">
                  <c:v>-0.10355544689934237</c:v>
                </c:pt>
                <c:pt idx="362">
                  <c:v>-0.10222427286703238</c:v>
                </c:pt>
                <c:pt idx="363">
                  <c:v>-0.10090908334530364</c:v>
                </c:pt>
                <c:pt idx="364">
                  <c:v>-9.9609702778880038E-2</c:v>
                </c:pt>
                <c:pt idx="365">
                  <c:v>-9.8325957333380593E-2</c:v>
                </c:pt>
                <c:pt idx="366">
                  <c:v>-9.7057674880256864E-2</c:v>
                </c:pt>
                <c:pt idx="367">
                  <c:v>-9.5804684981869961E-2</c:v>
                </c:pt>
                <c:pt idx="368">
                  <c:v>-9.4566818876704151E-2</c:v>
                </c:pt>
                <c:pt idx="369">
                  <c:v>-9.3343909464716185E-2</c:v>
                </c:pt>
                <c:pt idx="370">
                  <c:v>-9.2135791292816904E-2</c:v>
                </c:pt>
                <c:pt idx="371">
                  <c:v>-9.0942300540485035E-2</c:v>
                </c:pt>
                <c:pt idx="372">
                  <c:v>-8.9763275005509208E-2</c:v>
                </c:pt>
                <c:pt idx="373">
                  <c:v>-8.8598554089858519E-2</c:v>
                </c:pt>
                <c:pt idx="374">
                  <c:v>-8.7447978785677616E-2</c:v>
                </c:pt>
                <c:pt idx="375">
                  <c:v>-8.6311391661406819E-2</c:v>
                </c:pt>
                <c:pt idx="376">
                  <c:v>-8.5188636848023039E-2</c:v>
                </c:pt>
                <c:pt idx="377">
                  <c:v>-8.4079560025402428E-2</c:v>
                </c:pt>
                <c:pt idx="378">
                  <c:v>-8.2984008408800478E-2</c:v>
                </c:pt>
                <c:pt idx="379">
                  <c:v>-8.1901830735450321E-2</c:v>
                </c:pt>
                <c:pt idx="380">
                  <c:v>-8.0832877251275595E-2</c:v>
                </c:pt>
                <c:pt idx="381">
                  <c:v>-7.9776999697717843E-2</c:v>
                </c:pt>
                <c:pt idx="382">
                  <c:v>-7.8734051298675709E-2</c:v>
                </c:pt>
                <c:pt idx="383">
                  <c:v>-7.7703886747555642E-2</c:v>
                </c:pt>
                <c:pt idx="384">
                  <c:v>-7.6686362194431243E-2</c:v>
                </c:pt>
                <c:pt idx="385">
                  <c:v>-7.5681335233311151E-2</c:v>
                </c:pt>
                <c:pt idx="386">
                  <c:v>-7.4688664889512979E-2</c:v>
                </c:pt>
                <c:pt idx="387">
                  <c:v>-7.3708211607142818E-2</c:v>
                </c:pt>
                <c:pt idx="388">
                  <c:v>-7.2739837236677971E-2</c:v>
                </c:pt>
                <c:pt idx="389">
                  <c:v>-7.178340502265268E-2</c:v>
                </c:pt>
                <c:pt idx="390">
                  <c:v>-7.0838779591444814E-2</c:v>
                </c:pt>
                <c:pt idx="391">
                  <c:v>-6.9905826939162197E-2</c:v>
                </c:pt>
                <c:pt idx="392">
                  <c:v>-6.8984414419628187E-2</c:v>
                </c:pt>
                <c:pt idx="393">
                  <c:v>-6.8074410732464008E-2</c:v>
                </c:pt>
                <c:pt idx="394">
                  <c:v>-6.7175685911268032E-2</c:v>
                </c:pt>
                <c:pt idx="395">
                  <c:v>-6.6288111311889594E-2</c:v>
                </c:pt>
                <c:pt idx="396">
                  <c:v>-6.5411559600797461E-2</c:v>
                </c:pt>
                <c:pt idx="397">
                  <c:v>-6.4545904743540328E-2</c:v>
                </c:pt>
                <c:pt idx="398">
                  <c:v>-6.3691021993300068E-2</c:v>
                </c:pt>
                <c:pt idx="399">
                  <c:v>-6.2846787879535099E-2</c:v>
                </c:pt>
                <c:pt idx="400">
                  <c:v>-6.2013080196713803E-2</c:v>
                </c:pt>
                <c:pt idx="401">
                  <c:v>-6.1189777993136428E-2</c:v>
                </c:pt>
                <c:pt idx="402">
                  <c:v>-6.0376761559845164E-2</c:v>
                </c:pt>
                <c:pt idx="403">
                  <c:v>-5.9573912419620491E-2</c:v>
                </c:pt>
                <c:pt idx="404">
                  <c:v>-5.8781113316063879E-2</c:v>
                </c:pt>
                <c:pt idx="405">
                  <c:v>-5.7998248202765064E-2</c:v>
                </c:pt>
                <c:pt idx="406">
                  <c:v>-5.7225202232553667E-2</c:v>
                </c:pt>
                <c:pt idx="407">
                  <c:v>-5.6461861746833708E-2</c:v>
                </c:pt>
                <c:pt idx="408">
                  <c:v>-5.5708114265000781E-2</c:v>
                </c:pt>
                <c:pt idx="409">
                  <c:v>-5.4963848473940362E-2</c:v>
                </c:pt>
                <c:pt idx="410">
                  <c:v>-5.422895421760722E-2</c:v>
                </c:pt>
                <c:pt idx="411">
                  <c:v>-5.3503322486684178E-2</c:v>
                </c:pt>
                <c:pt idx="412">
                  <c:v>-5.278684540832064E-2</c:v>
                </c:pt>
                <c:pt idx="413">
                  <c:v>-5.2079416235948854E-2</c:v>
                </c:pt>
                <c:pt idx="414">
                  <c:v>-5.1380929339178094E-2</c:v>
                </c:pt>
                <c:pt idx="415">
                  <c:v>-5.069128019376587E-2</c:v>
                </c:pt>
                <c:pt idx="416">
                  <c:v>-5.0010365371664874E-2</c:v>
                </c:pt>
                <c:pt idx="417">
                  <c:v>-4.9338082531145883E-2</c:v>
                </c:pt>
                <c:pt idx="418">
                  <c:v>-4.8674330406995037E-2</c:v>
                </c:pt>
                <c:pt idx="419">
                  <c:v>-4.8019008800785724E-2</c:v>
                </c:pt>
                <c:pt idx="420">
                  <c:v>-4.7372018571223466E-2</c:v>
                </c:pt>
                <c:pt idx="421">
                  <c:v>-4.6733261624564128E-2</c:v>
                </c:pt>
                <c:pt idx="422">
                  <c:v>-4.6102640905103923E-2</c:v>
                </c:pt>
                <c:pt idx="423">
                  <c:v>-4.5480060385741559E-2</c:v>
                </c:pt>
                <c:pt idx="424">
                  <c:v>-4.4865425058610894E-2</c:v>
                </c:pt>
                <c:pt idx="425">
                  <c:v>-4.4258640925784576E-2</c:v>
                </c:pt>
                <c:pt idx="426">
                  <c:v>-4.3659614990047071E-2</c:v>
                </c:pt>
                <c:pt idx="427">
                  <c:v>-4.3068255245737562E-2</c:v>
                </c:pt>
                <c:pt idx="428">
                  <c:v>-4.2484470669661087E-2</c:v>
                </c:pt>
                <c:pt idx="429">
                  <c:v>-4.190817121206851E-2</c:v>
                </c:pt>
                <c:pt idx="430">
                  <c:v>-4.1339267787703693E-2</c:v>
                </c:pt>
                <c:pt idx="431">
                  <c:v>-4.0777672266918426E-2</c:v>
                </c:pt>
                <c:pt idx="432">
                  <c:v>-4.0223297466853519E-2</c:v>
                </c:pt>
                <c:pt idx="433">
                  <c:v>-3.9676057142686731E-2</c:v>
                </c:pt>
                <c:pt idx="434">
                  <c:v>-3.9135865978945916E-2</c:v>
                </c:pt>
                <c:pt idx="435">
                  <c:v>-3.8602639580887881E-2</c:v>
                </c:pt>
                <c:pt idx="436">
                  <c:v>-3.8076294465941747E-2</c:v>
                </c:pt>
                <c:pt idx="437">
                  <c:v>-3.7556748055216915E-2</c:v>
                </c:pt>
                <c:pt idx="438">
                  <c:v>-3.7043918665074768E-2</c:v>
                </c:pt>
                <c:pt idx="439">
                  <c:v>-3.6537725498763919E-2</c:v>
                </c:pt>
                <c:pt idx="440">
                  <c:v>-3.6038088638118672E-2</c:v>
                </c:pt>
                <c:pt idx="441">
                  <c:v>-3.5544929035319764E-2</c:v>
                </c:pt>
                <c:pt idx="442">
                  <c:v>-3.505816850471772E-2</c:v>
                </c:pt>
                <c:pt idx="443">
                  <c:v>-3.4577729714717578E-2</c:v>
                </c:pt>
                <c:pt idx="444">
                  <c:v>-3.410353617972553E-2</c:v>
                </c:pt>
                <c:pt idx="445">
                  <c:v>-3.3635512252156032E-2</c:v>
                </c:pt>
                <c:pt idx="446">
                  <c:v>-3.3173583114499985E-2</c:v>
                </c:pt>
                <c:pt idx="447">
                  <c:v>-3.2717674771452834E-2</c:v>
                </c:pt>
                <c:pt idx="448">
                  <c:v>-3.2267714042102748E-2</c:v>
                </c:pt>
                <c:pt idx="449">
                  <c:v>-3.1823628552178067E-2</c:v>
                </c:pt>
                <c:pt idx="450">
                  <c:v>-3.1385346726354138E-2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2.6177543081024921</c:v>
                </c:pt>
                <c:pt idx="1">
                  <c:v>2.6329045518597556</c:v>
                </c:pt>
                <c:pt idx="2">
                  <c:v>2.6480547956170195</c:v>
                </c:pt>
                <c:pt idx="3">
                  <c:v>2.663205039374283</c:v>
                </c:pt>
                <c:pt idx="4">
                  <c:v>2.6783552831315465</c:v>
                </c:pt>
                <c:pt idx="5">
                  <c:v>2.69350552688881</c:v>
                </c:pt>
                <c:pt idx="6">
                  <c:v>2.7086557706460739</c:v>
                </c:pt>
                <c:pt idx="7">
                  <c:v>2.7238060144033374</c:v>
                </c:pt>
                <c:pt idx="8">
                  <c:v>2.7389562581606013</c:v>
                </c:pt>
                <c:pt idx="9">
                  <c:v>2.7541065019178648</c:v>
                </c:pt>
                <c:pt idx="10">
                  <c:v>2.7692567456751287</c:v>
                </c:pt>
                <c:pt idx="11">
                  <c:v>2.7844069894323922</c:v>
                </c:pt>
                <c:pt idx="12">
                  <c:v>2.7995572331896557</c:v>
                </c:pt>
                <c:pt idx="13">
                  <c:v>2.8147074769469196</c:v>
                </c:pt>
                <c:pt idx="14">
                  <c:v>2.8298577207041831</c:v>
                </c:pt>
                <c:pt idx="15">
                  <c:v>2.8450079644614465</c:v>
                </c:pt>
                <c:pt idx="16">
                  <c:v>2.8601582082187105</c:v>
                </c:pt>
                <c:pt idx="17">
                  <c:v>2.875308451975974</c:v>
                </c:pt>
                <c:pt idx="18">
                  <c:v>2.8904586957332374</c:v>
                </c:pt>
                <c:pt idx="19">
                  <c:v>2.9056089394905014</c:v>
                </c:pt>
                <c:pt idx="20">
                  <c:v>2.9207591832477648</c:v>
                </c:pt>
                <c:pt idx="21">
                  <c:v>2.9359094270050283</c:v>
                </c:pt>
                <c:pt idx="22">
                  <c:v>2.9510596707622923</c:v>
                </c:pt>
                <c:pt idx="23">
                  <c:v>2.9662099145195557</c:v>
                </c:pt>
                <c:pt idx="24">
                  <c:v>2.9813601582768192</c:v>
                </c:pt>
                <c:pt idx="25">
                  <c:v>2.9965104020340827</c:v>
                </c:pt>
                <c:pt idx="26">
                  <c:v>3.0116606457913466</c:v>
                </c:pt>
                <c:pt idx="27">
                  <c:v>3.0268108895486101</c:v>
                </c:pt>
                <c:pt idx="28">
                  <c:v>3.0419611333058736</c:v>
                </c:pt>
                <c:pt idx="29">
                  <c:v>3.0571113770631384</c:v>
                </c:pt>
                <c:pt idx="30">
                  <c:v>3.0722616208204019</c:v>
                </c:pt>
                <c:pt idx="31">
                  <c:v>3.0874118645776654</c:v>
                </c:pt>
                <c:pt idx="32">
                  <c:v>3.1025621083349293</c:v>
                </c:pt>
                <c:pt idx="33">
                  <c:v>3.1177123520921928</c:v>
                </c:pt>
                <c:pt idx="34">
                  <c:v>3.1328625958494563</c:v>
                </c:pt>
                <c:pt idx="35">
                  <c:v>3.1480128396067197</c:v>
                </c:pt>
                <c:pt idx="36">
                  <c:v>3.1631630833639837</c:v>
                </c:pt>
                <c:pt idx="37">
                  <c:v>3.1783133271212471</c:v>
                </c:pt>
                <c:pt idx="38">
                  <c:v>3.1934635708785106</c:v>
                </c:pt>
                <c:pt idx="39">
                  <c:v>3.2086138146357746</c:v>
                </c:pt>
                <c:pt idx="40">
                  <c:v>3.223764058393038</c:v>
                </c:pt>
                <c:pt idx="41">
                  <c:v>3.2389143021503015</c:v>
                </c:pt>
                <c:pt idx="42">
                  <c:v>3.2540645459075654</c:v>
                </c:pt>
                <c:pt idx="43">
                  <c:v>3.2692147896648289</c:v>
                </c:pt>
                <c:pt idx="44">
                  <c:v>3.2843650334220928</c:v>
                </c:pt>
                <c:pt idx="45">
                  <c:v>3.2995152771793563</c:v>
                </c:pt>
                <c:pt idx="46">
                  <c:v>3.3146655209366203</c:v>
                </c:pt>
                <c:pt idx="47">
                  <c:v>3.3298157646938837</c:v>
                </c:pt>
                <c:pt idx="48">
                  <c:v>3.3449660084511472</c:v>
                </c:pt>
                <c:pt idx="49">
                  <c:v>3.3601162522084111</c:v>
                </c:pt>
                <c:pt idx="50">
                  <c:v>3.3752664959656737</c:v>
                </c:pt>
                <c:pt idx="51">
                  <c:v>3.3904167397229377</c:v>
                </c:pt>
                <c:pt idx="52">
                  <c:v>3.4055669834802007</c:v>
                </c:pt>
                <c:pt idx="53">
                  <c:v>3.4207172272374646</c:v>
                </c:pt>
                <c:pt idx="54">
                  <c:v>3.4358674709947286</c:v>
                </c:pt>
                <c:pt idx="55">
                  <c:v>3.4510177147519916</c:v>
                </c:pt>
                <c:pt idx="56">
                  <c:v>3.4661679585092555</c:v>
                </c:pt>
                <c:pt idx="57">
                  <c:v>3.4813182022665194</c:v>
                </c:pt>
                <c:pt idx="58">
                  <c:v>3.4964684460237825</c:v>
                </c:pt>
                <c:pt idx="59">
                  <c:v>3.5116186897810464</c:v>
                </c:pt>
                <c:pt idx="60">
                  <c:v>3.5267689335383103</c:v>
                </c:pt>
                <c:pt idx="61">
                  <c:v>3.5419191772955734</c:v>
                </c:pt>
                <c:pt idx="62">
                  <c:v>3.5570694210528373</c:v>
                </c:pt>
                <c:pt idx="63">
                  <c:v>3.5722196648101008</c:v>
                </c:pt>
                <c:pt idx="64">
                  <c:v>3.5873699085673647</c:v>
                </c:pt>
                <c:pt idx="65">
                  <c:v>3.6025201523246282</c:v>
                </c:pt>
                <c:pt idx="66">
                  <c:v>3.6176703960818917</c:v>
                </c:pt>
                <c:pt idx="67">
                  <c:v>3.6328206398391556</c:v>
                </c:pt>
                <c:pt idx="68">
                  <c:v>3.6479708835964195</c:v>
                </c:pt>
                <c:pt idx="69">
                  <c:v>3.6631211273536826</c:v>
                </c:pt>
                <c:pt idx="70">
                  <c:v>3.6782713711109465</c:v>
                </c:pt>
                <c:pt idx="71">
                  <c:v>3.6934216148682104</c:v>
                </c:pt>
                <c:pt idx="72">
                  <c:v>3.7085718586254734</c:v>
                </c:pt>
                <c:pt idx="73">
                  <c:v>3.7237221023827374</c:v>
                </c:pt>
                <c:pt idx="74">
                  <c:v>3.7388723461400013</c:v>
                </c:pt>
                <c:pt idx="75">
                  <c:v>3.7540225898972643</c:v>
                </c:pt>
                <c:pt idx="76">
                  <c:v>3.7691728336545283</c:v>
                </c:pt>
                <c:pt idx="77">
                  <c:v>3.7843230774117922</c:v>
                </c:pt>
                <c:pt idx="78">
                  <c:v>3.7994733211690552</c:v>
                </c:pt>
                <c:pt idx="79">
                  <c:v>3.8146235649263192</c:v>
                </c:pt>
                <c:pt idx="80">
                  <c:v>3.8297738086835831</c:v>
                </c:pt>
                <c:pt idx="81">
                  <c:v>3.8449240524408461</c:v>
                </c:pt>
                <c:pt idx="82">
                  <c:v>3.86007429619811</c:v>
                </c:pt>
                <c:pt idx="83">
                  <c:v>3.875224539955374</c:v>
                </c:pt>
                <c:pt idx="84">
                  <c:v>3.890374783712637</c:v>
                </c:pt>
                <c:pt idx="85">
                  <c:v>3.9055250274699009</c:v>
                </c:pt>
                <c:pt idx="86">
                  <c:v>3.920675271227164</c:v>
                </c:pt>
                <c:pt idx="87">
                  <c:v>3.9358255149844279</c:v>
                </c:pt>
                <c:pt idx="88">
                  <c:v>3.9509757587416918</c:v>
                </c:pt>
                <c:pt idx="89">
                  <c:v>3.9661260024989557</c:v>
                </c:pt>
                <c:pt idx="90">
                  <c:v>3.9812762462562188</c:v>
                </c:pt>
                <c:pt idx="91">
                  <c:v>3.9964264900134827</c:v>
                </c:pt>
                <c:pt idx="92">
                  <c:v>4.0115767337707462</c:v>
                </c:pt>
                <c:pt idx="93">
                  <c:v>4.0267269775280097</c:v>
                </c:pt>
                <c:pt idx="94">
                  <c:v>4.041877221285274</c:v>
                </c:pt>
                <c:pt idx="95">
                  <c:v>4.0570274650425366</c:v>
                </c:pt>
                <c:pt idx="96">
                  <c:v>4.072177708799801</c:v>
                </c:pt>
                <c:pt idx="97">
                  <c:v>4.0873279525570645</c:v>
                </c:pt>
                <c:pt idx="98">
                  <c:v>4.102478196314328</c:v>
                </c:pt>
                <c:pt idx="99">
                  <c:v>4.1176284400715915</c:v>
                </c:pt>
                <c:pt idx="100">
                  <c:v>4.1327786838288558</c:v>
                </c:pt>
                <c:pt idx="101">
                  <c:v>4.1479289275861184</c:v>
                </c:pt>
                <c:pt idx="102">
                  <c:v>4.1630791713433828</c:v>
                </c:pt>
                <c:pt idx="103">
                  <c:v>4.1782294151006463</c:v>
                </c:pt>
                <c:pt idx="104">
                  <c:v>4.1933796588579098</c:v>
                </c:pt>
                <c:pt idx="105">
                  <c:v>4.2085299026151732</c:v>
                </c:pt>
                <c:pt idx="106">
                  <c:v>4.2236801463724367</c:v>
                </c:pt>
                <c:pt idx="107">
                  <c:v>4.2388303901297011</c:v>
                </c:pt>
                <c:pt idx="108">
                  <c:v>4.2539806338869646</c:v>
                </c:pt>
                <c:pt idx="109">
                  <c:v>4.2691308776442281</c:v>
                </c:pt>
                <c:pt idx="110">
                  <c:v>4.2842811214014915</c:v>
                </c:pt>
                <c:pt idx="111">
                  <c:v>4.2994313651587559</c:v>
                </c:pt>
                <c:pt idx="112">
                  <c:v>4.3145816089160185</c:v>
                </c:pt>
                <c:pt idx="113">
                  <c:v>4.3297318526732829</c:v>
                </c:pt>
                <c:pt idx="114">
                  <c:v>4.3448820964305463</c:v>
                </c:pt>
                <c:pt idx="115">
                  <c:v>4.3600323401878098</c:v>
                </c:pt>
                <c:pt idx="116">
                  <c:v>4.3751825839450733</c:v>
                </c:pt>
                <c:pt idx="117">
                  <c:v>4.3903328277023377</c:v>
                </c:pt>
                <c:pt idx="118">
                  <c:v>4.4054830714596003</c:v>
                </c:pt>
                <c:pt idx="119">
                  <c:v>4.4206333152168646</c:v>
                </c:pt>
                <c:pt idx="120">
                  <c:v>4.4357835589741281</c:v>
                </c:pt>
                <c:pt idx="121">
                  <c:v>4.4509338027313916</c:v>
                </c:pt>
                <c:pt idx="122">
                  <c:v>4.4660840464886551</c:v>
                </c:pt>
                <c:pt idx="123">
                  <c:v>4.4812342902459195</c:v>
                </c:pt>
                <c:pt idx="124">
                  <c:v>4.4963845340031821</c:v>
                </c:pt>
                <c:pt idx="125">
                  <c:v>4.5115347777604464</c:v>
                </c:pt>
                <c:pt idx="126">
                  <c:v>4.5266850215177099</c:v>
                </c:pt>
                <c:pt idx="127">
                  <c:v>4.5418352652749734</c:v>
                </c:pt>
                <c:pt idx="128">
                  <c:v>4.5569855090322369</c:v>
                </c:pt>
                <c:pt idx="129">
                  <c:v>4.5721357527895012</c:v>
                </c:pt>
                <c:pt idx="130">
                  <c:v>4.5872859965467638</c:v>
                </c:pt>
                <c:pt idx="131">
                  <c:v>4.6024362403040282</c:v>
                </c:pt>
                <c:pt idx="132">
                  <c:v>4.6175864840612917</c:v>
                </c:pt>
                <c:pt idx="133">
                  <c:v>4.6327367278185552</c:v>
                </c:pt>
                <c:pt idx="134">
                  <c:v>4.6478869715758186</c:v>
                </c:pt>
                <c:pt idx="135">
                  <c:v>4.6630372153330821</c:v>
                </c:pt>
                <c:pt idx="136">
                  <c:v>4.6781874590903465</c:v>
                </c:pt>
                <c:pt idx="137">
                  <c:v>4.69333770284761</c:v>
                </c:pt>
                <c:pt idx="138">
                  <c:v>4.7084879466048735</c:v>
                </c:pt>
                <c:pt idx="139">
                  <c:v>4.7236381903621369</c:v>
                </c:pt>
                <c:pt idx="140">
                  <c:v>4.7387884341194013</c:v>
                </c:pt>
                <c:pt idx="141">
                  <c:v>4.7539386778766639</c:v>
                </c:pt>
                <c:pt idx="142">
                  <c:v>4.7690889216339283</c:v>
                </c:pt>
                <c:pt idx="143">
                  <c:v>4.7842391653911918</c:v>
                </c:pt>
                <c:pt idx="144">
                  <c:v>4.7993894091484552</c:v>
                </c:pt>
                <c:pt idx="145">
                  <c:v>4.8145396529057187</c:v>
                </c:pt>
                <c:pt idx="146">
                  <c:v>4.8296898966629822</c:v>
                </c:pt>
                <c:pt idx="147">
                  <c:v>4.8448401404202457</c:v>
                </c:pt>
                <c:pt idx="148">
                  <c:v>4.8599903841775101</c:v>
                </c:pt>
                <c:pt idx="149">
                  <c:v>4.8751406279347727</c:v>
                </c:pt>
                <c:pt idx="150">
                  <c:v>4.890290871692037</c:v>
                </c:pt>
                <c:pt idx="151">
                  <c:v>4.9054411154493005</c:v>
                </c:pt>
                <c:pt idx="152">
                  <c:v>4.920591359206564</c:v>
                </c:pt>
                <c:pt idx="153">
                  <c:v>4.9357416029638275</c:v>
                </c:pt>
                <c:pt idx="154">
                  <c:v>4.9508918467210918</c:v>
                </c:pt>
                <c:pt idx="155">
                  <c:v>4.9660420904783544</c:v>
                </c:pt>
                <c:pt idx="156">
                  <c:v>4.9811923342356188</c:v>
                </c:pt>
                <c:pt idx="157">
                  <c:v>4.9963425779928823</c:v>
                </c:pt>
                <c:pt idx="158">
                  <c:v>5.0114928217501458</c:v>
                </c:pt>
                <c:pt idx="159">
                  <c:v>5.0266430655074092</c:v>
                </c:pt>
                <c:pt idx="160">
                  <c:v>5.0417933092646736</c:v>
                </c:pt>
                <c:pt idx="161">
                  <c:v>5.0569435530219371</c:v>
                </c:pt>
                <c:pt idx="162">
                  <c:v>5.0720937967792006</c:v>
                </c:pt>
                <c:pt idx="163">
                  <c:v>5.0872440405364641</c:v>
                </c:pt>
                <c:pt idx="164">
                  <c:v>5.1023942842937275</c:v>
                </c:pt>
                <c:pt idx="165">
                  <c:v>5.1175445280509919</c:v>
                </c:pt>
                <c:pt idx="166">
                  <c:v>5.1326947718082554</c:v>
                </c:pt>
                <c:pt idx="167">
                  <c:v>5.1478450155655189</c:v>
                </c:pt>
                <c:pt idx="168">
                  <c:v>5.1629952593227824</c:v>
                </c:pt>
                <c:pt idx="169">
                  <c:v>5.1781455030800467</c:v>
                </c:pt>
                <c:pt idx="170">
                  <c:v>5.1932957468373093</c:v>
                </c:pt>
                <c:pt idx="171">
                  <c:v>5.2084459905945737</c:v>
                </c:pt>
                <c:pt idx="172">
                  <c:v>5.2235962343518372</c:v>
                </c:pt>
                <c:pt idx="173">
                  <c:v>5.2387464781091007</c:v>
                </c:pt>
                <c:pt idx="174">
                  <c:v>5.2538967218663641</c:v>
                </c:pt>
                <c:pt idx="175">
                  <c:v>5.2690469656236285</c:v>
                </c:pt>
                <c:pt idx="176">
                  <c:v>5.2841972093808911</c:v>
                </c:pt>
                <c:pt idx="177">
                  <c:v>5.2993474531381555</c:v>
                </c:pt>
                <c:pt idx="178">
                  <c:v>5.314497696895419</c:v>
                </c:pt>
                <c:pt idx="179">
                  <c:v>5.3296479406526824</c:v>
                </c:pt>
                <c:pt idx="180">
                  <c:v>5.3447981844099459</c:v>
                </c:pt>
                <c:pt idx="181">
                  <c:v>5.3599484281672103</c:v>
                </c:pt>
                <c:pt idx="182">
                  <c:v>5.3750986719244729</c:v>
                </c:pt>
                <c:pt idx="183">
                  <c:v>5.3902489156817373</c:v>
                </c:pt>
                <c:pt idx="184">
                  <c:v>5.4053991594390007</c:v>
                </c:pt>
                <c:pt idx="185">
                  <c:v>5.4205494031962642</c:v>
                </c:pt>
                <c:pt idx="186">
                  <c:v>5.4356996469535277</c:v>
                </c:pt>
                <c:pt idx="187">
                  <c:v>5.4508498907107921</c:v>
                </c:pt>
                <c:pt idx="188">
                  <c:v>5.4660001344680547</c:v>
                </c:pt>
                <c:pt idx="189">
                  <c:v>5.4811503782253181</c:v>
                </c:pt>
                <c:pt idx="190">
                  <c:v>5.4963006219825825</c:v>
                </c:pt>
                <c:pt idx="191">
                  <c:v>5.511450865739846</c:v>
                </c:pt>
                <c:pt idx="192">
                  <c:v>5.5266011094971095</c:v>
                </c:pt>
                <c:pt idx="193">
                  <c:v>5.541751353254373</c:v>
                </c:pt>
                <c:pt idx="194">
                  <c:v>5.5569015970116373</c:v>
                </c:pt>
                <c:pt idx="195">
                  <c:v>5.5720518407688999</c:v>
                </c:pt>
                <c:pt idx="196">
                  <c:v>5.5872020845261643</c:v>
                </c:pt>
                <c:pt idx="197">
                  <c:v>5.6023523282834278</c:v>
                </c:pt>
                <c:pt idx="198">
                  <c:v>5.6175025720406913</c:v>
                </c:pt>
                <c:pt idx="199">
                  <c:v>5.6326528157979547</c:v>
                </c:pt>
                <c:pt idx="200">
                  <c:v>5.6478030595552191</c:v>
                </c:pt>
                <c:pt idx="201">
                  <c:v>5.6629533033124817</c:v>
                </c:pt>
                <c:pt idx="202">
                  <c:v>5.6781035470697461</c:v>
                </c:pt>
                <c:pt idx="203">
                  <c:v>5.6932537908270096</c:v>
                </c:pt>
                <c:pt idx="204">
                  <c:v>5.708404034584273</c:v>
                </c:pt>
                <c:pt idx="205">
                  <c:v>5.7235542783415365</c:v>
                </c:pt>
                <c:pt idx="206">
                  <c:v>5.7387045220988009</c:v>
                </c:pt>
                <c:pt idx="207">
                  <c:v>5.7538547658560635</c:v>
                </c:pt>
                <c:pt idx="208">
                  <c:v>5.7690050096133279</c:v>
                </c:pt>
                <c:pt idx="209">
                  <c:v>5.7841552533705913</c:v>
                </c:pt>
                <c:pt idx="210">
                  <c:v>5.7993054971278548</c:v>
                </c:pt>
                <c:pt idx="211">
                  <c:v>5.8144557408851183</c:v>
                </c:pt>
                <c:pt idx="212">
                  <c:v>5.8296059846423827</c:v>
                </c:pt>
                <c:pt idx="213">
                  <c:v>5.8447562283996453</c:v>
                </c:pt>
                <c:pt idx="214">
                  <c:v>5.8599064721569087</c:v>
                </c:pt>
                <c:pt idx="215">
                  <c:v>5.8750567159141731</c:v>
                </c:pt>
                <c:pt idx="216">
                  <c:v>5.8902069596714366</c:v>
                </c:pt>
                <c:pt idx="217">
                  <c:v>5.9053572034287001</c:v>
                </c:pt>
                <c:pt idx="218">
                  <c:v>5.9205074471859644</c:v>
                </c:pt>
                <c:pt idx="219">
                  <c:v>5.9356576909432279</c:v>
                </c:pt>
                <c:pt idx="220">
                  <c:v>5.9508079347004905</c:v>
                </c:pt>
                <c:pt idx="221">
                  <c:v>5.9659581784577549</c:v>
                </c:pt>
                <c:pt idx="222">
                  <c:v>5.9811084222150184</c:v>
                </c:pt>
                <c:pt idx="223">
                  <c:v>5.9962586659722819</c:v>
                </c:pt>
                <c:pt idx="224">
                  <c:v>6.0114089097295462</c:v>
                </c:pt>
                <c:pt idx="225">
                  <c:v>6.0265591534868097</c:v>
                </c:pt>
                <c:pt idx="226">
                  <c:v>6.0417093972440723</c:v>
                </c:pt>
                <c:pt idx="227">
                  <c:v>6.0568596410013376</c:v>
                </c:pt>
                <c:pt idx="228">
                  <c:v>6.0720098847586002</c:v>
                </c:pt>
                <c:pt idx="229">
                  <c:v>6.0871601285158636</c:v>
                </c:pt>
                <c:pt idx="230">
                  <c:v>6.102310372273128</c:v>
                </c:pt>
                <c:pt idx="231">
                  <c:v>6.1174606160303915</c:v>
                </c:pt>
                <c:pt idx="232">
                  <c:v>6.1326108597876541</c:v>
                </c:pt>
                <c:pt idx="233">
                  <c:v>6.1477611035449193</c:v>
                </c:pt>
                <c:pt idx="234">
                  <c:v>6.1629113473021819</c:v>
                </c:pt>
                <c:pt idx="235">
                  <c:v>6.1780615910594463</c:v>
                </c:pt>
                <c:pt idx="236">
                  <c:v>6.1932118348167098</c:v>
                </c:pt>
                <c:pt idx="237">
                  <c:v>6.2083620785739733</c:v>
                </c:pt>
                <c:pt idx="238">
                  <c:v>6.2235123223312359</c:v>
                </c:pt>
                <c:pt idx="239">
                  <c:v>6.2386625660885002</c:v>
                </c:pt>
                <c:pt idx="240">
                  <c:v>6.2538128098457637</c:v>
                </c:pt>
                <c:pt idx="241">
                  <c:v>6.2689630536030272</c:v>
                </c:pt>
                <c:pt idx="242">
                  <c:v>6.2841132973602907</c:v>
                </c:pt>
                <c:pt idx="243">
                  <c:v>6.299263541117555</c:v>
                </c:pt>
                <c:pt idx="244">
                  <c:v>6.3144137848748185</c:v>
                </c:pt>
                <c:pt idx="245">
                  <c:v>6.329564028632082</c:v>
                </c:pt>
                <c:pt idx="246">
                  <c:v>6.3447142723893455</c:v>
                </c:pt>
                <c:pt idx="247">
                  <c:v>6.359864516146609</c:v>
                </c:pt>
                <c:pt idx="248">
                  <c:v>6.3750147599038733</c:v>
                </c:pt>
                <c:pt idx="249">
                  <c:v>6.3901650036611368</c:v>
                </c:pt>
                <c:pt idx="250">
                  <c:v>6.4053152474184003</c:v>
                </c:pt>
                <c:pt idx="251">
                  <c:v>6.4204654911756629</c:v>
                </c:pt>
                <c:pt idx="252">
                  <c:v>6.4356157349329282</c:v>
                </c:pt>
                <c:pt idx="253">
                  <c:v>6.4507659786901907</c:v>
                </c:pt>
                <c:pt idx="254">
                  <c:v>6.4659162224474551</c:v>
                </c:pt>
                <c:pt idx="255">
                  <c:v>6.4810664662047186</c:v>
                </c:pt>
                <c:pt idx="256">
                  <c:v>6.4962167099619821</c:v>
                </c:pt>
                <c:pt idx="257">
                  <c:v>6.5113669537192447</c:v>
                </c:pt>
                <c:pt idx="258">
                  <c:v>6.5265171974765099</c:v>
                </c:pt>
                <c:pt idx="259">
                  <c:v>6.5416674412337805</c:v>
                </c:pt>
                <c:pt idx="260">
                  <c:v>6.5568176849910369</c:v>
                </c:pt>
                <c:pt idx="261">
                  <c:v>6.5719679287483004</c:v>
                </c:pt>
                <c:pt idx="262">
                  <c:v>6.5871181725055639</c:v>
                </c:pt>
                <c:pt idx="263">
                  <c:v>6.6022684162628344</c:v>
                </c:pt>
                <c:pt idx="264">
                  <c:v>6.6174186600200917</c:v>
                </c:pt>
                <c:pt idx="265">
                  <c:v>6.6325689037773543</c:v>
                </c:pt>
                <c:pt idx="266">
                  <c:v>6.6477191475346187</c:v>
                </c:pt>
                <c:pt idx="267">
                  <c:v>6.6628693912918893</c:v>
                </c:pt>
                <c:pt idx="268">
                  <c:v>6.6780196350491456</c:v>
                </c:pt>
                <c:pt idx="269">
                  <c:v>6.6931698788064091</c:v>
                </c:pt>
                <c:pt idx="270">
                  <c:v>6.7083201225636735</c:v>
                </c:pt>
                <c:pt idx="271">
                  <c:v>6.7234703663209441</c:v>
                </c:pt>
                <c:pt idx="272">
                  <c:v>6.7386206100782005</c:v>
                </c:pt>
                <c:pt idx="273">
                  <c:v>6.7537708538354631</c:v>
                </c:pt>
                <c:pt idx="274">
                  <c:v>6.7689210975927274</c:v>
                </c:pt>
                <c:pt idx="275">
                  <c:v>6.784071341349998</c:v>
                </c:pt>
                <c:pt idx="276">
                  <c:v>6.7992215851072553</c:v>
                </c:pt>
                <c:pt idx="277">
                  <c:v>6.8143718288645188</c:v>
                </c:pt>
                <c:pt idx="278">
                  <c:v>6.8295220726217813</c:v>
                </c:pt>
                <c:pt idx="279">
                  <c:v>6.8446723163790537</c:v>
                </c:pt>
                <c:pt idx="280">
                  <c:v>6.8598225601363092</c:v>
                </c:pt>
                <c:pt idx="281">
                  <c:v>6.8749728038935736</c:v>
                </c:pt>
                <c:pt idx="282">
                  <c:v>6.8901230476508442</c:v>
                </c:pt>
                <c:pt idx="283">
                  <c:v>6.9052732914081076</c:v>
                </c:pt>
                <c:pt idx="284">
                  <c:v>6.920423535165372</c:v>
                </c:pt>
                <c:pt idx="285">
                  <c:v>6.9355737789226266</c:v>
                </c:pt>
                <c:pt idx="286">
                  <c:v>6.950724022679899</c:v>
                </c:pt>
                <c:pt idx="287">
                  <c:v>6.9658742664371616</c:v>
                </c:pt>
                <c:pt idx="288">
                  <c:v>6.981024510194425</c:v>
                </c:pt>
                <c:pt idx="289">
                  <c:v>6.9961747539516823</c:v>
                </c:pt>
                <c:pt idx="290">
                  <c:v>7.0113249977089529</c:v>
                </c:pt>
                <c:pt idx="291">
                  <c:v>7.0264752414662173</c:v>
                </c:pt>
                <c:pt idx="292">
                  <c:v>7.0416254852234808</c:v>
                </c:pt>
                <c:pt idx="293">
                  <c:v>7.056775728980738</c:v>
                </c:pt>
                <c:pt idx="294">
                  <c:v>7.0719259727380068</c:v>
                </c:pt>
                <c:pt idx="295">
                  <c:v>7.0870762164952712</c:v>
                </c:pt>
                <c:pt idx="296">
                  <c:v>7.1022264602525347</c:v>
                </c:pt>
                <c:pt idx="297">
                  <c:v>7.1173767040097902</c:v>
                </c:pt>
                <c:pt idx="298">
                  <c:v>7.1325269477670625</c:v>
                </c:pt>
                <c:pt idx="299">
                  <c:v>7.1476771915243251</c:v>
                </c:pt>
                <c:pt idx="300">
                  <c:v>7.1628274352815886</c:v>
                </c:pt>
                <c:pt idx="301">
                  <c:v>7.1779776790388459</c:v>
                </c:pt>
                <c:pt idx="302">
                  <c:v>7.1931279227961165</c:v>
                </c:pt>
                <c:pt idx="303">
                  <c:v>7.2082781665533808</c:v>
                </c:pt>
                <c:pt idx="304">
                  <c:v>7.2234284103106443</c:v>
                </c:pt>
                <c:pt idx="305">
                  <c:v>7.2385786540678998</c:v>
                </c:pt>
                <c:pt idx="306">
                  <c:v>7.2537288978251704</c:v>
                </c:pt>
                <c:pt idx="307">
                  <c:v>7.2688791415824348</c:v>
                </c:pt>
                <c:pt idx="308">
                  <c:v>7.2840293853396982</c:v>
                </c:pt>
                <c:pt idx="309">
                  <c:v>7.2991796290969626</c:v>
                </c:pt>
                <c:pt idx="310">
                  <c:v>7.3143298728542261</c:v>
                </c:pt>
                <c:pt idx="311">
                  <c:v>7.3294801166114896</c:v>
                </c:pt>
                <c:pt idx="312">
                  <c:v>7.3446303603687522</c:v>
                </c:pt>
                <c:pt idx="313">
                  <c:v>7.3597806041260156</c:v>
                </c:pt>
                <c:pt idx="314">
                  <c:v>7.37493084788328</c:v>
                </c:pt>
                <c:pt idx="315">
                  <c:v>7.3900810916405435</c:v>
                </c:pt>
                <c:pt idx="316">
                  <c:v>7.4052313353978079</c:v>
                </c:pt>
                <c:pt idx="317">
                  <c:v>7.4203815791550713</c:v>
                </c:pt>
                <c:pt idx="318">
                  <c:v>7.4355318229123339</c:v>
                </c:pt>
                <c:pt idx="319">
                  <c:v>7.4506820666695974</c:v>
                </c:pt>
                <c:pt idx="320">
                  <c:v>7.4658323104268618</c:v>
                </c:pt>
                <c:pt idx="321">
                  <c:v>7.4809825541841253</c:v>
                </c:pt>
                <c:pt idx="322">
                  <c:v>7.4961327979413896</c:v>
                </c:pt>
                <c:pt idx="323">
                  <c:v>7.5112830416986531</c:v>
                </c:pt>
                <c:pt idx="324">
                  <c:v>7.5264332854559157</c:v>
                </c:pt>
                <c:pt idx="325">
                  <c:v>7.5415835292131792</c:v>
                </c:pt>
                <c:pt idx="326">
                  <c:v>7.5567337729704436</c:v>
                </c:pt>
                <c:pt idx="327">
                  <c:v>7.5718840167277071</c:v>
                </c:pt>
                <c:pt idx="328">
                  <c:v>7.5870342604849714</c:v>
                </c:pt>
                <c:pt idx="329">
                  <c:v>7.6021845042422349</c:v>
                </c:pt>
                <c:pt idx="330">
                  <c:v>7.6173347479994984</c:v>
                </c:pt>
                <c:pt idx="331">
                  <c:v>7.632484991756761</c:v>
                </c:pt>
                <c:pt idx="332">
                  <c:v>7.6476352355140254</c:v>
                </c:pt>
                <c:pt idx="333">
                  <c:v>7.6627854792712888</c:v>
                </c:pt>
                <c:pt idx="334">
                  <c:v>7.6779357230285532</c:v>
                </c:pt>
                <c:pt idx="335">
                  <c:v>7.6930859667858167</c:v>
                </c:pt>
                <c:pt idx="336">
                  <c:v>7.7082362105430802</c:v>
                </c:pt>
                <c:pt idx="337">
                  <c:v>7.7233864543003428</c:v>
                </c:pt>
                <c:pt idx="338">
                  <c:v>7.7385366980576062</c:v>
                </c:pt>
                <c:pt idx="339">
                  <c:v>7.7536869418148706</c:v>
                </c:pt>
                <c:pt idx="340">
                  <c:v>7.768837185572135</c:v>
                </c:pt>
                <c:pt idx="341">
                  <c:v>7.7839874293293985</c:v>
                </c:pt>
                <c:pt idx="342">
                  <c:v>7.7991376730866619</c:v>
                </c:pt>
                <c:pt idx="343">
                  <c:v>7.8142879168439245</c:v>
                </c:pt>
                <c:pt idx="344">
                  <c:v>7.829438160601188</c:v>
                </c:pt>
                <c:pt idx="345">
                  <c:v>7.8445884043584542</c:v>
                </c:pt>
                <c:pt idx="346">
                  <c:v>7.8597386481157177</c:v>
                </c:pt>
                <c:pt idx="347">
                  <c:v>7.8748888918729802</c:v>
                </c:pt>
                <c:pt idx="348">
                  <c:v>7.8900391356302437</c:v>
                </c:pt>
                <c:pt idx="349">
                  <c:v>7.9051893793875063</c:v>
                </c:pt>
                <c:pt idx="350">
                  <c:v>7.9203396231447698</c:v>
                </c:pt>
                <c:pt idx="351">
                  <c:v>7.9354898669020359</c:v>
                </c:pt>
                <c:pt idx="352">
                  <c:v>7.9506401106592994</c:v>
                </c:pt>
                <c:pt idx="353">
                  <c:v>7.965790354416562</c:v>
                </c:pt>
                <c:pt idx="354">
                  <c:v>7.9809405981738255</c:v>
                </c:pt>
                <c:pt idx="355">
                  <c:v>7.996090841931089</c:v>
                </c:pt>
                <c:pt idx="356">
                  <c:v>8.0112410856883525</c:v>
                </c:pt>
                <c:pt idx="357">
                  <c:v>8.0263913294456177</c:v>
                </c:pt>
                <c:pt idx="358">
                  <c:v>8.0415415732028812</c:v>
                </c:pt>
                <c:pt idx="359">
                  <c:v>8.0566918169601447</c:v>
                </c:pt>
                <c:pt idx="360">
                  <c:v>8.0718420607174064</c:v>
                </c:pt>
                <c:pt idx="361">
                  <c:v>8.0869923044746699</c:v>
                </c:pt>
                <c:pt idx="362">
                  <c:v>8.1021425482319334</c:v>
                </c:pt>
                <c:pt idx="363">
                  <c:v>8.1172927919891986</c:v>
                </c:pt>
                <c:pt idx="364">
                  <c:v>8.1324430357464621</c:v>
                </c:pt>
                <c:pt idx="365">
                  <c:v>8.1475932795037256</c:v>
                </c:pt>
                <c:pt idx="366">
                  <c:v>8.1627435232609891</c:v>
                </c:pt>
                <c:pt idx="367">
                  <c:v>8.1778937670182525</c:v>
                </c:pt>
                <c:pt idx="368">
                  <c:v>8.193044010775516</c:v>
                </c:pt>
                <c:pt idx="369">
                  <c:v>8.2081942545327795</c:v>
                </c:pt>
                <c:pt idx="370">
                  <c:v>8.2233444982900448</c:v>
                </c:pt>
                <c:pt idx="371">
                  <c:v>8.2384947420473083</c:v>
                </c:pt>
                <c:pt idx="372">
                  <c:v>8.2536449858045717</c:v>
                </c:pt>
                <c:pt idx="373">
                  <c:v>8.2687952295618334</c:v>
                </c:pt>
                <c:pt idx="374">
                  <c:v>8.2839454733190969</c:v>
                </c:pt>
                <c:pt idx="375">
                  <c:v>8.2990957170763622</c:v>
                </c:pt>
                <c:pt idx="376">
                  <c:v>8.3142459608336274</c:v>
                </c:pt>
                <c:pt idx="377">
                  <c:v>8.3293962045908891</c:v>
                </c:pt>
                <c:pt idx="378">
                  <c:v>8.3445464483481526</c:v>
                </c:pt>
                <c:pt idx="379">
                  <c:v>8.3596966921054161</c:v>
                </c:pt>
                <c:pt idx="380">
                  <c:v>8.3748469358626814</c:v>
                </c:pt>
                <c:pt idx="381">
                  <c:v>8.3899971796199431</c:v>
                </c:pt>
                <c:pt idx="382">
                  <c:v>8.4051474233772083</c:v>
                </c:pt>
                <c:pt idx="383">
                  <c:v>8.4202976671344718</c:v>
                </c:pt>
                <c:pt idx="384">
                  <c:v>8.4354479108917353</c:v>
                </c:pt>
                <c:pt idx="385">
                  <c:v>8.450598154648997</c:v>
                </c:pt>
                <c:pt idx="386">
                  <c:v>8.4657483984062623</c:v>
                </c:pt>
                <c:pt idx="387">
                  <c:v>8.4808986421635257</c:v>
                </c:pt>
                <c:pt idx="388">
                  <c:v>8.4960488859207892</c:v>
                </c:pt>
                <c:pt idx="389">
                  <c:v>8.5111991296780527</c:v>
                </c:pt>
                <c:pt idx="390">
                  <c:v>8.5263493734353162</c:v>
                </c:pt>
                <c:pt idx="391">
                  <c:v>8.5414996171925797</c:v>
                </c:pt>
                <c:pt idx="392">
                  <c:v>8.5566498609498431</c:v>
                </c:pt>
                <c:pt idx="393">
                  <c:v>8.5718001047071066</c:v>
                </c:pt>
                <c:pt idx="394">
                  <c:v>8.5869503484643701</c:v>
                </c:pt>
                <c:pt idx="395">
                  <c:v>8.6021005922216354</c:v>
                </c:pt>
                <c:pt idx="396">
                  <c:v>8.6172508359788988</c:v>
                </c:pt>
                <c:pt idx="397">
                  <c:v>8.6324010797361623</c:v>
                </c:pt>
                <c:pt idx="398">
                  <c:v>8.647551323493424</c:v>
                </c:pt>
                <c:pt idx="399">
                  <c:v>8.6627015672506893</c:v>
                </c:pt>
                <c:pt idx="400">
                  <c:v>8.6778518110079528</c:v>
                </c:pt>
                <c:pt idx="401">
                  <c:v>8.693002054765218</c:v>
                </c:pt>
                <c:pt idx="402">
                  <c:v>8.7081522985224797</c:v>
                </c:pt>
                <c:pt idx="403">
                  <c:v>8.7233025422797432</c:v>
                </c:pt>
                <c:pt idx="404">
                  <c:v>8.7384527860370067</c:v>
                </c:pt>
                <c:pt idx="405">
                  <c:v>8.753603029794272</c:v>
                </c:pt>
                <c:pt idx="406">
                  <c:v>8.7687532735515337</c:v>
                </c:pt>
                <c:pt idx="407">
                  <c:v>8.7839035173087989</c:v>
                </c:pt>
                <c:pt idx="408">
                  <c:v>8.7990537610660624</c:v>
                </c:pt>
                <c:pt idx="409">
                  <c:v>8.8142040048233259</c:v>
                </c:pt>
                <c:pt idx="410">
                  <c:v>8.8293542485805876</c:v>
                </c:pt>
                <c:pt idx="411">
                  <c:v>8.8445044923378529</c:v>
                </c:pt>
                <c:pt idx="412">
                  <c:v>8.8596547360951163</c:v>
                </c:pt>
                <c:pt idx="413">
                  <c:v>8.8748049798523798</c:v>
                </c:pt>
                <c:pt idx="414">
                  <c:v>8.8899552236096433</c:v>
                </c:pt>
                <c:pt idx="415">
                  <c:v>8.9051054673669068</c:v>
                </c:pt>
                <c:pt idx="416">
                  <c:v>8.9202557111241703</c:v>
                </c:pt>
                <c:pt idx="417">
                  <c:v>8.9354059548814337</c:v>
                </c:pt>
                <c:pt idx="418">
                  <c:v>8.9505561986386972</c:v>
                </c:pt>
                <c:pt idx="419">
                  <c:v>8.9657064423959607</c:v>
                </c:pt>
                <c:pt idx="420">
                  <c:v>8.980856686153226</c:v>
                </c:pt>
                <c:pt idx="421">
                  <c:v>8.9960069299104894</c:v>
                </c:pt>
                <c:pt idx="422">
                  <c:v>9.0111571736677529</c:v>
                </c:pt>
                <c:pt idx="423">
                  <c:v>9.0263074174250146</c:v>
                </c:pt>
                <c:pt idx="424">
                  <c:v>9.0414576611822799</c:v>
                </c:pt>
                <c:pt idx="425">
                  <c:v>9.0566079049395434</c:v>
                </c:pt>
                <c:pt idx="426">
                  <c:v>9.0717581486968086</c:v>
                </c:pt>
                <c:pt idx="427">
                  <c:v>9.0869083924540703</c:v>
                </c:pt>
                <c:pt idx="428">
                  <c:v>9.1020586362113338</c:v>
                </c:pt>
                <c:pt idx="429">
                  <c:v>9.1172088799685973</c:v>
                </c:pt>
                <c:pt idx="430">
                  <c:v>9.1323591237258626</c:v>
                </c:pt>
                <c:pt idx="431">
                  <c:v>9.1475093674831243</c:v>
                </c:pt>
                <c:pt idx="432">
                  <c:v>9.1626596112403895</c:v>
                </c:pt>
                <c:pt idx="433">
                  <c:v>9.177809854997653</c:v>
                </c:pt>
                <c:pt idx="434">
                  <c:v>9.1929600987549165</c:v>
                </c:pt>
                <c:pt idx="435">
                  <c:v>9.2081103425121782</c:v>
                </c:pt>
                <c:pt idx="436">
                  <c:v>9.2232605862694435</c:v>
                </c:pt>
                <c:pt idx="437">
                  <c:v>9.2384108300267069</c:v>
                </c:pt>
                <c:pt idx="438">
                  <c:v>9.2535610737839722</c:v>
                </c:pt>
                <c:pt idx="439">
                  <c:v>9.2687113175412339</c:v>
                </c:pt>
                <c:pt idx="440">
                  <c:v>9.2838615612984974</c:v>
                </c:pt>
                <c:pt idx="441">
                  <c:v>9.2990118050557609</c:v>
                </c:pt>
                <c:pt idx="442">
                  <c:v>9.3141620488130243</c:v>
                </c:pt>
                <c:pt idx="443">
                  <c:v>9.3293122925702878</c:v>
                </c:pt>
                <c:pt idx="444">
                  <c:v>9.3444625363275531</c:v>
                </c:pt>
                <c:pt idx="445">
                  <c:v>9.3596127800848166</c:v>
                </c:pt>
                <c:pt idx="446">
                  <c:v>9.37476302384208</c:v>
                </c:pt>
                <c:pt idx="447">
                  <c:v>9.3899132675993435</c:v>
                </c:pt>
                <c:pt idx="448">
                  <c:v>9.4050635113566052</c:v>
                </c:pt>
                <c:pt idx="449">
                  <c:v>9.4202137551138705</c:v>
                </c:pt>
                <c:pt idx="450">
                  <c:v>9.4353639988711357</c:v>
                </c:pt>
              </c:numCache>
            </c:numRef>
          </c:xVal>
          <c:yVal>
            <c:numRef>
              <c:f>'fit_FCC&amp;HCP'!$K$19:$K$469</c:f>
              <c:numCache>
                <c:formatCode>General</c:formatCode>
                <c:ptCount val="451"/>
                <c:pt idx="0">
                  <c:v>0.37014248039335484</c:v>
                </c:pt>
                <c:pt idx="1">
                  <c:v>0.19501031370623068</c:v>
                </c:pt>
                <c:pt idx="2">
                  <c:v>2.7645410997394038E-2</c:v>
                </c:pt>
                <c:pt idx="3">
                  <c:v>-0.13223514278693571</c:v>
                </c:pt>
                <c:pt idx="4">
                  <c:v>-0.28490449632861559</c:v>
                </c:pt>
                <c:pt idx="5">
                  <c:v>-0.43062636334218762</c:v>
                </c:pt>
                <c:pt idx="6">
                  <c:v>-0.56965534279832042</c:v>
                </c:pt>
                <c:pt idx="7">
                  <c:v>-0.70223722834254332</c:v>
                </c:pt>
                <c:pt idx="8">
                  <c:v>-0.8286093072732319</c:v>
                </c:pt>
                <c:pt idx="9">
                  <c:v>-0.9490006494302019</c:v>
                </c:pt>
                <c:pt idx="10">
                  <c:v>-1.063632386333941</c:v>
                </c:pt>
                <c:pt idx="11">
                  <c:v>-1.1727179809035508</c:v>
                </c:pt>
                <c:pt idx="12">
                  <c:v>-1.2764634880709096</c:v>
                </c:pt>
                <c:pt idx="13">
                  <c:v>-1.3750678065974418</c:v>
                </c:pt>
                <c:pt idx="14">
                  <c:v>-1.4687229223899232</c:v>
                </c:pt>
                <c:pt idx="15">
                  <c:v>-1.5576141436015822</c:v>
                </c:pt>
                <c:pt idx="16">
                  <c:v>-1.6419203277951757</c:v>
                </c:pt>
                <c:pt idx="17">
                  <c:v>-1.721814101435367</c:v>
                </c:pt>
                <c:pt idx="18">
                  <c:v>-1.7974620719688765</c:v>
                </c:pt>
                <c:pt idx="19">
                  <c:v>-1.8690250327419529</c:v>
                </c:pt>
                <c:pt idx="20">
                  <c:v>-1.9366581609965161</c:v>
                </c:pt>
                <c:pt idx="21">
                  <c:v>-2.0005112091781059</c:v>
                </c:pt>
                <c:pt idx="22">
                  <c:v>-2.0607286897809196</c:v>
                </c:pt>
                <c:pt idx="23">
                  <c:v>-2.1174500539476746</c:v>
                </c:pt>
                <c:pt idx="24">
                  <c:v>-2.170809864034696</c:v>
                </c:pt>
                <c:pt idx="25">
                  <c:v>-2.2209379603455264</c:v>
                </c:pt>
                <c:pt idx="26">
                  <c:v>-2.2679596222295348</c:v>
                </c:pt>
                <c:pt idx="27">
                  <c:v>-2.3119957237353801</c:v>
                </c:pt>
                <c:pt idx="28">
                  <c:v>-2.3531628840027983</c:v>
                </c:pt>
                <c:pt idx="29">
                  <c:v>-2.391573612570018</c:v>
                </c:pt>
                <c:pt idx="30">
                  <c:v>-2.4273364497680774</c:v>
                </c:pt>
                <c:pt idx="31">
                  <c:v>-2.4605561023676912</c:v>
                </c:pt>
                <c:pt idx="32">
                  <c:v>-2.4913335746385634</c:v>
                </c:pt>
                <c:pt idx="33">
                  <c:v>-2.5197662949757933</c:v>
                </c:pt>
                <c:pt idx="34">
                  <c:v>-2.5459482382427741</c:v>
                </c:pt>
                <c:pt idx="35">
                  <c:v>-2.5699700439749296</c:v>
                </c:pt>
                <c:pt idx="36">
                  <c:v>-2.5919191305838112</c:v>
                </c:pt>
                <c:pt idx="37">
                  <c:v>-2.6118798056963697</c:v>
                </c:pt>
                <c:pt idx="38">
                  <c:v>-2.629933372759675</c:v>
                </c:pt>
                <c:pt idx="39">
                  <c:v>-2.6461582340369634</c:v>
                </c:pt>
                <c:pt idx="40">
                  <c:v>-2.6606299901166692</c:v>
                </c:pt>
                <c:pt idx="41">
                  <c:v>-2.6734215360520213</c:v>
                </c:pt>
                <c:pt idx="42">
                  <c:v>-2.6846031542447495</c:v>
                </c:pt>
                <c:pt idx="43">
                  <c:v>-2.6942426041827314</c:v>
                </c:pt>
                <c:pt idx="44">
                  <c:v>-2.7024052091376256</c:v>
                </c:pt>
                <c:pt idx="45">
                  <c:v>-2.7091539399250069</c:v>
                </c:pt>
                <c:pt idx="46">
                  <c:v>-2.7145494958260685</c:v>
                </c:pt>
                <c:pt idx="47">
                  <c:v>-2.718650382766596</c:v>
                </c:pt>
                <c:pt idx="48">
                  <c:v>-2.721512988845733</c:v>
                </c:pt>
                <c:pt idx="49">
                  <c:v>-2.7231916573039023</c:v>
                </c:pt>
                <c:pt idx="50">
                  <c:v>-2.7237387570162808</c:v>
                </c:pt>
                <c:pt idx="51">
                  <c:v>-2.7232047505952695</c:v>
                </c:pt>
                <c:pt idx="52">
                  <c:v>-2.7216382601826377</c:v>
                </c:pt>
                <c:pt idx="53">
                  <c:v>-2.7190861310092691</c:v>
                </c:pt>
                <c:pt idx="54">
                  <c:v>-2.7155934927978307</c:v>
                </c:pt>
                <c:pt idx="55">
                  <c:v>-2.711203819081148</c:v>
                </c:pt>
                <c:pt idx="56">
                  <c:v>-2.7059589845066068</c:v>
                </c:pt>
                <c:pt idx="57">
                  <c:v>-2.6998993201945543</c:v>
                </c:pt>
                <c:pt idx="58">
                  <c:v>-2.6930636672163648</c:v>
                </c:pt>
                <c:pt idx="59">
                  <c:v>-2.6854894282556323</c:v>
                </c:pt>
                <c:pt idx="60">
                  <c:v>-2.6772126175138147</c:v>
                </c:pt>
                <c:pt idx="61">
                  <c:v>-2.6682679089195958</c:v>
                </c:pt>
                <c:pt idx="62">
                  <c:v>-2.6586886826992067</c:v>
                </c:pt>
                <c:pt idx="63">
                  <c:v>-2.6485070703630686</c:v>
                </c:pt>
                <c:pt idx="64">
                  <c:v>-2.6377539981622116</c:v>
                </c:pt>
                <c:pt idx="65">
                  <c:v>-2.6264592290661342</c:v>
                </c:pt>
                <c:pt idx="66">
                  <c:v>-2.6146514033120534</c:v>
                </c:pt>
                <c:pt idx="67">
                  <c:v>-2.6023580775737685</c:v>
                </c:pt>
                <c:pt idx="68">
                  <c:v>-2.5896057627967832</c:v>
                </c:pt>
                <c:pt idx="69">
                  <c:v>-2.5764199607447242</c:v>
                </c:pt>
                <c:pt idx="70">
                  <c:v>-2.5628251993005882</c:v>
                </c:pt>
                <c:pt idx="71">
                  <c:v>-2.5488450665649034</c:v>
                </c:pt>
                <c:pt idx="72">
                  <c:v>-2.5345022437914375</c:v>
                </c:pt>
                <c:pt idx="73">
                  <c:v>-2.5198185371997348</c:v>
                </c:pt>
                <c:pt idx="74">
                  <c:v>-2.5048149087024574</c:v>
                </c:pt>
                <c:pt idx="75">
                  <c:v>-2.4895115055841859</c:v>
                </c:pt>
                <c:pt idx="76">
                  <c:v>-2.4739276891671387</c:v>
                </c:pt>
                <c:pt idx="77">
                  <c:v>-2.4580820624980539</c:v>
                </c:pt>
                <c:pt idx="78">
                  <c:v>-2.441992497089327</c:v>
                </c:pt>
                <c:pt idx="79">
                  <c:v>-2.4256761587463833</c:v>
                </c:pt>
                <c:pt idx="80">
                  <c:v>-2.4091495325121941</c:v>
                </c:pt>
                <c:pt idx="81">
                  <c:v>-2.3924284467587849</c:v>
                </c:pt>
                <c:pt idx="82">
                  <c:v>-2.3755280964546013</c:v>
                </c:pt>
                <c:pt idx="83">
                  <c:v>-2.3584630656356094</c:v>
                </c:pt>
                <c:pt idx="84">
                  <c:v>-2.3412473491070678</c:v>
                </c:pt>
                <c:pt idx="85">
                  <c:v>-2.3238943734020157</c:v>
                </c:pt>
                <c:pt idx="86">
                  <c:v>-2.306417017021626</c:v>
                </c:pt>
                <c:pt idx="87">
                  <c:v>-2.2888276299817285</c:v>
                </c:pt>
                <c:pt idx="88">
                  <c:v>-2.271138052689007</c:v>
                </c:pt>
                <c:pt idx="89">
                  <c:v>-2.2533596341695468</c:v>
                </c:pt>
                <c:pt idx="90">
                  <c:v>-2.2355032496716802</c:v>
                </c:pt>
                <c:pt idx="91">
                  <c:v>-2.2175793176643128</c:v>
                </c:pt>
                <c:pt idx="92">
                  <c:v>-2.1995978162512255</c:v>
                </c:pt>
                <c:pt idx="93">
                  <c:v>-2.1815682990211025</c:v>
                </c:pt>
                <c:pt idx="94">
                  <c:v>-2.1634999103524568</c:v>
                </c:pt>
                <c:pt idx="95">
                  <c:v>-2.1454014001918802</c:v>
                </c:pt>
                <c:pt idx="96">
                  <c:v>-2.127281138323502</c:v>
                </c:pt>
                <c:pt idx="97">
                  <c:v>-2.1091471281468919</c:v>
                </c:pt>
                <c:pt idx="98">
                  <c:v>-2.0910070199800805</c:v>
                </c:pt>
                <c:pt idx="99">
                  <c:v>-2.0728681239037989</c:v>
                </c:pt>
                <c:pt idx="100">
                  <c:v>-2.0547374221625097</c:v>
                </c:pt>
                <c:pt idx="101">
                  <c:v>-2.0366215811372541</c:v>
                </c:pt>
                <c:pt idx="102">
                  <c:v>-2.0185269629048497</c:v>
                </c:pt>
                <c:pt idx="103">
                  <c:v>-2.0004596363974998</c:v>
                </c:pt>
                <c:pt idx="104">
                  <c:v>-1.9824253881763374</c:v>
                </c:pt>
                <c:pt idx="105">
                  <c:v>-1.9644297328320535</c:v>
                </c:pt>
                <c:pt idx="106">
                  <c:v>-1.9464779230252565</c:v>
                </c:pt>
                <c:pt idx="107">
                  <c:v>-1.9285749591788048</c:v>
                </c:pt>
                <c:pt idx="108">
                  <c:v>-1.9107255988339422</c:v>
                </c:pt>
                <c:pt idx="109">
                  <c:v>-1.8929343656816473</c:v>
                </c:pt>
                <c:pt idx="110">
                  <c:v>-1.8752055582802607</c:v>
                </c:pt>
                <c:pt idx="111">
                  <c:v>-1.8575432584700493</c:v>
                </c:pt>
                <c:pt idx="112">
                  <c:v>-1.8399513394950049</c:v>
                </c:pt>
                <c:pt idx="113">
                  <c:v>-1.8224334738418397</c:v>
                </c:pt>
                <c:pt idx="114">
                  <c:v>-1.8049931408058288</c:v>
                </c:pt>
                <c:pt idx="115">
                  <c:v>-1.7876336337927574</c:v>
                </c:pt>
                <c:pt idx="116">
                  <c:v>-1.7703580673659829</c:v>
                </c:pt>
                <c:pt idx="117">
                  <c:v>-1.7531693840472931</c:v>
                </c:pt>
                <c:pt idx="118">
                  <c:v>-1.7360703608799339</c:v>
                </c:pt>
                <c:pt idx="119">
                  <c:v>-1.719063615761921</c:v>
                </c:pt>
                <c:pt idx="120">
                  <c:v>-1.7021516135574697</c:v>
                </c:pt>
                <c:pt idx="121">
                  <c:v>-1.6853366719940979</c:v>
                </c:pt>
                <c:pt idx="122">
                  <c:v>-1.6686209673527153</c:v>
                </c:pt>
                <c:pt idx="123">
                  <c:v>-1.6520065399577757</c:v>
                </c:pt>
                <c:pt idx="124">
                  <c:v>-1.6354952994742959</c:v>
                </c:pt>
                <c:pt idx="125">
                  <c:v>-1.6190890300183469</c:v>
                </c:pt>
                <c:pt idx="126">
                  <c:v>-1.6027893950873902</c:v>
                </c:pt>
                <c:pt idx="127">
                  <c:v>-1.5865979423166083</c:v>
                </c:pt>
                <c:pt idx="128">
                  <c:v>-1.5705161080671759</c:v>
                </c:pt>
                <c:pt idx="129">
                  <c:v>-1.5545452218522284</c:v>
                </c:pt>
                <c:pt idx="130">
                  <c:v>-1.5386865106060685</c:v>
                </c:pt>
                <c:pt idx="131">
                  <c:v>-1.522941102801969</c:v>
                </c:pt>
                <c:pt idx="132">
                  <c:v>-1.507310032423788</c:v>
                </c:pt>
                <c:pt idx="133">
                  <c:v>-1.491794242796354</c:v>
                </c:pt>
                <c:pt idx="134">
                  <c:v>-1.4763945902794946</c:v>
                </c:pt>
                <c:pt idx="135">
                  <c:v>-1.4611118478303753</c:v>
                </c:pt>
                <c:pt idx="136">
                  <c:v>-1.4459467084386557</c:v>
                </c:pt>
                <c:pt idx="137">
                  <c:v>-1.4308997884388357</c:v>
                </c:pt>
                <c:pt idx="138">
                  <c:v>-1.4159716307039929</c:v>
                </c:pt>
                <c:pt idx="139">
                  <c:v>-1.4011627077250015</c:v>
                </c:pt>
                <c:pt idx="140">
                  <c:v>-1.3864734245791566</c:v>
                </c:pt>
                <c:pt idx="141">
                  <c:v>-1.3719041217920083</c:v>
                </c:pt>
                <c:pt idx="142">
                  <c:v>-1.3574550780960619</c:v>
                </c:pt>
                <c:pt idx="143">
                  <c:v>-1.3431265130899297</c:v>
                </c:pt>
                <c:pt idx="144">
                  <c:v>-1.3289185898013223</c:v>
                </c:pt>
                <c:pt idx="145">
                  <c:v>-1.314831417157206</c:v>
                </c:pt>
                <c:pt idx="146">
                  <c:v>-1.3008650523643397</c:v>
                </c:pt>
                <c:pt idx="147">
                  <c:v>-1.2870195032032534</c:v>
                </c:pt>
                <c:pt idx="148">
                  <c:v>-1.2732947302386797</c:v>
                </c:pt>
                <c:pt idx="149">
                  <c:v>-1.2596906489493089</c:v>
                </c:pt>
                <c:pt idx="150">
                  <c:v>-1.2462071317796526</c:v>
                </c:pt>
                <c:pt idx="151">
                  <c:v>-1.232844010116724</c:v>
                </c:pt>
                <c:pt idx="152">
                  <c:v>-1.2196010761941147</c:v>
                </c:pt>
                <c:pt idx="153">
                  <c:v>-1.2064780849259913</c:v>
                </c:pt>
                <c:pt idx="154">
                  <c:v>-1.1934747556734435</c:v>
                </c:pt>
                <c:pt idx="155">
                  <c:v>-1.1805907739455179</c:v>
                </c:pt>
                <c:pt idx="156">
                  <c:v>-1.1678257930371998</c:v>
                </c:pt>
                <c:pt idx="157">
                  <c:v>-1.155179435606557</c:v>
                </c:pt>
                <c:pt idx="158">
                  <c:v>-1.1426512951931191</c:v>
                </c:pt>
                <c:pt idx="159">
                  <c:v>-1.1302409376795661</c:v>
                </c:pt>
                <c:pt idx="160">
                  <c:v>-1.1179479026986852</c:v>
                </c:pt>
                <c:pt idx="161">
                  <c:v>-1.1057717049875055</c:v>
                </c:pt>
                <c:pt idx="162">
                  <c:v>-1.0937118356904425</c:v>
                </c:pt>
                <c:pt idx="163">
                  <c:v>-1.0817677636132403</c:v>
                </c:pt>
                <c:pt idx="164">
                  <c:v>-1.0699389364294236</c:v>
                </c:pt>
                <c:pt idx="165">
                  <c:v>-1.0582247818409209</c:v>
                </c:pt>
                <c:pt idx="166">
                  <c:v>-1.0466247086944587</c:v>
                </c:pt>
                <c:pt idx="167">
                  <c:v>-1.0351381080552682</c:v>
                </c:pt>
                <c:pt idx="168">
                  <c:v>-1.0237643542396164</c:v>
                </c:pt>
                <c:pt idx="169">
                  <c:v>-1.0125028058075882</c:v>
                </c:pt>
                <c:pt idx="170">
                  <c:v>-1.0013528065175274</c:v>
                </c:pt>
                <c:pt idx="171">
                  <c:v>-0.99031368624346328</c:v>
                </c:pt>
                <c:pt idx="172">
                  <c:v>-0.97938476185685819</c:v>
                </c:pt>
                <c:pt idx="173">
                  <c:v>-0.96856533807389678</c:v>
                </c:pt>
                <c:pt idx="174">
                  <c:v>-0.95785470826954966</c:v>
                </c:pt>
                <c:pt idx="175">
                  <c:v>-0.94725215525958684</c:v>
                </c:pt>
                <c:pt idx="176">
                  <c:v>-0.93675695205165943</c:v>
                </c:pt>
                <c:pt idx="177">
                  <c:v>-0.92636836256655153</c:v>
                </c:pt>
                <c:pt idx="178">
                  <c:v>-0.91608564233066325</c:v>
                </c:pt>
                <c:pt idx="179">
                  <c:v>-0.90590803914073215</c:v>
                </c:pt>
                <c:pt idx="180">
                  <c:v>-0.89583479370178654</c:v>
                </c:pt>
                <c:pt idx="181">
                  <c:v>-0.88586514023928364</c:v>
                </c:pt>
                <c:pt idx="182">
                  <c:v>-0.87599830708634596</c:v>
                </c:pt>
                <c:pt idx="183">
                  <c:v>-0.86623351724698272</c:v>
                </c:pt>
                <c:pt idx="184">
                  <c:v>-0.85656998893616121</c:v>
                </c:pt>
                <c:pt idx="185">
                  <c:v>-0.84700693609754696</c:v>
                </c:pt>
                <c:pt idx="186">
                  <c:v>-0.83754356889971293</c:v>
                </c:pt>
                <c:pt idx="187">
                  <c:v>-0.82817909421159741</c:v>
                </c:pt>
                <c:pt idx="188">
                  <c:v>-0.81891271605794502</c:v>
                </c:pt>
                <c:pt idx="189">
                  <c:v>-0.80974363605545274</c:v>
                </c:pt>
                <c:pt idx="190">
                  <c:v>-0.80067105383032622</c:v>
                </c:pt>
                <c:pt idx="191">
                  <c:v>-0.7916941674179041</c:v>
                </c:pt>
                <c:pt idx="192">
                  <c:v>-0.78281217364499989</c:v>
                </c:pt>
                <c:pt idx="193">
                  <c:v>-0.77402426849559558</c:v>
                </c:pt>
                <c:pt idx="194">
                  <c:v>-0.76532964746048537</c:v>
                </c:pt>
                <c:pt idx="195">
                  <c:v>-0.75672750587145021</c:v>
                </c:pt>
                <c:pt idx="196">
                  <c:v>-0.74821703922052618</c:v>
                </c:pt>
                <c:pt idx="197">
                  <c:v>-0.73979744346492138</c:v>
                </c:pt>
                <c:pt idx="198">
                  <c:v>-0.73146791531808919</c:v>
                </c:pt>
                <c:pt idx="199">
                  <c:v>-0.72322765252747645</c:v>
                </c:pt>
                <c:pt idx="200">
                  <c:v>-0.71507585413943264</c:v>
                </c:pt>
                <c:pt idx="201">
                  <c:v>-0.70701172075175089</c:v>
                </c:pt>
                <c:pt idx="202">
                  <c:v>-0.69903445475429671</c:v>
                </c:pt>
                <c:pt idx="203">
                  <c:v>-0.69114326055816788</c:v>
                </c:pt>
                <c:pt idx="204">
                  <c:v>-0.68333734481380703</c:v>
                </c:pt>
                <c:pt idx="205">
                  <c:v>-0.6756159166184742</c:v>
                </c:pt>
                <c:pt idx="206">
                  <c:v>-0.66797818771348583</c:v>
                </c:pt>
                <c:pt idx="207">
                  <c:v>-0.66042337267159024</c:v>
                </c:pt>
                <c:pt idx="208">
                  <c:v>-0.65295068907485232</c:v>
                </c:pt>
                <c:pt idx="209">
                  <c:v>-0.64555935768341099</c:v>
                </c:pt>
                <c:pt idx="210">
                  <c:v>-0.63824860259544014</c:v>
                </c:pt>
                <c:pt idx="211">
                  <c:v>-0.63101765139865296</c:v>
                </c:pt>
                <c:pt idx="212">
                  <c:v>-0.62386573531367007</c:v>
                </c:pt>
                <c:pt idx="213">
                  <c:v>-0.61679208932955532</c:v>
                </c:pt>
                <c:pt idx="214">
                  <c:v>-0.60979595233181927</c:v>
                </c:pt>
                <c:pt idx="215">
                  <c:v>-0.60287656722318361</c:v>
                </c:pt>
                <c:pt idx="216">
                  <c:v>-0.5960331810373739</c:v>
                </c:pt>
                <c:pt idx="217">
                  <c:v>-0.58926504504621535</c:v>
                </c:pt>
                <c:pt idx="218">
                  <c:v>-0.58257141486028896</c:v>
                </c:pt>
                <c:pt idx="219">
                  <c:v>-0.57595155052339875</c:v>
                </c:pt>
                <c:pt idx="220">
                  <c:v>-0.56940471660108527</c:v>
                </c:pt>
                <c:pt idx="221">
                  <c:v>-0.56293018226342029</c:v>
                </c:pt>
                <c:pt idx="222">
                  <c:v>-0.55652722136231458</c:v>
                </c:pt>
                <c:pt idx="223">
                  <c:v>-0.55019511250354058</c:v>
                </c:pt>
                <c:pt idx="224">
                  <c:v>-0.54393313911368502</c:v>
                </c:pt>
                <c:pt idx="225">
                  <c:v>-0.53774058950224102</c:v>
                </c:pt>
                <c:pt idx="226">
                  <c:v>-0.53161675691901511</c:v>
                </c:pt>
                <c:pt idx="227">
                  <c:v>-0.52556093960705386</c:v>
                </c:pt>
                <c:pt idx="228">
                  <c:v>-0.51957244085126442</c:v>
                </c:pt>
                <c:pt idx="229">
                  <c:v>-0.51365056902289175</c:v>
                </c:pt>
                <c:pt idx="230">
                  <c:v>-0.50779463762004318</c:v>
                </c:pt>
                <c:pt idx="231">
                  <c:v>-0.50200396530440416</c:v>
                </c:pt>
                <c:pt idx="232">
                  <c:v>-0.496277875934304</c:v>
                </c:pt>
                <c:pt idx="233">
                  <c:v>-0.49061569859428766</c:v>
                </c:pt>
                <c:pt idx="234">
                  <c:v>-0.48501676762133916</c:v>
                </c:pt>
                <c:pt idx="235">
                  <c:v>-0.47948042262788454</c:v>
                </c:pt>
                <c:pt idx="236">
                  <c:v>-0.47400600852172764</c:v>
                </c:pt>
                <c:pt idx="237">
                  <c:v>-0.4685928755230328</c:v>
                </c:pt>
                <c:pt idx="238">
                  <c:v>-0.46324037917848704</c:v>
                </c:pt>
                <c:pt idx="239">
                  <c:v>-0.45794788037276313</c:v>
                </c:pt>
                <c:pt idx="240">
                  <c:v>-0.4527147453374008</c:v>
                </c:pt>
                <c:pt idx="241">
                  <c:v>-0.44754034565720935</c:v>
                </c:pt>
                <c:pt idx="242">
                  <c:v>-0.44242405827431336</c:v>
                </c:pt>
                <c:pt idx="243">
                  <c:v>-0.43736526548993482</c:v>
                </c:pt>
                <c:pt idx="244">
                  <c:v>-0.43236335496402067</c:v>
                </c:pt>
                <c:pt idx="245">
                  <c:v>-0.42741771971280385</c:v>
                </c:pt>
                <c:pt idx="246">
                  <c:v>-0.42252775810439736</c:v>
                </c:pt>
                <c:pt idx="247">
                  <c:v>-0.41769287385251053</c:v>
                </c:pt>
                <c:pt idx="248">
                  <c:v>-0.41291247600837289</c:v>
                </c:pt>
                <c:pt idx="249">
                  <c:v>-0.40818597895094832</c:v>
                </c:pt>
                <c:pt idx="250">
                  <c:v>-0.40351280237551934</c:v>
                </c:pt>
                <c:pt idx="251">
                  <c:v>-0.39889237128072375</c:v>
                </c:pt>
                <c:pt idx="252">
                  <c:v>-0.39432411595411088</c:v>
                </c:pt>
                <c:pt idx="253">
                  <c:v>-0.38980747195629789</c:v>
                </c:pt>
                <c:pt idx="254">
                  <c:v>-0.38534188010378212</c:v>
                </c:pt>
                <c:pt idx="255">
                  <c:v>-0.38092678645049288</c:v>
                </c:pt>
                <c:pt idx="256">
                  <c:v>-0.37656164226813282</c:v>
                </c:pt>
                <c:pt idx="257">
                  <c:v>-0.37224590402537511</c:v>
                </c:pt>
                <c:pt idx="258">
                  <c:v>-0.36797903336597876</c:v>
                </c:pt>
                <c:pt idx="259">
                  <c:v>-0.36376049708587449</c:v>
                </c:pt>
                <c:pt idx="260">
                  <c:v>-0.35958976710928625</c:v>
                </c:pt>
                <c:pt idx="261">
                  <c:v>-0.35546632046390764</c:v>
                </c:pt>
                <c:pt idx="262">
                  <c:v>-0.35138963925524735</c:v>
                </c:pt>
                <c:pt idx="263">
                  <c:v>-0.34735921064012143</c:v>
                </c:pt>
                <c:pt idx="264">
                  <c:v>-0.34337452679939839</c:v>
                </c:pt>
                <c:pt idx="265">
                  <c:v>-0.33943508490998531</c:v>
                </c:pt>
                <c:pt idx="266">
                  <c:v>-0.33554038711616591</c:v>
                </c:pt>
                <c:pt idx="267">
                  <c:v>-0.33168994050026729</c:v>
                </c:pt>
                <c:pt idx="268">
                  <c:v>-0.3278832570527469</c:v>
                </c:pt>
                <c:pt idx="269">
                  <c:v>-0.32411985364168427</c:v>
                </c:pt>
                <c:pt idx="270">
                  <c:v>-0.32039925198178532</c:v>
                </c:pt>
                <c:pt idx="271">
                  <c:v>-0.31672097860286413</c:v>
                </c:pt>
                <c:pt idx="272">
                  <c:v>-0.31308456481788938</c:v>
                </c:pt>
                <c:pt idx="273">
                  <c:v>-0.30948954669058087</c:v>
                </c:pt>
                <c:pt idx="274">
                  <c:v>-0.30593546500264424</c:v>
                </c:pt>
                <c:pt idx="275">
                  <c:v>-0.30242186522062181</c:v>
                </c:pt>
                <c:pt idx="276">
                  <c:v>-0.29894829746242335</c:v>
                </c:pt>
                <c:pt idx="277">
                  <c:v>-0.29551431646353177</c:v>
                </c:pt>
                <c:pt idx="278">
                  <c:v>-0.29211948154295792</c:v>
                </c:pt>
                <c:pt idx="279">
                  <c:v>-0.28876335656892005</c:v>
                </c:pt>
                <c:pt idx="280">
                  <c:v>-0.28544550992431394</c:v>
                </c:pt>
                <c:pt idx="281">
                  <c:v>-0.28216551447194971</c:v>
                </c:pt>
                <c:pt idx="282">
                  <c:v>-0.27892294751964231</c:v>
                </c:pt>
                <c:pt idx="283">
                  <c:v>-0.2757173907851212</c:v>
                </c:pt>
                <c:pt idx="284">
                  <c:v>-0.27254843036079601</c:v>
                </c:pt>
                <c:pt idx="285">
                  <c:v>-0.26941565667842104</c:v>
                </c:pt>
                <c:pt idx="286">
                  <c:v>-0.26631866447363539</c:v>
                </c:pt>
                <c:pt idx="287">
                  <c:v>-0.26325705275045486</c:v>
                </c:pt>
                <c:pt idx="288">
                  <c:v>-0.26023042474565933</c:v>
                </c:pt>
                <c:pt idx="289">
                  <c:v>-0.25723838789316272</c:v>
                </c:pt>
                <c:pt idx="290">
                  <c:v>-0.25428055378833075</c:v>
                </c:pt>
                <c:pt idx="291">
                  <c:v>-0.25135653815230447</c:v>
                </c:pt>
                <c:pt idx="292">
                  <c:v>-0.24846596079629465</c:v>
                </c:pt>
                <c:pt idx="293">
                  <c:v>-0.24560844558590855</c:v>
                </c:pt>
                <c:pt idx="294">
                  <c:v>-0.24278362040548807</c:v>
                </c:pt>
                <c:pt idx="295">
                  <c:v>-0.23999111712250309</c:v>
                </c:pt>
                <c:pt idx="296">
                  <c:v>-0.23723057155197333</c:v>
                </c:pt>
                <c:pt idx="297">
                  <c:v>-0.23450162342096739</c:v>
                </c:pt>
                <c:pt idx="298">
                  <c:v>-0.23180391633316247</c:v>
                </c:pt>
                <c:pt idx="299">
                  <c:v>-0.22913709773350691</c:v>
                </c:pt>
                <c:pt idx="300">
                  <c:v>-0.22650081887294835</c:v>
                </c:pt>
                <c:pt idx="301">
                  <c:v>-0.22389473477328639</c:v>
                </c:pt>
                <c:pt idx="302">
                  <c:v>-0.22131850419212246</c:v>
                </c:pt>
                <c:pt idx="303">
                  <c:v>-0.21877178958794685</c:v>
                </c:pt>
                <c:pt idx="304">
                  <c:v>-0.21625425708533286</c:v>
                </c:pt>
                <c:pt idx="305">
                  <c:v>-0.21376557644028354</c:v>
                </c:pt>
                <c:pt idx="306">
                  <c:v>-0.21130542100570904</c:v>
                </c:pt>
                <c:pt idx="307">
                  <c:v>-0.20887346769707338</c:v>
                </c:pt>
                <c:pt idx="308">
                  <c:v>-0.20646939695817443</c:v>
                </c:pt>
                <c:pt idx="309">
                  <c:v>-0.20409289272710357</c:v>
                </c:pt>
                <c:pt idx="310">
                  <c:v>-0.20174364240236975</c:v>
                </c:pt>
                <c:pt idx="311">
                  <c:v>-0.19942133680919666</c:v>
                </c:pt>
                <c:pt idx="312">
                  <c:v>-0.19712567016600219</c:v>
                </c:pt>
                <c:pt idx="313">
                  <c:v>-0.19485634005106173</c:v>
                </c:pt>
                <c:pt idx="314">
                  <c:v>-0.19261304736936055</c:v>
                </c:pt>
                <c:pt idx="315">
                  <c:v>-0.190395496319642</c:v>
                </c:pt>
                <c:pt idx="316">
                  <c:v>-0.18820339436165026</c:v>
                </c:pt>
                <c:pt idx="317">
                  <c:v>-0.18603645218357925</c:v>
                </c:pt>
                <c:pt idx="318">
                  <c:v>-0.18389438366972302</c:v>
                </c:pt>
                <c:pt idx="319">
                  <c:v>-0.18177690586833781</c:v>
                </c:pt>
                <c:pt idx="320">
                  <c:v>-0.17968373895971385</c:v>
                </c:pt>
                <c:pt idx="321">
                  <c:v>-0.17761460622446443</c:v>
                </c:pt>
                <c:pt idx="322">
                  <c:v>-0.17556923401202923</c:v>
                </c:pt>
                <c:pt idx="323">
                  <c:v>-0.17354735170940094</c:v>
                </c:pt>
                <c:pt idx="324">
                  <c:v>-0.1715486917100715</c:v>
                </c:pt>
                <c:pt idx="325">
                  <c:v>-0.169572989383204</c:v>
                </c:pt>
                <c:pt idx="326">
                  <c:v>-0.16761998304303061</c:v>
                </c:pt>
                <c:pt idx="327">
                  <c:v>-0.16568941391847883</c:v>
                </c:pt>
                <c:pt idx="328">
                  <c:v>-0.16378102612302595</c:v>
                </c:pt>
                <c:pt idx="329">
                  <c:v>-0.16189456662478666</c:v>
                </c:pt>
                <c:pt idx="330">
                  <c:v>-0.16002978521683034</c:v>
                </c:pt>
                <c:pt idx="331">
                  <c:v>-0.15818643448773381</c:v>
                </c:pt>
                <c:pt idx="332">
                  <c:v>-0.15636426979236759</c:v>
                </c:pt>
                <c:pt idx="333">
                  <c:v>-0.15456304922291747</c:v>
                </c:pt>
                <c:pt idx="334">
                  <c:v>-0.15278253358014091</c:v>
                </c:pt>
                <c:pt idx="335">
                  <c:v>-0.15102248634486215</c:v>
                </c:pt>
                <c:pt idx="336">
                  <c:v>-0.14928267364970174</c:v>
                </c:pt>
                <c:pt idx="337">
                  <c:v>-0.14756286425104514</c:v>
                </c:pt>
                <c:pt idx="338">
                  <c:v>-0.14586282950124804</c:v>
                </c:pt>
                <c:pt idx="339">
                  <c:v>-0.14418234332107935</c:v>
                </c:pt>
                <c:pt idx="340">
                  <c:v>-0.14252118217240275</c:v>
                </c:pt>
                <c:pt idx="341">
                  <c:v>-0.14087912503109484</c:v>
                </c:pt>
                <c:pt idx="342">
                  <c:v>-0.13925595336020069</c:v>
                </c:pt>
                <c:pt idx="343">
                  <c:v>-0.13765145108332827</c:v>
                </c:pt>
                <c:pt idx="344">
                  <c:v>-0.13606540455827826</c:v>
                </c:pt>
                <c:pt idx="345">
                  <c:v>-0.13449760255091078</c:v>
                </c:pt>
                <c:pt idx="346">
                  <c:v>-0.13294783620925038</c:v>
                </c:pt>
                <c:pt idx="347">
                  <c:v>-0.13141589903782222</c:v>
                </c:pt>
                <c:pt idx="348">
                  <c:v>-0.12990158687222794</c:v>
                </c:pt>
                <c:pt idx="349">
                  <c:v>-0.128404697853953</c:v>
                </c:pt>
                <c:pt idx="350">
                  <c:v>-0.12692503240540892</c:v>
                </c:pt>
                <c:pt idx="351">
                  <c:v>-0.12546239320520775</c:v>
                </c:pt>
                <c:pt idx="352">
                  <c:v>-0.12401658516366966</c:v>
                </c:pt>
                <c:pt idx="353">
                  <c:v>-0.12258741539855972</c:v>
                </c:pt>
                <c:pt idx="354">
                  <c:v>-0.12117469321105663</c:v>
                </c:pt>
                <c:pt idx="355">
                  <c:v>-0.1197782300619501</c:v>
                </c:pt>
                <c:pt idx="356">
                  <c:v>-0.11839783954806625</c:v>
                </c:pt>
                <c:pt idx="357">
                  <c:v>-0.11703333737892038</c:v>
                </c:pt>
                <c:pt idx="358">
                  <c:v>-0.11568454135359564</c:v>
                </c:pt>
                <c:pt idx="359">
                  <c:v>-0.11435127133784623</c:v>
                </c:pt>
                <c:pt idx="360">
                  <c:v>-0.11303334924142477</c:v>
                </c:pt>
                <c:pt idx="361">
                  <c:v>-0.11173059899563147</c:v>
                </c:pt>
                <c:pt idx="362">
                  <c:v>-0.11044284653108595</c:v>
                </c:pt>
                <c:pt idx="363">
                  <c:v>-0.10916991975571651</c:v>
                </c:pt>
                <c:pt idx="364">
                  <c:v>-0.10791164853297056</c:v>
                </c:pt>
                <c:pt idx="365">
                  <c:v>-0.10666786466024064</c:v>
                </c:pt>
                <c:pt idx="366">
                  <c:v>-0.10543840184750648</c:v>
                </c:pt>
                <c:pt idx="367">
                  <c:v>-0.10422309569619263</c:v>
                </c:pt>
                <c:pt idx="368">
                  <c:v>-0.10302178367823799</c:v>
                </c:pt>
                <c:pt idx="369">
                  <c:v>-0.10183430511537758</c:v>
                </c:pt>
                <c:pt idx="370">
                  <c:v>-0.10066050115863497</c:v>
                </c:pt>
                <c:pt idx="371">
                  <c:v>-9.9500214768022566E-2</c:v>
                </c:pt>
                <c:pt idx="372">
                  <c:v>-9.8353290692449677E-2</c:v>
                </c:pt>
                <c:pt idx="373">
                  <c:v>-9.7219575449836407E-2</c:v>
                </c:pt>
                <c:pt idx="374">
                  <c:v>-9.6098917307431947E-2</c:v>
                </c:pt>
                <c:pt idx="375">
                  <c:v>-9.4991166262335502E-2</c:v>
                </c:pt>
                <c:pt idx="376">
                  <c:v>-9.3896174022218587E-2</c:v>
                </c:pt>
                <c:pt idx="377">
                  <c:v>-9.2813793986247339E-2</c:v>
                </c:pt>
                <c:pt idx="378">
                  <c:v>-9.1743881226201654E-2</c:v>
                </c:pt>
                <c:pt idx="379">
                  <c:v>-9.0686292467793084E-2</c:v>
                </c:pt>
                <c:pt idx="380">
                  <c:v>-8.9640886072176254E-2</c:v>
                </c:pt>
                <c:pt idx="381">
                  <c:v>-8.8607522017654691E-2</c:v>
                </c:pt>
                <c:pt idx="382">
                  <c:v>-8.7586061881577623E-2</c:v>
                </c:pt>
                <c:pt idx="383">
                  <c:v>-8.657636882242839E-2</c:v>
                </c:pt>
                <c:pt idx="384">
                  <c:v>-8.5578307562100359E-2</c:v>
                </c:pt>
                <c:pt idx="385">
                  <c:v>-8.4591744368361241E-2</c:v>
                </c:pt>
                <c:pt idx="386">
                  <c:v>-8.3616547037501765E-2</c:v>
                </c:pt>
                <c:pt idx="387">
                  <c:v>-8.2652584877170726E-2</c:v>
                </c:pt>
                <c:pt idx="388">
                  <c:v>-8.169972868938899E-2</c:v>
                </c:pt>
                <c:pt idx="389">
                  <c:v>-8.0757850753747473E-2</c:v>
                </c:pt>
                <c:pt idx="390">
                  <c:v>-7.9826824810783223E-2</c:v>
                </c:pt>
                <c:pt idx="391">
                  <c:v>-7.8906526045532985E-2</c:v>
                </c:pt>
                <c:pt idx="392">
                  <c:v>-7.7996831071263345E-2</c:v>
                </c:pt>
                <c:pt idx="393">
                  <c:v>-7.7097617913375327E-2</c:v>
                </c:pt>
                <c:pt idx="394">
                  <c:v>-7.6208765993481933E-2</c:v>
                </c:pt>
                <c:pt idx="395">
                  <c:v>-7.5330156113657384E-2</c:v>
                </c:pt>
                <c:pt idx="396">
                  <c:v>-7.4461670440855721E-2</c:v>
                </c:pt>
                <c:pt idx="397">
                  <c:v>-7.3603192491497924E-2</c:v>
                </c:pt>
                <c:pt idx="398">
                  <c:v>-7.2754607116226305E-2</c:v>
                </c:pt>
                <c:pt idx="399">
                  <c:v>-7.1915800484822628E-2</c:v>
                </c:pt>
                <c:pt idx="400">
                  <c:v>-7.1086660071292107E-2</c:v>
                </c:pt>
                <c:pt idx="401">
                  <c:v>-7.0267074639107127E-2</c:v>
                </c:pt>
                <c:pt idx="402">
                  <c:v>-6.9456934226613545E-2</c:v>
                </c:pt>
                <c:pt idx="403">
                  <c:v>-6.8656130132594223E-2</c:v>
                </c:pt>
                <c:pt idx="404">
                  <c:v>-6.7864554901991517E-2</c:v>
                </c:pt>
                <c:pt idx="405">
                  <c:v>-6.7082102311785102E-2</c:v>
                </c:pt>
                <c:pt idx="406">
                  <c:v>-6.6308667357024606E-2</c:v>
                </c:pt>
                <c:pt idx="407">
                  <c:v>-6.5544146237014322E-2</c:v>
                </c:pt>
                <c:pt idx="408">
                  <c:v>-6.4788436341651046E-2</c:v>
                </c:pt>
                <c:pt idx="409">
                  <c:v>-6.4041436237910226E-2</c:v>
                </c:pt>
                <c:pt idx="410">
                  <c:v>-6.3303045656481913E-2</c:v>
                </c:pt>
                <c:pt idx="411">
                  <c:v>-6.2573165478552628E-2</c:v>
                </c:pt>
                <c:pt idx="412">
                  <c:v>-6.1851697722734605E-2</c:v>
                </c:pt>
                <c:pt idx="413">
                  <c:v>-6.1138545532136955E-2</c:v>
                </c:pt>
                <c:pt idx="414">
                  <c:v>-6.0433613161581246E-2</c:v>
                </c:pt>
                <c:pt idx="415">
                  <c:v>-5.973680596495784E-2</c:v>
                </c:pt>
                <c:pt idx="416">
                  <c:v>-5.9048030382721627E-2</c:v>
                </c:pt>
                <c:pt idx="417">
                  <c:v>-5.8367193929527113E-2</c:v>
                </c:pt>
                <c:pt idx="418">
                  <c:v>-5.76942051819999E-2</c:v>
                </c:pt>
                <c:pt idx="419">
                  <c:v>-5.7028973766643759E-2</c:v>
                </c:pt>
                <c:pt idx="420">
                  <c:v>-5.6371410347882726E-2</c:v>
                </c:pt>
                <c:pt idx="421">
                  <c:v>-5.5721426616235248E-2</c:v>
                </c:pt>
                <c:pt idx="422">
                  <c:v>-5.5078935276620097E-2</c:v>
                </c:pt>
                <c:pt idx="423">
                  <c:v>-5.4443850036793043E-2</c:v>
                </c:pt>
                <c:pt idx="424">
                  <c:v>-5.3816085595911049E-2</c:v>
                </c:pt>
                <c:pt idx="425">
                  <c:v>-5.3195557633225851E-2</c:v>
                </c:pt>
                <c:pt idx="426">
                  <c:v>-5.2582182796901779E-2</c:v>
                </c:pt>
                <c:pt idx="427">
                  <c:v>-5.1975878692960047E-2</c:v>
                </c:pt>
                <c:pt idx="428">
                  <c:v>-5.13765638743452E-2</c:v>
                </c:pt>
                <c:pt idx="429">
                  <c:v>-5.0784157830114904E-2</c:v>
                </c:pt>
                <c:pt idx="430">
                  <c:v>-5.0198580974750349E-2</c:v>
                </c:pt>
                <c:pt idx="431">
                  <c:v>-4.9619754637586382E-2</c:v>
                </c:pt>
                <c:pt idx="432">
                  <c:v>-4.9047601052359807E-2</c:v>
                </c:pt>
                <c:pt idx="433">
                  <c:v>-4.8482043346875538E-2</c:v>
                </c:pt>
                <c:pt idx="434">
                  <c:v>-4.7923005532787888E-2</c:v>
                </c:pt>
                <c:pt idx="435">
                  <c:v>-4.7370412495497477E-2</c:v>
                </c:pt>
                <c:pt idx="436">
                  <c:v>-4.6824189984160658E-2</c:v>
                </c:pt>
                <c:pt idx="437">
                  <c:v>-4.628426460181282E-2</c:v>
                </c:pt>
                <c:pt idx="438">
                  <c:v>-4.5750563795600503E-2</c:v>
                </c:pt>
                <c:pt idx="439">
                  <c:v>-4.5223015847125771E-2</c:v>
                </c:pt>
                <c:pt idx="440">
                  <c:v>-4.4701549862897698E-2</c:v>
                </c:pt>
                <c:pt idx="441">
                  <c:v>-4.4186095764892332E-2</c:v>
                </c:pt>
                <c:pt idx="442">
                  <c:v>-4.3676584281218518E-2</c:v>
                </c:pt>
                <c:pt idx="443">
                  <c:v>-4.3172946936889535E-2</c:v>
                </c:pt>
                <c:pt idx="444">
                  <c:v>-4.267511604469839E-2</c:v>
                </c:pt>
                <c:pt idx="445">
                  <c:v>-4.2183024696196683E-2</c:v>
                </c:pt>
                <c:pt idx="446">
                  <c:v>-4.1696606752774458E-2</c:v>
                </c:pt>
                <c:pt idx="447">
                  <c:v>-4.1215796836841956E-2</c:v>
                </c:pt>
                <c:pt idx="448">
                  <c:v>-4.0740530323110515E-2</c:v>
                </c:pt>
                <c:pt idx="449">
                  <c:v>-4.0270743329971784E-2</c:v>
                </c:pt>
                <c:pt idx="450">
                  <c:v>-3.9806372710975285E-2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'fit_FCC&amp;HCP'!$L$19:$L$469</c:f>
              <c:numCache>
                <c:formatCode>General</c:formatCode>
                <c:ptCount val="451"/>
                <c:pt idx="0">
                  <c:v>0.16847917041196414</c:v>
                </c:pt>
                <c:pt idx="1">
                  <c:v>6.0520309586316046E-3</c:v>
                </c:pt>
                <c:pt idx="2">
                  <c:v>-0.14926777293778581</c:v>
                </c:pt>
                <c:pt idx="3">
                  <c:v>-0.29773380557782136</c:v>
                </c:pt>
                <c:pt idx="4">
                  <c:v>-0.4395910711469968</c:v>
                </c:pt>
                <c:pt idx="5">
                  <c:v>-0.57507629765074153</c:v>
                </c:pt>
                <c:pt idx="6">
                  <c:v>-0.70441821148668016</c:v>
                </c:pt>
                <c:pt idx="7">
                  <c:v>-0.8278378029624518</c:v>
                </c:pt>
                <c:pt idx="8">
                  <c:v>-0.94554858305699696</c:v>
                </c:pt>
                <c:pt idx="9">
                  <c:v>-1.0577568317134807</c:v>
                </c:pt>
                <c:pt idx="10">
                  <c:v>-1.1646618379425959</c:v>
                </c:pt>
                <c:pt idx="11">
                  <c:v>-1.2664561320057546</c:v>
                </c:pt>
                <c:pt idx="12">
                  <c:v>-1.3633257099388052</c:v>
                </c:pt>
                <c:pt idx="13">
                  <c:v>-1.455450250668453</c:v>
                </c:pt>
                <c:pt idx="14">
                  <c:v>-1.5430033259651141</c:v>
                </c:pt>
                <c:pt idx="15">
                  <c:v>-1.6261526034680243</c:v>
                </c:pt>
                <c:pt idx="16">
                  <c:v>-1.7050600430106471</c:v>
                </c:pt>
                <c:pt idx="17">
                  <c:v>-1.7798820864668867</c:v>
                </c:pt>
                <c:pt idx="18">
                  <c:v>-1.8507698413314042</c:v>
                </c:pt>
                <c:pt idx="19">
                  <c:v>-1.9178692582403154</c:v>
                </c:pt>
                <c:pt idx="20">
                  <c:v>-1.981321302631712</c:v>
                </c:pt>
                <c:pt idx="21">
                  <c:v>-2.0412621207389732</c:v>
                </c:pt>
                <c:pt idx="22">
                  <c:v>-2.0978232001034192</c:v>
                </c:pt>
                <c:pt idx="23">
                  <c:v>-2.1511315247867522</c:v>
                </c:pt>
                <c:pt idx="24">
                  <c:v>-2.201309725457774</c:v>
                </c:pt>
                <c:pt idx="25">
                  <c:v>-2.2484762245221845</c:v>
                </c:pt>
                <c:pt idx="26">
                  <c:v>-2.292745376458631</c:v>
                </c:pt>
                <c:pt idx="27">
                  <c:v>-2.3342276035188805</c:v>
                </c:pt>
                <c:pt idx="28">
                  <c:v>-2.373029526944765</c:v>
                </c:pt>
                <c:pt idx="29">
                  <c:v>-2.4092540938495217</c:v>
                </c:pt>
                <c:pt idx="30">
                  <c:v>-2.4430006999063112</c:v>
                </c:pt>
                <c:pt idx="31">
                  <c:v>-2.4743653079820094</c:v>
                </c:pt>
                <c:pt idx="32">
                  <c:v>-2.5034405628497773</c:v>
                </c:pt>
                <c:pt idx="33">
                  <c:v>-2.5303159021095842</c:v>
                </c:pt>
                <c:pt idx="34">
                  <c:v>-2.5550776634415655</c:v>
                </c:pt>
                <c:pt idx="35">
                  <c:v>-2.5778091883130099</c:v>
                </c:pt>
                <c:pt idx="36">
                  <c:v>-2.5985909222557875</c:v>
                </c:pt>
                <c:pt idx="37">
                  <c:v>-2.6175005118271941</c:v>
                </c:pt>
                <c:pt idx="38">
                  <c:v>-2.6346128983634687</c:v>
                </c:pt>
                <c:pt idx="39">
                  <c:v>-2.6500004086316395</c:v>
                </c:pt>
                <c:pt idx="40">
                  <c:v>-2.6637328424818829</c:v>
                </c:pt>
                <c:pt idx="41">
                  <c:v>-2.6758775575992422</c:v>
                </c:pt>
                <c:pt idx="42">
                  <c:v>-2.6864995514502379</c:v>
                </c:pt>
                <c:pt idx="43">
                  <c:v>-2.6956615405168365</c:v>
                </c:pt>
                <c:pt idx="44">
                  <c:v>-2.7034240369071458</c:v>
                </c:pt>
                <c:pt idx="45">
                  <c:v>-2.7098454224292778</c:v>
                </c:pt>
                <c:pt idx="46">
                  <c:v>-2.7149820202120027</c:v>
                </c:pt>
                <c:pt idx="47">
                  <c:v>-2.7188881639530256</c:v>
                </c:pt>
                <c:pt idx="48">
                  <c:v>-2.7216162648730871</c:v>
                </c:pt>
                <c:pt idx="49">
                  <c:v>-2.7232168764515055</c:v>
                </c:pt>
                <c:pt idx="50">
                  <c:v>-2.7237387570162808</c:v>
                </c:pt>
                <c:pt idx="51">
                  <c:v>-2.7232289302595092</c:v>
                </c:pt>
                <c:pt idx="52">
                  <c:v>-2.7217327437464718</c:v>
                </c:pt>
                <c:pt idx="53">
                  <c:v>-2.71929392548458</c:v>
                </c:pt>
                <c:pt idx="54">
                  <c:v>-2.7159546386161049</c:v>
                </c:pt>
                <c:pt idx="55">
                  <c:v>-2.7117555342966044</c:v>
                </c:pt>
                <c:pt idx="56">
                  <c:v>-2.7067358028188315</c:v>
                </c:pt>
                <c:pt idx="57">
                  <c:v>-2.7009332230400132</c:v>
                </c:pt>
                <c:pt idx="58">
                  <c:v>-2.694384210168443</c:v>
                </c:pt>
                <c:pt idx="59">
                  <c:v>-2.6871238619635052</c:v>
                </c:pt>
                <c:pt idx="60">
                  <c:v>-2.6791860034014574</c:v>
                </c:pt>
                <c:pt idx="61">
                  <c:v>-2.6706032298575972</c:v>
                </c:pt>
                <c:pt idx="62">
                  <c:v>-2.6614069488537409</c:v>
                </c:pt>
                <c:pt idx="63">
                  <c:v>-2.6516274204183548</c:v>
                </c:pt>
                <c:pt idx="64">
                  <c:v>-2.6412937961051242</c:v>
                </c:pt>
                <c:pt idx="65">
                  <c:v>-2.6304341567142142</c:v>
                </c:pt>
                <c:pt idx="66">
                  <c:v>-2.6190755487590422</c:v>
                </c:pt>
                <c:pt idx="67">
                  <c:v>-2.6072440197199711</c:v>
                </c:pt>
                <c:pt idx="68">
                  <c:v>-2.5949646521249452</c:v>
                </c:pt>
                <c:pt idx="69">
                  <c:v>-2.5822615964958158</c:v>
                </c:pt>
                <c:pt idx="70">
                  <c:v>-2.5691581031977755</c:v>
                </c:pt>
                <c:pt idx="71">
                  <c:v>-2.5556765532281416</c:v>
                </c:pt>
                <c:pt idx="72">
                  <c:v>-2.5418384879794931</c:v>
                </c:pt>
                <c:pt idx="73">
                  <c:v>-2.5276646380110366</c:v>
                </c:pt>
                <c:pt idx="74">
                  <c:v>-2.5131749508609591</c:v>
                </c:pt>
                <c:pt idx="75">
                  <c:v>-2.4983886179314276</c:v>
                </c:pt>
                <c:pt idx="76">
                  <c:v>-2.4833241004768922</c:v>
                </c:pt>
                <c:pt idx="77">
                  <c:v>-2.4679991547252969</c:v>
                </c:pt>
                <c:pt idx="78">
                  <c:v>-2.4524308561608503</c:v>
                </c:pt>
                <c:pt idx="79">
                  <c:v>-2.4366356229960657</c:v>
                </c:pt>
                <c:pt idx="80">
                  <c:v>-2.4206292388598669</c:v>
                </c:pt>
                <c:pt idx="81">
                  <c:v>-2.4044268747276516</c:v>
                </c:pt>
                <c:pt idx="82">
                  <c:v>-2.3880431101183901</c:v>
                </c:pt>
                <c:pt idx="83">
                  <c:v>-2.3714919535829848</c:v>
                </c:pt>
                <c:pt idx="84">
                  <c:v>-2.3547868625073107</c:v>
                </c:pt>
                <c:pt idx="85">
                  <c:v>-2.3379407622526203</c:v>
                </c:pt>
                <c:pt idx="86">
                  <c:v>-2.3209660646552064</c:v>
                </c:pt>
                <c:pt idx="87">
                  <c:v>-2.3038746859065351</c:v>
                </c:pt>
                <c:pt idx="88">
                  <c:v>-2.2866780638343327</c:v>
                </c:pt>
                <c:pt idx="89">
                  <c:v>-2.2693871746044461</c:v>
                </c:pt>
                <c:pt idx="90">
                  <c:v>-2.2520125488626448</c:v>
                </c:pt>
                <c:pt idx="91">
                  <c:v>-2.2345642873349152</c:v>
                </c:pt>
                <c:pt idx="92">
                  <c:v>-2.2170520759041321</c:v>
                </c:pt>
                <c:pt idx="93">
                  <c:v>-2.1994852001804959</c:v>
                </c:pt>
                <c:pt idx="94">
                  <c:v>-2.1818725595824469</c:v>
                </c:pt>
                <c:pt idx="95">
                  <c:v>-2.1642226809443006</c:v>
                </c:pt>
                <c:pt idx="96">
                  <c:v>-2.1465437316662701</c:v>
                </c:pt>
                <c:pt idx="97">
                  <c:v>-2.1288435324220254</c:v>
                </c:pt>
                <c:pt idx="98">
                  <c:v>-2.1111295694384644</c:v>
                </c:pt>
                <c:pt idx="99">
                  <c:v>-2.0934090063618713</c:v>
                </c:pt>
                <c:pt idx="100">
                  <c:v>-2.0756886957241463</c:v>
                </c:pt>
                <c:pt idx="101">
                  <c:v>-2.057975190022407</c:v>
                </c:pt>
                <c:pt idx="102">
                  <c:v>-2.0402747524247462</c:v>
                </c:pt>
                <c:pt idx="103">
                  <c:v>-2.0225933671145531</c:v>
                </c:pt>
                <c:pt idx="104">
                  <c:v>-2.0049367492853993</c:v>
                </c:pt>
                <c:pt idx="105">
                  <c:v>-1.9873103547980646</c:v>
                </c:pt>
                <c:pt idx="106">
                  <c:v>-1.969719389510924</c:v>
                </c:pt>
                <c:pt idx="107">
                  <c:v>-1.9521688182945458</c:v>
                </c:pt>
                <c:pt idx="108">
                  <c:v>-1.9346633737409511</c:v>
                </c:pt>
                <c:pt idx="109">
                  <c:v>-1.9172075645777225</c:v>
                </c:pt>
                <c:pt idx="110">
                  <c:v>-1.8998056837967234</c:v>
                </c:pt>
                <c:pt idx="111">
                  <c:v>-1.882461816506926</c:v>
                </c:pt>
                <c:pt idx="112">
                  <c:v>-1.8651798475205186</c:v>
                </c:pt>
                <c:pt idx="113">
                  <c:v>-1.8479634686811435</c:v>
                </c:pt>
                <c:pt idx="114">
                  <c:v>-1.8308161859428538</c:v>
                </c:pt>
                <c:pt idx="115">
                  <c:v>-1.8137413262080695</c:v>
                </c:pt>
                <c:pt idx="116">
                  <c:v>-1.7967420439325452</c:v>
                </c:pt>
                <c:pt idx="117">
                  <c:v>-1.7798213275051133</c:v>
                </c:pt>
                <c:pt idx="118">
                  <c:v>-1.762982005409689</c:v>
                </c:pt>
                <c:pt idx="119">
                  <c:v>-1.746226752176782</c:v>
                </c:pt>
                <c:pt idx="120">
                  <c:v>-1.7295580941315367</c:v>
                </c:pt>
                <c:pt idx="121">
                  <c:v>-1.7129784149450684</c:v>
                </c:pt>
                <c:pt idx="122">
                  <c:v>-1.6964899609956452</c:v>
                </c:pt>
                <c:pt idx="123">
                  <c:v>-1.6800948465460674</c:v>
                </c:pt>
                <c:pt idx="124">
                  <c:v>-1.6637950587433625</c:v>
                </c:pt>
                <c:pt idx="125">
                  <c:v>-1.647592462446714</c:v>
                </c:pt>
                <c:pt idx="126">
                  <c:v>-1.6314888048893752</c:v>
                </c:pt>
                <c:pt idx="127">
                  <c:v>-1.6154857201800834</c:v>
                </c:pt>
                <c:pt idx="128">
                  <c:v>-1.5995847336493556</c:v>
                </c:pt>
                <c:pt idx="129">
                  <c:v>-1.5837872660458228</c:v>
                </c:pt>
                <c:pt idx="130">
                  <c:v>-1.5680946375876288</c:v>
                </c:pt>
                <c:pt idx="131">
                  <c:v>-1.5525080718737427</c:v>
                </c:pt>
                <c:pt idx="132">
                  <c:v>-1.5370286996598341</c:v>
                </c:pt>
                <c:pt idx="133">
                  <c:v>-1.5216575625032824</c:v>
                </c:pt>
                <c:pt idx="134">
                  <c:v>-1.5063956162816772</c:v>
                </c:pt>
                <c:pt idx="135">
                  <c:v>-1.4912437345890377</c:v>
                </c:pt>
                <c:pt idx="136">
                  <c:v>-1.4762027120138614</c:v>
                </c:pt>
                <c:pt idx="137">
                  <c:v>-1.4612732673029558</c:v>
                </c:pt>
                <c:pt idx="138">
                  <c:v>-1.4464560464148646</c:v>
                </c:pt>
                <c:pt idx="139">
                  <c:v>-1.4317516254666223</c:v>
                </c:pt>
                <c:pt idx="140">
                  <c:v>-1.4171605135773797</c:v>
                </c:pt>
                <c:pt idx="141">
                  <c:v>-1.4026831556123842</c:v>
                </c:pt>
                <c:pt idx="142">
                  <c:v>-1.3883199348306554</c:v>
                </c:pt>
                <c:pt idx="143">
                  <c:v>-1.3740711754395813</c:v>
                </c:pt>
                <c:pt idx="144">
                  <c:v>-1.3599371450595763</c:v>
                </c:pt>
                <c:pt idx="145">
                  <c:v>-1.3459180571018177</c:v>
                </c:pt>
                <c:pt idx="146">
                  <c:v>-1.3320140730619809</c:v>
                </c:pt>
                <c:pt idx="147">
                  <c:v>-1.3182253047328127</c:v>
                </c:pt>
                <c:pt idx="148">
                  <c:v>-1.3045518163382619</c:v>
                </c:pt>
                <c:pt idx="149">
                  <c:v>-1.2909936265918174</c:v>
                </c:pt>
                <c:pt idx="150">
                  <c:v>-1.2775507106816117</c:v>
                </c:pt>
                <c:pt idx="151">
                  <c:v>-1.2642230021847531</c:v>
                </c:pt>
                <c:pt idx="152">
                  <c:v>-1.2510103949132767</c:v>
                </c:pt>
                <c:pt idx="153">
                  <c:v>-1.2379127446940346</c:v>
                </c:pt>
                <c:pt idx="154">
                  <c:v>-1.2249298710847312</c:v>
                </c:pt>
                <c:pt idx="155">
                  <c:v>-1.2120615590283008</c:v>
                </c:pt>
                <c:pt idx="156">
                  <c:v>-1.1993075604476788</c:v>
                </c:pt>
                <c:pt idx="157">
                  <c:v>-1.1866675957829995</c:v>
                </c:pt>
                <c:pt idx="158">
                  <c:v>-1.1741413554731799</c:v>
                </c:pt>
                <c:pt idx="159">
                  <c:v>-1.1617285013837537</c:v>
                </c:pt>
                <c:pt idx="160">
                  <c:v>-1.1494286681828008</c:v>
                </c:pt>
                <c:pt idx="161">
                  <c:v>-1.137241464666721</c:v>
                </c:pt>
                <c:pt idx="162">
                  <c:v>-1.1251664750375567</c:v>
                </c:pt>
                <c:pt idx="163">
                  <c:v>-1.113203260133528</c:v>
                </c:pt>
                <c:pt idx="164">
                  <c:v>-1.10135135861434</c:v>
                </c:pt>
                <c:pt idx="165">
                  <c:v>-1.0896102881028447</c:v>
                </c:pt>
                <c:pt idx="166">
                  <c:v>-1.0779795462845103</c:v>
                </c:pt>
                <c:pt idx="167">
                  <c:v>-1.0664586119661486</c:v>
                </c:pt>
                <c:pt idx="168">
                  <c:v>-1.0550469460953065</c:v>
                </c:pt>
                <c:pt idx="169">
                  <c:v>-1.0437439927416403</c:v>
                </c:pt>
                <c:pt idx="170">
                  <c:v>-1.0325491800415887</c:v>
                </c:pt>
                <c:pt idx="171">
                  <c:v>-1.0214619211076055</c:v>
                </c:pt>
                <c:pt idx="172">
                  <c:v>-1.0104816149031506</c:v>
                </c:pt>
                <c:pt idx="173">
                  <c:v>-0.9996076470846238</c:v>
                </c:pt>
                <c:pt idx="174">
                  <c:v>-0.98883939081138217</c:v>
                </c:pt>
                <c:pt idx="175">
                  <c:v>-0.97817620752492163</c:v>
                </c:pt>
                <c:pt idx="176">
                  <c:v>-0.96761744769830083</c:v>
                </c:pt>
                <c:pt idx="177">
                  <c:v>-0.95716245155682111</c:v>
                </c:pt>
                <c:pt idx="178">
                  <c:v>-0.9468105497709568</c:v>
                </c:pt>
                <c:pt idx="179">
                  <c:v>-0.93656106412249962</c:v>
                </c:pt>
                <c:pt idx="180">
                  <c:v>-0.92641330814482903</c:v>
                </c:pt>
                <c:pt idx="181">
                  <c:v>-0.91636658773822111</c:v>
                </c:pt>
                <c:pt idx="182">
                  <c:v>-0.90642020176104809</c:v>
                </c:pt>
                <c:pt idx="183">
                  <c:v>-0.89657344259770533</c:v>
                </c:pt>
                <c:pt idx="184">
                  <c:v>-0.88682559670408734</c:v>
                </c:pt>
                <c:pt idx="185">
                  <c:v>-0.87717594513137498</c:v>
                </c:pt>
                <c:pt idx="186">
                  <c:v>-0.86762376402889829</c:v>
                </c:pt>
                <c:pt idx="187">
                  <c:v>-0.85816832512681174</c:v>
                </c:pt>
                <c:pt idx="188">
                  <c:v>-0.84880889619927269</c:v>
                </c:pt>
                <c:pt idx="189">
                  <c:v>-0.83954474150880842</c:v>
                </c:pt>
                <c:pt idx="190">
                  <c:v>-0.83037512223254506</c:v>
                </c:pt>
                <c:pt idx="191">
                  <c:v>-0.82129929687091174</c:v>
                </c:pt>
                <c:pt idx="192">
                  <c:v>-0.81231652163945123</c:v>
                </c:pt>
                <c:pt idx="193">
                  <c:v>-0.80342605084432661</c:v>
                </c:pt>
                <c:pt idx="194">
                  <c:v>-0.79462713724210376</c:v>
                </c:pt>
                <c:pt idx="195">
                  <c:v>-0.78591903238434691</c:v>
                </c:pt>
                <c:pt idx="196">
                  <c:v>-0.7773009869475912</c:v>
                </c:pt>
                <c:pt idx="197">
                  <c:v>-0.76877225104919122</c:v>
                </c:pt>
                <c:pt idx="198">
                  <c:v>-0.76033207454954699</c:v>
                </c:pt>
                <c:pt idx="199">
                  <c:v>-0.75197970734120212</c:v>
                </c:pt>
                <c:pt idx="200">
                  <c:v>-0.74371439962527608</c:v>
                </c:pt>
                <c:pt idx="201">
                  <c:v>-0.73553540217567925</c:v>
                </c:pt>
                <c:pt idx="202">
                  <c:v>-0.72744196659154958</c:v>
                </c:pt>
                <c:pt idx="203">
                  <c:v>-0.71943334553834248</c:v>
                </c:pt>
                <c:pt idx="204">
                  <c:v>-0.71150879297796377</c:v>
                </c:pt>
                <c:pt idx="205">
                  <c:v>-0.7036675643883531</c:v>
                </c:pt>
                <c:pt idx="206">
                  <c:v>-0.69590891697289592</c:v>
                </c:pt>
                <c:pt idx="207">
                  <c:v>-0.68823210986002825</c:v>
                </c:pt>
                <c:pt idx="208">
                  <c:v>-0.68063640429339134</c:v>
                </c:pt>
                <c:pt idx="209">
                  <c:v>-0.67312106381288006</c:v>
                </c:pt>
                <c:pt idx="210">
                  <c:v>-0.66568535442691967</c:v>
                </c:pt>
                <c:pt idx="211">
                  <c:v>-0.65832854477627822</c:v>
                </c:pt>
                <c:pt idx="212">
                  <c:v>-0.6510499062897448</c:v>
                </c:pt>
                <c:pt idx="213">
                  <c:v>-0.6438487133319547</c:v>
                </c:pt>
                <c:pt idx="214">
                  <c:v>-0.63672424334365685</c:v>
                </c:pt>
                <c:pt idx="215">
                  <c:v>-0.62967577697470312</c:v>
                </c:pt>
                <c:pt idx="216">
                  <c:v>-0.62270259821003027</c:v>
                </c:pt>
                <c:pt idx="217">
                  <c:v>-0.61580399448888767</c:v>
                </c:pt>
                <c:pt idx="218">
                  <c:v>-0.60897925681757026</c:v>
                </c:pt>
                <c:pt idx="219">
                  <c:v>-0.60222767987589543</c:v>
                </c:pt>
                <c:pt idx="220">
                  <c:v>-0.5955485621176575</c:v>
                </c:pt>
                <c:pt idx="221">
                  <c:v>-0.58894120586528631</c:v>
                </c:pt>
                <c:pt idx="222">
                  <c:v>-0.58240491739893507</c:v>
                </c:pt>
                <c:pt idx="223">
                  <c:v>-0.5759390070401964</c:v>
                </c:pt>
                <c:pt idx="224">
                  <c:v>-0.56954278923065838</c:v>
                </c:pt>
                <c:pt idx="225">
                  <c:v>-0.56321558260550064</c:v>
                </c:pt>
                <c:pt idx="226">
                  <c:v>-0.55695671006231184</c:v>
                </c:pt>
                <c:pt idx="227">
                  <c:v>-0.55076549882531389</c:v>
                </c:pt>
                <c:pt idx="228">
                  <c:v>-0.54464128050517879</c:v>
                </c:pt>
                <c:pt idx="229">
                  <c:v>-0.53858339115459808</c:v>
                </c:pt>
                <c:pt idx="230">
                  <c:v>-0.53259117131977596</c:v>
                </c:pt>
                <c:pt idx="231">
                  <c:v>-0.5266639660880027</c:v>
                </c:pt>
                <c:pt idx="232">
                  <c:v>-0.52080112513146704</c:v>
                </c:pt>
                <c:pt idx="233">
                  <c:v>-0.51500200274744901</c:v>
                </c:pt>
                <c:pt idx="234">
                  <c:v>-0.50926595789504125</c:v>
                </c:pt>
                <c:pt idx="235">
                  <c:v>-0.50359235422853976</c:v>
                </c:pt>
                <c:pt idx="236">
                  <c:v>-0.49798056012762881</c:v>
                </c:pt>
                <c:pt idx="237">
                  <c:v>-0.49242994872449525</c:v>
                </c:pt>
                <c:pt idx="238">
                  <c:v>-0.48693989792800263</c:v>
                </c:pt>
                <c:pt idx="239">
                  <c:v>-0.48150979044502656</c:v>
                </c:pt>
                <c:pt idx="240">
                  <c:v>-0.47613901379908852</c:v>
                </c:pt>
                <c:pt idx="241">
                  <c:v>-0.47082696034638527</c:v>
                </c:pt>
                <c:pt idx="242">
                  <c:v>-0.46557302728932787</c:v>
                </c:pt>
                <c:pt idx="243">
                  <c:v>-0.46037661668769242</c:v>
                </c:pt>
                <c:pt idx="244">
                  <c:v>-0.45523713546748551</c:v>
                </c:pt>
                <c:pt idx="245">
                  <c:v>-0.45015399542761697</c:v>
                </c:pt>
                <c:pt idx="246">
                  <c:v>-0.44512661324447511</c:v>
                </c:pt>
                <c:pt idx="247">
                  <c:v>-0.44015441047449944</c:v>
                </c:pt>
                <c:pt idx="248">
                  <c:v>-0.43523681355482774</c:v>
                </c:pt>
                <c:pt idx="249">
                  <c:v>-0.43037325380211089</c:v>
                </c:pt>
                <c:pt idx="250">
                  <c:v>-0.42556316740956923</c:v>
                </c:pt>
                <c:pt idx="251">
                  <c:v>-0.42080599544237585</c:v>
                </c:pt>
                <c:pt idx="252">
                  <c:v>-0.41610118383143135</c:v>
                </c:pt>
                <c:pt idx="253">
                  <c:v>-0.41144818336561412</c:v>
                </c:pt>
                <c:pt idx="254">
                  <c:v>-0.4068464496825695</c:v>
                </c:pt>
                <c:pt idx="255">
                  <c:v>-0.40229544325810213</c:v>
                </c:pt>
                <c:pt idx="256">
                  <c:v>-0.39779462939424587</c:v>
                </c:pt>
                <c:pt idx="257">
                  <c:v>-0.39334347820606513</c:v>
                </c:pt>
                <c:pt idx="258">
                  <c:v>-0.38894146460725237</c:v>
                </c:pt>
                <c:pt idx="259">
                  <c:v>-0.38458806829457587</c:v>
                </c:pt>
                <c:pt idx="260">
                  <c:v>-0.38028277373124908</c:v>
                </c:pt>
                <c:pt idx="261">
                  <c:v>-0.37602507012923325</c:v>
                </c:pt>
                <c:pt idx="262">
                  <c:v>-0.37181445143059244</c:v>
                </c:pt>
                <c:pt idx="263">
                  <c:v>-0.36765041628788647</c:v>
                </c:pt>
                <c:pt idx="264">
                  <c:v>-0.36353246804369532</c:v>
                </c:pt>
                <c:pt idx="265">
                  <c:v>-0.35946011470927364</c:v>
                </c:pt>
                <c:pt idx="266">
                  <c:v>-0.35543286894245102</c:v>
                </c:pt>
                <c:pt idx="267">
                  <c:v>-0.35145024802474467</c:v>
                </c:pt>
                <c:pt idx="268">
                  <c:v>-0.34751177383778431</c:v>
                </c:pt>
                <c:pt idx="269">
                  <c:v>-0.34361697283903869</c:v>
                </c:pt>
                <c:pt idx="270">
                  <c:v>-0.33976537603694146</c:v>
                </c:pt>
                <c:pt idx="271">
                  <c:v>-0.33595651896539575</c:v>
                </c:pt>
                <c:pt idx="272">
                  <c:v>-0.3321899416577363</c:v>
                </c:pt>
                <c:pt idx="273">
                  <c:v>-0.32846518862013879</c:v>
                </c:pt>
                <c:pt idx="274">
                  <c:v>-0.32478180880457064</c:v>
                </c:pt>
                <c:pt idx="275">
                  <c:v>-0.32113935558125128</c:v>
                </c:pt>
                <c:pt idx="276">
                  <c:v>-0.3175373867107012</c:v>
                </c:pt>
                <c:pt idx="277">
                  <c:v>-0.31397546431536288</c:v>
                </c:pt>
                <c:pt idx="278">
                  <c:v>-0.31045315485087938</c:v>
                </c:pt>
                <c:pt idx="279">
                  <c:v>-0.30697002907700194</c:v>
                </c:pt>
                <c:pt idx="280">
                  <c:v>-0.30352566202819264</c:v>
                </c:pt>
                <c:pt idx="281">
                  <c:v>-0.30011963298390698</c:v>
                </c:pt>
                <c:pt idx="282">
                  <c:v>-0.29675152543863509</c:v>
                </c:pt>
                <c:pt idx="283">
                  <c:v>-0.29342092707167644</c:v>
                </c:pt>
                <c:pt idx="284">
                  <c:v>-0.29012742971668171</c:v>
                </c:pt>
                <c:pt idx="285">
                  <c:v>-0.28687062933100327</c:v>
                </c:pt>
                <c:pt idx="286">
                  <c:v>-0.2836501259648464</c:v>
                </c:pt>
                <c:pt idx="287">
                  <c:v>-0.28046552373027445</c:v>
                </c:pt>
                <c:pt idx="288">
                  <c:v>-0.27731643077004031</c:v>
                </c:pt>
                <c:pt idx="289">
                  <c:v>-0.27420245922631054</c:v>
                </c:pt>
                <c:pt idx="290">
                  <c:v>-0.27112322520925852</c:v>
                </c:pt>
                <c:pt idx="291">
                  <c:v>-0.26807834876559061</c:v>
                </c:pt>
                <c:pt idx="292">
                  <c:v>-0.26506745384695723</c:v>
                </c:pt>
                <c:pt idx="293">
                  <c:v>-0.26209016827832582</c:v>
                </c:pt>
                <c:pt idx="294">
                  <c:v>-0.25914612372628842</c:v>
                </c:pt>
                <c:pt idx="295">
                  <c:v>-0.25623495566735133</c:v>
                </c:pt>
                <c:pt idx="296">
                  <c:v>-0.25335630335617859</c:v>
                </c:pt>
                <c:pt idx="297">
                  <c:v>-0.25050980979384357</c:v>
                </c:pt>
                <c:pt idx="298">
                  <c:v>-0.24769512169607102</c:v>
                </c:pt>
                <c:pt idx="299">
                  <c:v>-0.24491188946151016</c:v>
                </c:pt>
                <c:pt idx="300">
                  <c:v>-0.24215976714000922</c:v>
                </c:pt>
                <c:pt idx="301">
                  <c:v>-0.23943841240094585</c:v>
                </c:pt>
                <c:pt idx="302">
                  <c:v>-0.23674748650158572</c:v>
                </c:pt>
                <c:pt idx="303">
                  <c:v>-0.2340866542555235</c:v>
                </c:pt>
                <c:pt idx="304">
                  <c:v>-0.23145558400115415</c:v>
                </c:pt>
                <c:pt idx="305">
                  <c:v>-0.22885394757024546</c:v>
                </c:pt>
                <c:pt idx="306">
                  <c:v>-0.22628142025657619</c:v>
                </c:pt>
                <c:pt idx="307">
                  <c:v>-0.22373768078468059</c:v>
                </c:pt>
                <c:pt idx="308">
                  <c:v>-0.22122241127867057</c:v>
                </c:pt>
                <c:pt idx="309">
                  <c:v>-0.21873529723117888</c:v>
                </c:pt>
                <c:pt idx="310">
                  <c:v>-0.21627602747240707</c:v>
                </c:pt>
                <c:pt idx="311">
                  <c:v>-0.21384429413929346</c:v>
                </c:pt>
                <c:pt idx="312">
                  <c:v>-0.21143979264480608</c:v>
                </c:pt>
                <c:pt idx="313">
                  <c:v>-0.2090622216473666</c:v>
                </c:pt>
                <c:pt idx="314">
                  <c:v>-0.20671128302040934</c:v>
                </c:pt>
                <c:pt idx="315">
                  <c:v>-0.20438668182208256</c:v>
                </c:pt>
                <c:pt idx="316">
                  <c:v>-0.2020881262650959</c:v>
                </c:pt>
                <c:pt idx="317">
                  <c:v>-0.19981532768672086</c:v>
                </c:pt>
                <c:pt idx="318">
                  <c:v>-0.1975680005189441</c:v>
                </c:pt>
                <c:pt idx="319">
                  <c:v>-0.19534586225878384</c:v>
                </c:pt>
                <c:pt idx="320">
                  <c:v>-0.19314863343876845</c:v>
                </c:pt>
                <c:pt idx="321">
                  <c:v>-0.19097603759758358</c:v>
                </c:pt>
                <c:pt idx="322">
                  <c:v>-0.18882780125088972</c:v>
                </c:pt>
                <c:pt idx="323">
                  <c:v>-0.18670365386231638</c:v>
                </c:pt>
                <c:pt idx="324">
                  <c:v>-0.18460332781463132</c:v>
                </c:pt>
                <c:pt idx="325">
                  <c:v>-0.18252655838109333</c:v>
                </c:pt>
                <c:pt idx="326">
                  <c:v>-0.18047308369698606</c:v>
                </c:pt>
                <c:pt idx="327">
                  <c:v>-0.17844264473133828</c:v>
                </c:pt>
                <c:pt idx="328">
                  <c:v>-0.17643498525883344</c:v>
                </c:pt>
                <c:pt idx="329">
                  <c:v>-0.17444985183190853</c:v>
                </c:pt>
                <c:pt idx="330">
                  <c:v>-0.17248699375304438</c:v>
                </c:pt>
                <c:pt idx="331">
                  <c:v>-0.17054616304725331</c:v>
                </c:pt>
                <c:pt idx="332">
                  <c:v>-0.1686271144347597</c:v>
                </c:pt>
                <c:pt idx="333">
                  <c:v>-0.16672960530387909</c:v>
                </c:pt>
                <c:pt idx="334">
                  <c:v>-0.16485339568409604</c:v>
                </c:pt>
                <c:pt idx="335">
                  <c:v>-0.16299824821934275</c:v>
                </c:pt>
                <c:pt idx="336">
                  <c:v>-0.16116392814147709</c:v>
                </c:pt>
                <c:pt idx="337">
                  <c:v>-0.15935020324396607</c:v>
                </c:pt>
                <c:pt idx="338">
                  <c:v>-0.1575568438557686</c:v>
                </c:pt>
                <c:pt idx="339">
                  <c:v>-0.15578362281542552</c:v>
                </c:pt>
                <c:pt idx="340">
                  <c:v>-0.15403031544535289</c:v>
                </c:pt>
                <c:pt idx="341">
                  <c:v>-0.15229669952633931</c:v>
                </c:pt>
                <c:pt idx="342">
                  <c:v>-0.15058255527225159</c:v>
                </c:pt>
                <c:pt idx="343">
                  <c:v>-0.14888766530494352</c:v>
                </c:pt>
                <c:pt idx="344">
                  <c:v>-0.14721181462937347</c:v>
                </c:pt>
                <c:pt idx="345">
                  <c:v>-0.14555479060892695</c:v>
                </c:pt>
                <c:pt idx="346">
                  <c:v>-0.14391638294094564</c:v>
                </c:pt>
                <c:pt idx="347">
                  <c:v>-0.14229638363246433</c:v>
                </c:pt>
                <c:pt idx="348">
                  <c:v>-0.14069458697615275</c:v>
                </c:pt>
                <c:pt idx="349">
                  <c:v>-0.13911078952646516</c:v>
                </c:pt>
                <c:pt idx="350">
                  <c:v>-0.13754479007599585</c:v>
                </c:pt>
                <c:pt idx="351">
                  <c:v>-0.13599638963203994</c:v>
                </c:pt>
                <c:pt idx="352">
                  <c:v>-0.13446539139336056</c:v>
                </c:pt>
                <c:pt idx="353">
                  <c:v>-0.13295160072716067</c:v>
                </c:pt>
                <c:pt idx="354">
                  <c:v>-0.13145482514626039</c:v>
                </c:pt>
                <c:pt idx="355">
                  <c:v>-0.12997487428647725</c:v>
                </c:pt>
                <c:pt idx="356">
                  <c:v>-0.12851155988421228</c:v>
                </c:pt>
                <c:pt idx="357">
                  <c:v>-0.12706469575423651</c:v>
                </c:pt>
                <c:pt idx="358">
                  <c:v>-0.12563409776768236</c:v>
                </c:pt>
                <c:pt idx="359">
                  <c:v>-0.12421958383023537</c:v>
                </c:pt>
                <c:pt idx="360">
                  <c:v>-0.12282097386052712</c:v>
                </c:pt>
                <c:pt idx="361">
                  <c:v>-0.12143808976872801</c:v>
                </c:pt>
                <c:pt idx="362">
                  <c:v>-0.12007075543534067</c:v>
                </c:pt>
                <c:pt idx="363">
                  <c:v>-0.1187187966901898</c:v>
                </c:pt>
                <c:pt idx="364">
                  <c:v>-0.11738204129161217</c:v>
                </c:pt>
                <c:pt idx="365">
                  <c:v>-0.11606031890584002</c:v>
                </c:pt>
                <c:pt idx="366">
                  <c:v>-0.11475346108658349</c:v>
                </c:pt>
                <c:pt idx="367">
                  <c:v>-0.11346130125480476</c:v>
                </c:pt>
                <c:pt idx="368">
                  <c:v>-0.11218367467868778</c:v>
                </c:pt>
                <c:pt idx="369">
                  <c:v>-0.11092041845380021</c:v>
                </c:pt>
                <c:pt idx="370">
                  <c:v>-0.1096713714834458</c:v>
                </c:pt>
                <c:pt idx="371">
                  <c:v>-0.10843637445920849</c:v>
                </c:pt>
                <c:pt idx="372">
                  <c:v>-0.1072152698416845</c:v>
                </c:pt>
                <c:pt idx="373">
                  <c:v>-0.10600790184140439</c:v>
                </c:pt>
                <c:pt idx="374">
                  <c:v>-0.10481411639993948</c:v>
                </c:pt>
                <c:pt idx="375">
                  <c:v>-0.10363376117119585</c:v>
                </c:pt>
                <c:pt idx="376">
                  <c:v>-0.10246668550289348</c:v>
                </c:pt>
                <c:pt idx="377">
                  <c:v>-0.10131274041822617</c:v>
                </c:pt>
                <c:pt idx="378">
                  <c:v>-0.10017177859770615</c:v>
                </c:pt>
                <c:pt idx="379">
                  <c:v>-9.9043654361188047E-2</c:v>
                </c:pt>
                <c:pt idx="380">
                  <c:v>-9.7928223650073032E-2</c:v>
                </c:pt>
                <c:pt idx="381">
                  <c:v>-9.6825344009690978E-2</c:v>
                </c:pt>
                <c:pt idx="382">
                  <c:v>-9.5734874571860001E-2</c:v>
                </c:pt>
                <c:pt idx="383">
                  <c:v>-9.4656676037621804E-2</c:v>
                </c:pt>
                <c:pt idx="384">
                  <c:v>-9.3590610660151008E-2</c:v>
                </c:pt>
                <c:pt idx="385">
                  <c:v>-9.2536542227838428E-2</c:v>
                </c:pt>
                <c:pt idx="386">
                  <c:v>-9.1494336047544284E-2</c:v>
                </c:pt>
                <c:pt idx="387">
                  <c:v>-9.0463858928025401E-2</c:v>
                </c:pt>
                <c:pt idx="388">
                  <c:v>-8.9444979163527769E-2</c:v>
                </c:pt>
                <c:pt idx="389">
                  <c:v>-8.8437566517549832E-2</c:v>
                </c:pt>
                <c:pt idx="390">
                  <c:v>-8.7441492206770763E-2</c:v>
                </c:pt>
                <c:pt idx="391">
                  <c:v>-8.6456628885144618E-2</c:v>
                </c:pt>
                <c:pt idx="392">
                  <c:v>-8.5482850628157983E-2</c:v>
                </c:pt>
                <c:pt idx="393">
                  <c:v>-8.4520032917250021E-2</c:v>
                </c:pt>
                <c:pt idx="394">
                  <c:v>-8.3568052624394665E-2</c:v>
                </c:pt>
                <c:pt idx="395">
                  <c:v>-8.2626787996841422E-2</c:v>
                </c:pt>
                <c:pt idx="396">
                  <c:v>-8.1696118642015633E-2</c:v>
                </c:pt>
                <c:pt idx="397">
                  <c:v>-8.077592551257462E-2</c:v>
                </c:pt>
                <c:pt idx="398">
                  <c:v>-7.9866090891621389E-2</c:v>
                </c:pt>
                <c:pt idx="399">
                  <c:v>-7.8966498378071084E-2</c:v>
                </c:pt>
                <c:pt idx="400">
                  <c:v>-7.807703287217195E-2</c:v>
                </c:pt>
                <c:pt idx="401">
                  <c:v>-7.7197580561176954E-2</c:v>
                </c:pt>
                <c:pt idx="402">
                  <c:v>-7.6328028905166601E-2</c:v>
                </c:pt>
                <c:pt idx="403">
                  <c:v>-7.5468266623020683E-2</c:v>
                </c:pt>
                <c:pt idx="404">
                  <c:v>-7.4618183678537259E-2</c:v>
                </c:pt>
                <c:pt idx="405">
                  <c:v>-7.3777671266699055E-2</c:v>
                </c:pt>
                <c:pt idx="406">
                  <c:v>-7.2946621800084432E-2</c:v>
                </c:pt>
                <c:pt idx="407">
                  <c:v>-7.2124928895421464E-2</c:v>
                </c:pt>
                <c:pt idx="408">
                  <c:v>-7.1312487360286531E-2</c:v>
                </c:pt>
                <c:pt idx="409">
                  <c:v>-7.0509193179941781E-2</c:v>
                </c:pt>
                <c:pt idx="410">
                  <c:v>-6.9714943504314092E-2</c:v>
                </c:pt>
                <c:pt idx="411">
                  <c:v>-6.8929636635111272E-2</c:v>
                </c:pt>
                <c:pt idx="412">
                  <c:v>-6.8153172013077801E-2</c:v>
                </c:pt>
                <c:pt idx="413">
                  <c:v>-6.7385450205383002E-2</c:v>
                </c:pt>
                <c:pt idx="414">
                  <c:v>-6.6626372893147962E-2</c:v>
                </c:pt>
                <c:pt idx="415">
                  <c:v>-6.5875842859102612E-2</c:v>
                </c:pt>
                <c:pt idx="416">
                  <c:v>-6.5133763975377013E-2</c:v>
                </c:pt>
                <c:pt idx="417">
                  <c:v>-6.4400041191422536E-2</c:v>
                </c:pt>
                <c:pt idx="418">
                  <c:v>-6.3674580522062971E-2</c:v>
                </c:pt>
                <c:pt idx="419">
                  <c:v>-6.295728903567413E-2</c:v>
                </c:pt>
                <c:pt idx="420">
                  <c:v>-6.2248074842490543E-2</c:v>
                </c:pt>
                <c:pt idx="421">
                  <c:v>-6.1546847083038154E-2</c:v>
                </c:pt>
                <c:pt idx="422">
                  <c:v>-6.0853515916691366E-2</c:v>
                </c:pt>
                <c:pt idx="423">
                  <c:v>-6.0167992510354193E-2</c:v>
                </c:pt>
                <c:pt idx="424">
                  <c:v>-5.9490189027262913E-2</c:v>
                </c:pt>
                <c:pt idx="425">
                  <c:v>-5.8820018615910706E-2</c:v>
                </c:pt>
                <c:pt idx="426">
                  <c:v>-5.8157395399090921E-2</c:v>
                </c:pt>
                <c:pt idx="427">
                  <c:v>-5.7502234463060416E-2</c:v>
                </c:pt>
                <c:pt idx="428">
                  <c:v>-5.6854451846819608E-2</c:v>
                </c:pt>
                <c:pt idx="429">
                  <c:v>-5.6213964531508363E-2</c:v>
                </c:pt>
                <c:pt idx="430">
                  <c:v>-5.5580690429918263E-2</c:v>
                </c:pt>
                <c:pt idx="431">
                  <c:v>-5.4954548376118226E-2</c:v>
                </c:pt>
                <c:pt idx="432">
                  <c:v>-5.4335458115192442E-2</c:v>
                </c:pt>
                <c:pt idx="433">
                  <c:v>-5.3723340293091296E-2</c:v>
                </c:pt>
                <c:pt idx="434">
                  <c:v>-5.3118116446591722E-2</c:v>
                </c:pt>
                <c:pt idx="435">
                  <c:v>-5.2519708993367727E-2</c:v>
                </c:pt>
                <c:pt idx="436">
                  <c:v>-5.1928041222168576E-2</c:v>
                </c:pt>
                <c:pt idx="437">
                  <c:v>-5.1343037283105318E-2</c:v>
                </c:pt>
                <c:pt idx="438">
                  <c:v>-5.0764622178042146E-2</c:v>
                </c:pt>
                <c:pt idx="439">
                  <c:v>-5.0192721751094189E-2</c:v>
                </c:pt>
                <c:pt idx="440">
                  <c:v>-4.96272626792277E-2</c:v>
                </c:pt>
                <c:pt idx="441">
                  <c:v>-4.9068172462964819E-2</c:v>
                </c:pt>
                <c:pt idx="442">
                  <c:v>-4.8515379417189086E-2</c:v>
                </c:pt>
                <c:pt idx="443">
                  <c:v>-4.7968812662051809E-2</c:v>
                </c:pt>
                <c:pt idx="444">
                  <c:v>-4.7428402113979154E-2</c:v>
                </c:pt>
                <c:pt idx="445">
                  <c:v>-4.6894078476776423E-2</c:v>
                </c:pt>
                <c:pt idx="446">
                  <c:v>-4.6365773232831461E-2</c:v>
                </c:pt>
                <c:pt idx="447">
                  <c:v>-4.5843418634413796E-2</c:v>
                </c:pt>
                <c:pt idx="448">
                  <c:v>-4.5326947695070181E-2</c:v>
                </c:pt>
                <c:pt idx="449">
                  <c:v>-4.4816294181113887E-2</c:v>
                </c:pt>
                <c:pt idx="450">
                  <c:v>-4.4311392603208474E-2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'fit_FCC&amp;BCC'!$E$19:$E$469</c:f>
              <c:numCache>
                <c:formatCode>0.0000E+00</c:formatCode>
                <c:ptCount val="451"/>
                <c:pt idx="0">
                  <c:v>7.0675327539935176E-2</c:v>
                </c:pt>
                <c:pt idx="1">
                  <c:v>1.1912762542016432E-2</c:v>
                </c:pt>
                <c:pt idx="2">
                  <c:v>-4.4390649768052452E-2</c:v>
                </c:pt>
                <c:pt idx="3">
                  <c:v>-9.8315615334354831E-2</c:v>
                </c:pt>
                <c:pt idx="4">
                  <c:v>-0.14994041900077712</c:v>
                </c:pt>
                <c:pt idx="5">
                  <c:v>-0.1993409937468261</c:v>
                </c:pt>
                <c:pt idx="6">
                  <c:v>-0.2465909880070449</c:v>
                </c:pt>
                <c:pt idx="7">
                  <c:v>-0.29176183112572224</c:v>
                </c:pt>
                <c:pt idx="8">
                  <c:v>-0.33492279699721716</c:v>
                </c:pt>
                <c:pt idx="9">
                  <c:v>-0.37614106594089841</c:v>
                </c:pt>
                <c:pt idx="10">
                  <c:v>-0.41548178485840176</c:v>
                </c:pt>
                <c:pt idx="11">
                  <c:v>-0.45300812571964993</c:v>
                </c:pt>
                <c:pt idx="12">
                  <c:v>-0.48878134242284732</c:v>
                </c:pt>
                <c:pt idx="13">
                  <c:v>-0.52286082607247264</c:v>
                </c:pt>
                <c:pt idx="14">
                  <c:v>-0.555304158718122</c:v>
                </c:pt>
                <c:pt idx="15">
                  <c:v>-0.58616716559592141</c:v>
                </c:pt>
                <c:pt idx="16">
                  <c:v>-0.61550396591312539</c:v>
                </c:pt>
                <c:pt idx="17">
                  <c:v>-0.64336702221543829</c:v>
                </c:pt>
                <c:pt idx="18">
                  <c:v>-0.66980718837554498</c:v>
                </c:pt>
                <c:pt idx="19">
                  <c:v>-0.69487375624032399</c:v>
                </c:pt>
                <c:pt idx="20">
                  <c:v>-0.71861450097321045</c:v>
                </c:pt>
                <c:pt idx="21">
                  <c:v>-0.74107572512721775</c:v>
                </c:pt>
                <c:pt idx="22">
                  <c:v>-0.76230230148317246</c:v>
                </c:pt>
                <c:pt idx="23">
                  <c:v>-0.7823377146868109</c:v>
                </c:pt>
                <c:pt idx="24">
                  <c:v>-0.80122410171747505</c:v>
                </c:pt>
                <c:pt idx="25">
                  <c:v>-0.81900229122028867</c:v>
                </c:pt>
                <c:pt idx="26">
                  <c:v>-0.83571184173283442</c:v>
                </c:pt>
                <c:pt idx="27">
                  <c:v>-0.85139107883653131</c:v>
                </c:pt>
                <c:pt idx="28">
                  <c:v>-0.86607713126210484</c:v>
                </c:pt>
                <c:pt idx="29">
                  <c:v>-0.87980596597775884</c:v>
                </c:pt>
                <c:pt idx="30">
                  <c:v>-0.89261242228788762</c:v>
                </c:pt>
                <c:pt idx="31">
                  <c:v>-0.90453024496944245</c:v>
                </c:pt>
                <c:pt idx="32">
                  <c:v>-0.91559211647230943</c:v>
                </c:pt>
                <c:pt idx="33">
                  <c:v>-0.92582968820938516</c:v>
                </c:pt>
                <c:pt idx="34">
                  <c:v>-0.93527361096132555</c:v>
                </c:pt>
                <c:pt idx="35">
                  <c:v>-0.94395356442028444</c:v>
                </c:pt>
                <c:pt idx="36">
                  <c:v>-0.95189828589630365</c:v>
                </c:pt>
                <c:pt idx="37">
                  <c:v>-0.95913559820938732</c:v>
                </c:pt>
                <c:pt idx="38">
                  <c:v>-0.96569243678966277</c:v>
                </c:pt>
                <c:pt idx="39">
                  <c:v>-0.97159487600744765</c:v>
                </c:pt>
                <c:pt idx="40">
                  <c:v>-0.97686815475443867</c:v>
                </c:pt>
                <c:pt idx="41">
                  <c:v>-0.98153670129667969</c:v>
                </c:pt>
                <c:pt idx="42">
                  <c:v>-0.98562415741940368</c:v>
                </c:pt>
                <c:pt idx="43">
                  <c:v>-0.98915340188330991</c:v>
                </c:pt>
                <c:pt idx="44">
                  <c:v>-0.99214657321130306</c:v>
                </c:pt>
                <c:pt idx="45">
                  <c:v>-0.9946250918242131</c:v>
                </c:pt>
                <c:pt idx="46">
                  <c:v>-0.99660968154351715</c:v>
                </c:pt>
                <c:pt idx="47">
                  <c:v>-0.9981203904785928</c:v>
                </c:pt>
                <c:pt idx="48">
                  <c:v>-0.99917661131556434</c:v>
                </c:pt>
                <c:pt idx="49">
                  <c:v>-0.99979710102434205</c:v>
                </c:pt>
                <c:pt idx="50">
                  <c:v>-1</c:v>
                </c:pt>
                <c:pt idx="51">
                  <c:v>-0.99980285065421437</c:v>
                </c:pt>
                <c:pt idx="52">
                  <c:v>-0.99922261547204294</c:v>
                </c:pt>
                <c:pt idx="53">
                  <c:v>-0.99827569454892406</c:v>
                </c:pt>
                <c:pt idx="54">
                  <c:v>-0.99697794262236972</c:v>
                </c:pt>
                <c:pt idx="55">
                  <c:v>-0.99534468561242451</c:v>
                </c:pt>
                <c:pt idx="56">
                  <c:v>-0.99339073668459743</c:v>
                </c:pt>
                <c:pt idx="57">
                  <c:v>-0.99113041184858508</c:v>
                </c:pt>
                <c:pt idx="58">
                  <c:v>-0.9885775451057548</c:v>
                </c:pt>
                <c:pt idx="59">
                  <c:v>-0.98574550315799758</c:v>
                </c:pt>
                <c:pt idx="60">
                  <c:v>-0.98264719969021841</c:v>
                </c:pt>
                <c:pt idx="61">
                  <c:v>-0.97929510923840202</c:v>
                </c:pt>
                <c:pt idx="62">
                  <c:v>-0.97570128065486228</c:v>
                </c:pt>
                <c:pt idx="63">
                  <c:v>-0.97187735018196764</c:v>
                </c:pt>
                <c:pt idx="64">
                  <c:v>-0.96783455414533193</c:v>
                </c:pt>
                <c:pt idx="65">
                  <c:v>-0.96358374127715185</c:v>
                </c:pt>
                <c:pt idx="66">
                  <c:v>-0.95913538468008974</c:v>
                </c:pt>
                <c:pt idx="67">
                  <c:v>-0.95449959344180935</c:v>
                </c:pt>
                <c:pt idx="68">
                  <c:v>-0.94968612391000062</c:v>
                </c:pt>
                <c:pt idx="69">
                  <c:v>-0.94470439063745482</c:v>
                </c:pt>
                <c:pt idx="70">
                  <c:v>-0.93956347700649834</c:v>
                </c:pt>
                <c:pt idx="71">
                  <c:v>-0.93427214554182836</c:v>
                </c:pt>
                <c:pt idx="72">
                  <c:v>-0.92883884792055582</c:v>
                </c:pt>
                <c:pt idx="73">
                  <c:v>-0.92327173468800749</c:v>
                </c:pt>
                <c:pt idx="74">
                  <c:v>-0.91757866468762062</c:v>
                </c:pt>
                <c:pt idx="75">
                  <c:v>-0.91176721421301621</c:v>
                </c:pt>
                <c:pt idx="76">
                  <c:v>-0.90584468589012923</c:v>
                </c:pt>
                <c:pt idx="77">
                  <c:v>-0.8998181172970513</c:v>
                </c:pt>
                <c:pt idx="78">
                  <c:v>-0.89369428932902995</c:v>
                </c:pt>
                <c:pt idx="79">
                  <c:v>-0.88747973431586524</c:v>
                </c:pt>
                <c:pt idx="80">
                  <c:v>-0.88118074389874634</c:v>
                </c:pt>
                <c:pt idx="81">
                  <c:v>-0.87480337667337238</c:v>
                </c:pt>
                <c:pt idx="82">
                  <c:v>-0.86835346560601656</c:v>
                </c:pt>
                <c:pt idx="83">
                  <c:v>-0.86183662522900739</c:v>
                </c:pt>
                <c:pt idx="84">
                  <c:v>-0.8552582586219214</c:v>
                </c:pt>
                <c:pt idx="85">
                  <c:v>-0.84862356418460794</c:v>
                </c:pt>
                <c:pt idx="86">
                  <c:v>-0.84193754220799744</c:v>
                </c:pt>
                <c:pt idx="87">
                  <c:v>-0.83520500124848029</c:v>
                </c:pt>
                <c:pt idx="88">
                  <c:v>-0.82843056431148088</c:v>
                </c:pt>
                <c:pt idx="89">
                  <c:v>-0.82161867484969775</c:v>
                </c:pt>
                <c:pt idx="90">
                  <c:v>-0.81477360258132725</c:v>
                </c:pt>
                <c:pt idx="91">
                  <c:v>-0.80789944913344192</c:v>
                </c:pt>
                <c:pt idx="92">
                  <c:v>-0.80100015351554787</c:v>
                </c:pt>
                <c:pt idx="93">
                  <c:v>-0.79407949742821093</c:v>
                </c:pt>
                <c:pt idx="94">
                  <c:v>-0.78714111041149915</c:v>
                </c:pt>
                <c:pt idx="95">
                  <c:v>-0.78018847483786158</c:v>
                </c:pt>
                <c:pt idx="96">
                  <c:v>-0.77322493075393162</c:v>
                </c:pt>
                <c:pt idx="97">
                  <c:v>-0.76625368057561993</c:v>
                </c:pt>
                <c:pt idx="98">
                  <c:v>-0.75927779364073766</c:v>
                </c:pt>
                <c:pt idx="99">
                  <c:v>-0.7523002106232749</c:v>
                </c:pt>
                <c:pt idx="100">
                  <c:v>-0.7453237478133421</c:v>
                </c:pt>
                <c:pt idx="101">
                  <c:v>-0.73835110126666925</c:v>
                </c:pt>
                <c:pt idx="102">
                  <c:v>-0.73138485082745042</c:v>
                </c:pt>
                <c:pt idx="103">
                  <c:v>-0.7244274640282159</c:v>
                </c:pt>
                <c:pt idx="104">
                  <c:v>-0.71748129987030562</c:v>
                </c:pt>
                <c:pt idx="105">
                  <c:v>-0.71054861248842283</c:v>
                </c:pt>
                <c:pt idx="106">
                  <c:v>-0.70363155470264782</c:v>
                </c:pt>
                <c:pt idx="107">
                  <c:v>-0.69673218146119353</c:v>
                </c:pt>
                <c:pt idx="108">
                  <c:v>-0.68985245317709587</c:v>
                </c:pt>
                <c:pt idx="109">
                  <c:v>-0.68299423896193967</c:v>
                </c:pt>
                <c:pt idx="110">
                  <c:v>-0.67615931975963617</c:v>
                </c:pt>
                <c:pt idx="111">
                  <c:v>-0.66934939138317606</c:v>
                </c:pt>
                <c:pt idx="112">
                  <c:v>-0.6625660674572128</c:v>
                </c:pt>
                <c:pt idx="113">
                  <c:v>-0.65581088226923212</c:v>
                </c:pt>
                <c:pt idx="114">
                  <c:v>-0.64908529353200317</c:v>
                </c:pt>
                <c:pt idx="115">
                  <c:v>-0.64239068505991781</c:v>
                </c:pt>
                <c:pt idx="116">
                  <c:v>-0.63572836936175947</c:v>
                </c:pt>
                <c:pt idx="117">
                  <c:v>-0.6290995901523615</c:v>
                </c:pt>
                <c:pt idx="118">
                  <c:v>-0.62250552478555654</c:v>
                </c:pt>
                <c:pt idx="119">
                  <c:v>-0.61594728661073883</c:v>
                </c:pt>
                <c:pt idx="120">
                  <c:v>-0.60942592725530553</c:v>
                </c:pt>
                <c:pt idx="121">
                  <c:v>-0.60294243883516829</c:v>
                </c:pt>
                <c:pt idx="122">
                  <c:v>-0.59649775609547462</c:v>
                </c:pt>
                <c:pt idx="123">
                  <c:v>-0.59009275848360843</c:v>
                </c:pt>
                <c:pt idx="124">
                  <c:v>-0.58372827215648515</c:v>
                </c:pt>
                <c:pt idx="125">
                  <c:v>-0.57740507192409918</c:v>
                </c:pt>
                <c:pt idx="126">
                  <c:v>-0.57112388313122209</c:v>
                </c:pt>
                <c:pt idx="127">
                  <c:v>-0.56488538347909856</c:v>
                </c:pt>
                <c:pt idx="128">
                  <c:v>-0.5586902047889345</c:v>
                </c:pt>
                <c:pt idx="129">
                  <c:v>-0.55253893470891757</c:v>
                </c:pt>
                <c:pt idx="130">
                  <c:v>-0.54643211836646277</c:v>
                </c:pt>
                <c:pt idx="131">
                  <c:v>-0.54037025996732702</c:v>
                </c:pt>
                <c:pt idx="132">
                  <c:v>-0.53435382434318623</c:v>
                </c:pt>
                <c:pt idx="133">
                  <c:v>-0.52838323844922874</c:v>
                </c:pt>
                <c:pt idx="134">
                  <c:v>-0.52245889281326685</c:v>
                </c:pt>
                <c:pt idx="135">
                  <c:v>-0.51658114293783186</c:v>
                </c:pt>
                <c:pt idx="136">
                  <c:v>-0.51075031065666798</c:v>
                </c:pt>
                <c:pt idx="137">
                  <c:v>-0.50496668544701029</c:v>
                </c:pt>
                <c:pt idx="138">
                  <c:v>-0.49923052569897758</c:v>
                </c:pt>
                <c:pt idx="139">
                  <c:v>-0.49354205994338879</c:v>
                </c:pt>
                <c:pt idx="140">
                  <c:v>-0.48790148803925792</c:v>
                </c:pt>
                <c:pt idx="141">
                  <c:v>-0.48230898232219882</c:v>
                </c:pt>
                <c:pt idx="142">
                  <c:v>-0.47676468871492661</c:v>
                </c:pt>
                <c:pt idx="143">
                  <c:v>-0.47126872780101386</c:v>
                </c:pt>
                <c:pt idx="144">
                  <c:v>-0.46582119586302051</c:v>
                </c:pt>
                <c:pt idx="145">
                  <c:v>-0.46042216588609108</c:v>
                </c:pt>
                <c:pt idx="146">
                  <c:v>-0.45507168852807278</c:v>
                </c:pt>
                <c:pt idx="147">
                  <c:v>-0.44976979305718345</c:v>
                </c:pt>
                <c:pt idx="148">
                  <c:v>-0.44451648825822543</c:v>
                </c:pt>
                <c:pt idx="149">
                  <c:v>-0.43931176330831317</c:v>
                </c:pt>
                <c:pt idx="150">
                  <c:v>-0.43415558862305359</c:v>
                </c:pt>
                <c:pt idx="151">
                  <c:v>-0.42904791667409059</c:v>
                </c:pt>
                <c:pt idx="152">
                  <c:v>-0.42398868277890023</c:v>
                </c:pt>
                <c:pt idx="153">
                  <c:v>-0.4189778058636931</c:v>
                </c:pt>
                <c:pt idx="154">
                  <c:v>-0.41401518920025943</c:v>
                </c:pt>
                <c:pt idx="155">
                  <c:v>-0.4091007211175664</c:v>
                </c:pt>
                <c:pt idx="156">
                  <c:v>-0.40423427568889081</c:v>
                </c:pt>
                <c:pt idx="157">
                  <c:v>-0.399415713395252</c:v>
                </c:pt>
                <c:pt idx="158">
                  <c:v>-0.3946448817658823</c:v>
                </c:pt>
                <c:pt idx="159">
                  <c:v>-0.38992161599645497</c:v>
                </c:pt>
                <c:pt idx="160">
                  <c:v>-0.38524573954576385</c:v>
                </c:pt>
                <c:pt idx="161">
                  <c:v>-0.38061706471153295</c:v>
                </c:pt>
                <c:pt idx="162">
                  <c:v>-0.37603539318601037</c:v>
                </c:pt>
                <c:pt idx="163">
                  <c:v>-0.3715005165919828</c:v>
                </c:pt>
                <c:pt idx="164">
                  <c:v>-0.36701221699982906</c:v>
                </c:pt>
                <c:pt idx="165">
                  <c:v>-0.36257026742621151</c:v>
                </c:pt>
                <c:pt idx="166">
                  <c:v>-0.35817443231498547</c:v>
                </c:pt>
                <c:pt idx="167">
                  <c:v>-0.35382446800089168</c:v>
                </c:pt>
                <c:pt idx="168">
                  <c:v>-0.3495201231565786</c:v>
                </c:pt>
                <c:pt idx="169">
                  <c:v>-0.34526113922348484</c:v>
                </c:pt>
                <c:pt idx="170">
                  <c:v>-0.34104725082709636</c:v>
                </c:pt>
                <c:pt idx="171">
                  <c:v>-0.33687818617707865</c:v>
                </c:pt>
                <c:pt idx="172">
                  <c:v>-0.33275366745276713</c:v>
                </c:pt>
                <c:pt idx="173">
                  <c:v>-0.32867341117448634</c:v>
                </c:pt>
                <c:pt idx="174">
                  <c:v>-0.3246371285611529</c:v>
                </c:pt>
                <c:pt idx="175">
                  <c:v>-0.32064452587460468</c:v>
                </c:pt>
                <c:pt idx="176">
                  <c:v>-0.31669530475108437</c:v>
                </c:pt>
                <c:pt idx="177">
                  <c:v>-0.3127891625202931</c:v>
                </c:pt>
                <c:pt idx="178">
                  <c:v>-0.30892579251241764</c:v>
                </c:pt>
                <c:pt idx="179">
                  <c:v>-0.30510488435352084</c:v>
                </c:pt>
                <c:pt idx="180">
                  <c:v>-0.30132612424967542</c:v>
                </c:pt>
                <c:pt idx="181">
                  <c:v>-0.29758919526020805</c:v>
                </c:pt>
                <c:pt idx="182">
                  <c:v>-0.29389377756041019</c:v>
                </c:pt>
                <c:pt idx="183">
                  <c:v>-0.29023954869406021</c:v>
                </c:pt>
                <c:pt idx="184">
                  <c:v>-0.28662618381609345</c:v>
                </c:pt>
                <c:pt idx="185">
                  <c:v>-0.28305335592574299</c:v>
                </c:pt>
                <c:pt idx="186">
                  <c:v>-0.27952073609046674</c:v>
                </c:pt>
                <c:pt idx="187">
                  <c:v>-0.27602799366096625</c:v>
                </c:pt>
                <c:pt idx="188">
                  <c:v>-0.27257479647759231</c:v>
                </c:pt>
                <c:pt idx="189">
                  <c:v>-0.26916081106842338</c:v>
                </c:pt>
                <c:pt idx="190">
                  <c:v>-0.2657857028392967</c:v>
                </c:pt>
                <c:pt idx="191">
                  <c:v>-0.26244913625605948</c:v>
                </c:pt>
                <c:pt idx="192">
                  <c:v>-0.25915077501930117</c:v>
                </c:pt>
                <c:pt idx="193">
                  <c:v>-0.25589028223182109</c:v>
                </c:pt>
                <c:pt idx="194">
                  <c:v>-0.25266732055907459</c:v>
                </c:pt>
                <c:pt idx="195">
                  <c:v>-0.24948155238283681</c:v>
                </c:pt>
                <c:pt idx="196">
                  <c:v>-0.2463326399483132</c:v>
                </c:pt>
                <c:pt idx="197">
                  <c:v>-0.24322024550491964</c:v>
                </c:pt>
                <c:pt idx="198">
                  <c:v>-0.24014403144094898</c:v>
                </c:pt>
                <c:pt idx="199">
                  <c:v>-0.23710366041233191</c:v>
                </c:pt>
                <c:pt idx="200">
                  <c:v>-0.23409879546569626</c:v>
                </c:pt>
                <c:pt idx="201">
                  <c:v>-0.23112910015591998</c:v>
                </c:pt>
                <c:pt idx="202">
                  <c:v>-0.22819423865836852</c:v>
                </c:pt>
                <c:pt idx="203">
                  <c:v>-0.22529387587600078</c:v>
                </c:pt>
                <c:pt idx="204">
                  <c:v>-0.22242767754152182</c:v>
                </c:pt>
                <c:pt idx="205">
                  <c:v>-0.21959531031475546</c:v>
                </c:pt>
                <c:pt idx="206">
                  <c:v>-0.21679644187540364</c:v>
                </c:pt>
                <c:pt idx="207">
                  <c:v>-0.21403074101135519</c:v>
                </c:pt>
                <c:pt idx="208">
                  <c:v>-0.21129787770270023</c:v>
                </c:pt>
                <c:pt idx="209">
                  <c:v>-0.20859752320160285</c:v>
                </c:pt>
                <c:pt idx="210">
                  <c:v>-0.20592935010817881</c:v>
                </c:pt>
                <c:pt idx="211">
                  <c:v>-0.20329303244252012</c:v>
                </c:pt>
                <c:pt idx="212">
                  <c:v>-0.20068824571300567</c:v>
                </c:pt>
                <c:pt idx="213">
                  <c:v>-0.19811466698103028</c:v>
                </c:pt>
                <c:pt idx="214">
                  <c:v>-0.1955719749222814</c:v>
                </c:pt>
                <c:pt idx="215">
                  <c:v>-0.19305984988468949</c:v>
                </c:pt>
                <c:pt idx="216">
                  <c:v>-0.19057797394317175</c:v>
                </c:pt>
                <c:pt idx="217">
                  <c:v>-0.18812603095128735</c:v>
                </c:pt>
                <c:pt idx="218">
                  <c:v>-0.18570370658991711</c:v>
                </c:pt>
                <c:pt idx="219">
                  <c:v>-0.18331068841307693</c:v>
                </c:pt>
                <c:pt idx="220">
                  <c:v>-0.18094666589097183</c:v>
                </c:pt>
                <c:pt idx="221">
                  <c:v>-0.17861133045039279</c:v>
                </c:pt>
                <c:pt idx="222">
                  <c:v>-0.17630437551255576</c:v>
                </c:pt>
                <c:pt idx="223">
                  <c:v>-0.17402549652847901</c:v>
                </c:pt>
                <c:pt idx="224">
                  <c:v>-0.17177439101199149</c:v>
                </c:pt>
                <c:pt idx="225">
                  <c:v>-0.16955075857046281</c:v>
                </c:pt>
                <c:pt idx="226">
                  <c:v>-0.16735430093334069</c:v>
                </c:pt>
                <c:pt idx="227">
                  <c:v>-0.16518472197858114</c:v>
                </c:pt>
                <c:pt idx="228">
                  <c:v>-0.16304172775705142</c:v>
                </c:pt>
                <c:pt idx="229">
                  <c:v>-0.16092502651498575</c:v>
                </c:pt>
                <c:pt idx="230">
                  <c:v>-0.15883432871456868</c:v>
                </c:pt>
                <c:pt idx="231">
                  <c:v>-0.15676934705272</c:v>
                </c:pt>
                <c:pt idx="232">
                  <c:v>-0.15472979647815238</c:v>
                </c:pt>
                <c:pt idx="233">
                  <c:v>-0.15271539420677027</c:v>
                </c:pt>
                <c:pt idx="234">
                  <c:v>-0.15072585973547639</c:v>
                </c:pt>
                <c:pt idx="235">
                  <c:v>-0.14876091485444976</c:v>
                </c:pt>
                <c:pt idx="236">
                  <c:v>-0.1468202836579578</c:v>
                </c:pt>
                <c:pt idx="237">
                  <c:v>-0.14490369255376181</c:v>
                </c:pt>
                <c:pt idx="238">
                  <c:v>-0.14301087027117407</c:v>
                </c:pt>
                <c:pt idx="239">
                  <c:v>-0.14114154786782201</c:v>
                </c:pt>
                <c:pt idx="240">
                  <c:v>-0.13929545873517438</c:v>
                </c:pt>
                <c:pt idx="241">
                  <c:v>-0.13747233860288013</c:v>
                </c:pt>
                <c:pt idx="242">
                  <c:v>-0.13567192554197194</c:v>
                </c:pt>
                <c:pt idx="243">
                  <c:v>-0.13389395996698183</c:v>
                </c:pt>
                <c:pt idx="244">
                  <c:v>-0.1321381846370164</c:v>
                </c:pt>
                <c:pt idx="245">
                  <c:v>-0.13040434465583697</c:v>
                </c:pt>
                <c:pt idx="246">
                  <c:v>-0.12869218747098837</c:v>
                </c:pt>
                <c:pt idx="247">
                  <c:v>-0.12700146287201866</c:v>
                </c:pt>
                <c:pt idx="248">
                  <c:v>-0.12533192298783041</c:v>
                </c:pt>
                <c:pt idx="249">
                  <c:v>-0.12368332228320311</c:v>
                </c:pt>
                <c:pt idx="250">
                  <c:v>-0.12205541755452456</c:v>
                </c:pt>
                <c:pt idx="251">
                  <c:v>-0.12044796792476829</c:v>
                </c:pt>
                <c:pt idx="252">
                  <c:v>-0.11886073483775113</c:v>
                </c:pt>
                <c:pt idx="253">
                  <c:v>-0.1172934820517072</c:v>
                </c:pt>
                <c:pt idx="254">
                  <c:v>-0.11574597563220858</c:v>
                </c:pt>
                <c:pt idx="255">
                  <c:v>-0.11421798394446686</c:v>
                </c:pt>
                <c:pt idx="256">
                  <c:v>-0.11270927764504397</c:v>
                </c:pt>
                <c:pt idx="257">
                  <c:v>-0.111219629673004</c:v>
                </c:pt>
                <c:pt idx="258">
                  <c:v>-0.10974881524053175</c:v>
                </c:pt>
                <c:pt idx="259">
                  <c:v>-0.10829661182304776</c:v>
                </c:pt>
                <c:pt idx="260">
                  <c:v>-0.10686279914884841</c:v>
                </c:pt>
                <c:pt idx="261">
                  <c:v>-0.10544715918828321</c:v>
                </c:pt>
                <c:pt idx="262">
                  <c:v>-0.10404947614251825</c:v>
                </c:pt>
                <c:pt idx="263">
                  <c:v>-0.10266953643188403</c:v>
                </c:pt>
                <c:pt idx="264">
                  <c:v>-0.1013071286838492</c:v>
                </c:pt>
                <c:pt idx="265">
                  <c:v>-9.9962043720624491E-2</c:v>
                </c:pt>
                <c:pt idx="266">
                  <c:v>-9.863407454644034E-2</c:v>
                </c:pt>
                <c:pt idx="267">
                  <c:v>-9.7323016334496207E-2</c:v>
                </c:pt>
                <c:pt idx="268">
                  <c:v>-9.6028666413617722E-2</c:v>
                </c:pt>
                <c:pt idx="269">
                  <c:v>-9.4750824254624472E-2</c:v>
                </c:pt>
                <c:pt idx="270">
                  <c:v>-9.3489291456447091E-2</c:v>
                </c:pt>
                <c:pt idx="271">
                  <c:v>-9.2243871731990584E-2</c:v>
                </c:pt>
                <c:pt idx="272">
                  <c:v>-9.101437089377587E-2</c:v>
                </c:pt>
                <c:pt idx="273">
                  <c:v>-8.9800596839360508E-2</c:v>
                </c:pt>
                <c:pt idx="274">
                  <c:v>-8.8602359536574041E-2</c:v>
                </c:pt>
                <c:pt idx="275">
                  <c:v>-8.7419471008562705E-2</c:v>
                </c:pt>
                <c:pt idx="276">
                  <c:v>-8.6251745318672815E-2</c:v>
                </c:pt>
                <c:pt idx="277">
                  <c:v>-8.5098998555171737E-2</c:v>
                </c:pt>
                <c:pt idx="278">
                  <c:v>-8.3961048815839476E-2</c:v>
                </c:pt>
                <c:pt idx="279">
                  <c:v>-8.2837716192422486E-2</c:v>
                </c:pt>
                <c:pt idx="280">
                  <c:v>-8.17288227549791E-2</c:v>
                </c:pt>
                <c:pt idx="281">
                  <c:v>-8.0634192536110816E-2</c:v>
                </c:pt>
                <c:pt idx="282">
                  <c:v>-7.9553651515111748E-2</c:v>
                </c:pt>
                <c:pt idx="283">
                  <c:v>-7.8487027602029066E-2</c:v>
                </c:pt>
                <c:pt idx="284">
                  <c:v>-7.7434150621649669E-2</c:v>
                </c:pt>
                <c:pt idx="285">
                  <c:v>-7.639485229742965E-2</c:v>
                </c:pt>
                <c:pt idx="286">
                  <c:v>-7.5368966235364446E-2</c:v>
                </c:pt>
                <c:pt idx="287">
                  <c:v>-7.435632790782401E-2</c:v>
                </c:pt>
                <c:pt idx="288">
                  <c:v>-7.3356774637341263E-2</c:v>
                </c:pt>
                <c:pt idx="289">
                  <c:v>-7.2370145580382364E-2</c:v>
                </c:pt>
                <c:pt idx="290">
                  <c:v>-7.1396281711091511E-2</c:v>
                </c:pt>
                <c:pt idx="291">
                  <c:v>-7.0435025805031276E-2</c:v>
                </c:pt>
                <c:pt idx="292">
                  <c:v>-6.9486222422909596E-2</c:v>
                </c:pt>
                <c:pt idx="293">
                  <c:v>-6.8549717894316076E-2</c:v>
                </c:pt>
                <c:pt idx="294">
                  <c:v>-6.762536030146224E-2</c:v>
                </c:pt>
                <c:pt idx="295">
                  <c:v>-6.6712999462943762E-2</c:v>
                </c:pt>
                <c:pt idx="296">
                  <c:v>-6.5812486917515609E-2</c:v>
                </c:pt>
                <c:pt idx="297">
                  <c:v>-6.4923675907900463E-2</c:v>
                </c:pt>
                <c:pt idx="298">
                  <c:v>-6.4046421364625294E-2</c:v>
                </c:pt>
                <c:pt idx="299">
                  <c:v>-6.318057988990157E-2</c:v>
                </c:pt>
                <c:pt idx="300">
                  <c:v>-6.232600974154015E-2</c:v>
                </c:pt>
                <c:pt idx="301">
                  <c:v>-6.1482570816919768E-2</c:v>
                </c:pt>
                <c:pt idx="302">
                  <c:v>-6.0650124637002548E-2</c:v>
                </c:pt>
                <c:pt idx="303">
                  <c:v>-5.9828534330412152E-2</c:v>
                </c:pt>
                <c:pt idx="304">
                  <c:v>-5.901766461756347E-2</c:v>
                </c:pt>
                <c:pt idx="305">
                  <c:v>-5.8217381794862966E-2</c:v>
                </c:pt>
                <c:pt idx="306">
                  <c:v>-5.7427553718971666E-2</c:v>
                </c:pt>
                <c:pt idx="307">
                  <c:v>-5.664804979114535E-2</c:v>
                </c:pt>
                <c:pt idx="308">
                  <c:v>-5.5878740941641081E-2</c:v>
                </c:pt>
                <c:pt idx="309">
                  <c:v>-5.5119499614206799E-2</c:v>
                </c:pt>
                <c:pt idx="310">
                  <c:v>-5.4370199750649023E-2</c:v>
                </c:pt>
                <c:pt idx="311">
                  <c:v>-5.3630716775483353E-2</c:v>
                </c:pt>
                <c:pt idx="312">
                  <c:v>-5.2900927580671088E-2</c:v>
                </c:pt>
                <c:pt idx="313">
                  <c:v>-5.2180710510443026E-2</c:v>
                </c:pt>
                <c:pt idx="314">
                  <c:v>-5.1469945346214074E-2</c:v>
                </c:pt>
                <c:pt idx="315">
                  <c:v>-5.0768513291589906E-2</c:v>
                </c:pt>
                <c:pt idx="316">
                  <c:v>-5.0076296957467827E-2</c:v>
                </c:pt>
                <c:pt idx="317">
                  <c:v>-4.9393180347234215E-2</c:v>
                </c:pt>
                <c:pt idx="318">
                  <c:v>-4.8719048842059347E-2</c:v>
                </c:pt>
                <c:pt idx="319">
                  <c:v>-4.8053789186292488E-2</c:v>
                </c:pt>
                <c:pt idx="320">
                  <c:v>-4.7397289472957342E-2</c:v>
                </c:pt>
                <c:pt idx="321">
                  <c:v>-4.674943912935059E-2</c:v>
                </c:pt>
                <c:pt idx="322">
                  <c:v>-4.6110128902743727E-2</c:v>
                </c:pt>
                <c:pt idx="323">
                  <c:v>-4.5479250846190269E-2</c:v>
                </c:pt>
                <c:pt idx="324">
                  <c:v>-4.4856698304438544E-2</c:v>
                </c:pt>
                <c:pt idx="325">
                  <c:v>-4.4242365899952063E-2</c:v>
                </c:pt>
                <c:pt idx="326">
                  <c:v>-4.3636149519037333E-2</c:v>
                </c:pt>
                <c:pt idx="327">
                  <c:v>-4.3037946298080797E-2</c:v>
                </c:pt>
                <c:pt idx="328">
                  <c:v>-4.2447654609895087E-2</c:v>
                </c:pt>
                <c:pt idx="329">
                  <c:v>-4.1865174050175605E-2</c:v>
                </c:pt>
                <c:pt idx="330">
                  <c:v>-4.1290405424067568E-2</c:v>
                </c:pt>
                <c:pt idx="331">
                  <c:v>-4.0723250732844704E-2</c:v>
                </c:pt>
                <c:pt idx="332">
                  <c:v>-4.0163613160699135E-2</c:v>
                </c:pt>
                <c:pt idx="333">
                  <c:v>-3.9611397061643891E-2</c:v>
                </c:pt>
                <c:pt idx="334">
                  <c:v>-3.9066507946527142E-2</c:v>
                </c:pt>
                <c:pt idx="335">
                  <c:v>-3.8528852470159677E-2</c:v>
                </c:pt>
                <c:pt idx="336">
                  <c:v>-3.7998338418554552E-2</c:v>
                </c:pt>
                <c:pt idx="337">
                  <c:v>-3.7474874696280247E-2</c:v>
                </c:pt>
                <c:pt idx="338">
                  <c:v>-3.6958371313926264E-2</c:v>
                </c:pt>
                <c:pt idx="339">
                  <c:v>-3.6448739375682111E-2</c:v>
                </c:pt>
                <c:pt idx="340">
                  <c:v>-3.5945891067029216E-2</c:v>
                </c:pt>
                <c:pt idx="341">
                  <c:v>-3.5449739642545532E-2</c:v>
                </c:pt>
                <c:pt idx="342">
                  <c:v>-3.4960199413823285E-2</c:v>
                </c:pt>
                <c:pt idx="343">
                  <c:v>-3.4477185737499028E-2</c:v>
                </c:pt>
                <c:pt idx="344">
                  <c:v>-3.4000615003396441E-2</c:v>
                </c:pt>
                <c:pt idx="345">
                  <c:v>-3.3530404622781063E-2</c:v>
                </c:pt>
                <c:pt idx="346">
                  <c:v>-3.3066473016727216E-2</c:v>
                </c:pt>
                <c:pt idx="347">
                  <c:v>-3.2608739604596301E-2</c:v>
                </c:pt>
                <c:pt idx="348">
                  <c:v>-3.2157124792626633E-2</c:v>
                </c:pt>
                <c:pt idx="349">
                  <c:v>-3.1711549962633936E-2</c:v>
                </c:pt>
                <c:pt idx="350">
                  <c:v>-3.127193746082256E-2</c:v>
                </c:pt>
                <c:pt idx="351">
                  <c:v>-3.0838210586706626E-2</c:v>
                </c:pt>
                <c:pt idx="352">
                  <c:v>-3.0410293582140906E-2</c:v>
                </c:pt>
                <c:pt idx="353">
                  <c:v>-2.9988111620460691E-2</c:v>
                </c:pt>
                <c:pt idx="354">
                  <c:v>-2.9571590795730535E-2</c:v>
                </c:pt>
                <c:pt idx="355">
                  <c:v>-2.9160658112100769E-2</c:v>
                </c:pt>
                <c:pt idx="356">
                  <c:v>-2.8755241473271933E-2</c:v>
                </c:pt>
                <c:pt idx="357">
                  <c:v>-2.835526967206586E-2</c:v>
                </c:pt>
                <c:pt idx="358">
                  <c:v>-2.7960672380103437E-2</c:v>
                </c:pt>
                <c:pt idx="359">
                  <c:v>-2.7571380137587871E-2</c:v>
                </c:pt>
                <c:pt idx="360">
                  <c:v>-2.7187324343193431E-2</c:v>
                </c:pt>
                <c:pt idx="361">
                  <c:v>-2.6808437244058389E-2</c:v>
                </c:pt>
                <c:pt idx="362">
                  <c:v>-2.6434651925882149E-2</c:v>
                </c:pt>
                <c:pt idx="363">
                  <c:v>-2.6065902303125287E-2</c:v>
                </c:pt>
                <c:pt idx="364">
                  <c:v>-2.5702123109312323E-2</c:v>
                </c:pt>
                <c:pt idx="365">
                  <c:v>-2.5343249887436269E-2</c:v>
                </c:pt>
                <c:pt idx="366">
                  <c:v>-2.4989218980464224E-2</c:v>
                </c:pt>
                <c:pt idx="367">
                  <c:v>-2.4639967521943515E-2</c:v>
                </c:pt>
                <c:pt idx="368">
                  <c:v>-2.4295433426707397E-2</c:v>
                </c:pt>
                <c:pt idx="369">
                  <c:v>-2.3955555381679875E-2</c:v>
                </c:pt>
                <c:pt idx="370">
                  <c:v>-2.3620272836778554E-2</c:v>
                </c:pt>
                <c:pt idx="371">
                  <c:v>-2.3289525995915165E-2</c:v>
                </c:pt>
                <c:pt idx="372">
                  <c:v>-2.296325580809264E-2</c:v>
                </c:pt>
                <c:pt idx="373">
                  <c:v>-2.2641403958598327E-2</c:v>
                </c:pt>
                <c:pt idx="374">
                  <c:v>-2.23239128602922E-2</c:v>
                </c:pt>
                <c:pt idx="375">
                  <c:v>-2.2010725644989751E-2</c:v>
                </c:pt>
                <c:pt idx="376">
                  <c:v>-2.1701786154938282E-2</c:v>
                </c:pt>
                <c:pt idx="377">
                  <c:v>-2.1397038934386336E-2</c:v>
                </c:pt>
                <c:pt idx="378">
                  <c:v>-2.1096429221244984E-2</c:v>
                </c:pt>
                <c:pt idx="379">
                  <c:v>-2.0799902938840677E-2</c:v>
                </c:pt>
                <c:pt idx="380">
                  <c:v>-2.0507406687758436E-2</c:v>
                </c:pt>
                <c:pt idx="381">
                  <c:v>-2.0218887737774964E-2</c:v>
                </c:pt>
                <c:pt idx="382">
                  <c:v>-1.993429401988054E-2</c:v>
                </c:pt>
                <c:pt idx="383">
                  <c:v>-1.9653574118389326E-2</c:v>
                </c:pt>
                <c:pt idx="384">
                  <c:v>-1.9376677263136806E-2</c:v>
                </c:pt>
                <c:pt idx="385">
                  <c:v>-1.9103553321764059E-2</c:v>
                </c:pt>
                <c:pt idx="386">
                  <c:v>-1.8834152792087677E-2</c:v>
                </c:pt>
                <c:pt idx="387">
                  <c:v>-1.8568426794554834E-2</c:v>
                </c:pt>
                <c:pt idx="388">
                  <c:v>-1.8306327064782472E-2</c:v>
                </c:pt>
                <c:pt idx="389">
                  <c:v>-1.8047805946180044E-2</c:v>
                </c:pt>
                <c:pt idx="390">
                  <c:v>-1.7792816382654907E-2</c:v>
                </c:pt>
                <c:pt idx="391">
                  <c:v>-1.7541311911399526E-2</c:v>
                </c:pt>
                <c:pt idx="392">
                  <c:v>-1.729324665575991E-2</c:v>
                </c:pt>
                <c:pt idx="393">
                  <c:v>-1.7048575318184236E-2</c:v>
                </c:pt>
                <c:pt idx="394">
                  <c:v>-1.6807253173251175E-2</c:v>
                </c:pt>
                <c:pt idx="395">
                  <c:v>-1.6569236060776843E-2</c:v>
                </c:pt>
                <c:pt idx="396">
                  <c:v>-1.6334480378999924E-2</c:v>
                </c:pt>
                <c:pt idx="397">
                  <c:v>-1.6102943077843868E-2</c:v>
                </c:pt>
                <c:pt idx="398">
                  <c:v>-1.5874581652255748E-2</c:v>
                </c:pt>
                <c:pt idx="399">
                  <c:v>-1.5649354135620647E-2</c:v>
                </c:pt>
                <c:pt idx="400">
                  <c:v>-1.5427219093251197E-2</c:v>
                </c:pt>
                <c:pt idx="401">
                  <c:v>-1.5208135615951149E-2</c:v>
                </c:pt>
                <c:pt idx="402">
                  <c:v>-1.4992063313652583E-2</c:v>
                </c:pt>
                <c:pt idx="403">
                  <c:v>-1.4778962309125667E-2</c:v>
                </c:pt>
                <c:pt idx="404">
                  <c:v>-1.4568793231760545E-2</c:v>
                </c:pt>
                <c:pt idx="405">
                  <c:v>-1.4361517211420318E-2</c:v>
                </c:pt>
                <c:pt idx="406">
                  <c:v>-1.4157095872364708E-2</c:v>
                </c:pt>
                <c:pt idx="407">
                  <c:v>-1.3955491327243318E-2</c:v>
                </c:pt>
                <c:pt idx="408">
                  <c:v>-1.375666617115813E-2</c:v>
                </c:pt>
                <c:pt idx="409">
                  <c:v>-1.3560583475794204E-2</c:v>
                </c:pt>
                <c:pt idx="410">
                  <c:v>-1.3367206783618127E-2</c:v>
                </c:pt>
                <c:pt idx="411">
                  <c:v>-1.3176500102143262E-2</c:v>
                </c:pt>
                <c:pt idx="412">
                  <c:v>-1.2988427898261377E-2</c:v>
                </c:pt>
                <c:pt idx="413">
                  <c:v>-1.2802955092639645E-2</c:v>
                </c:pt>
                <c:pt idx="414">
                  <c:v>-1.2620047054182555E-2</c:v>
                </c:pt>
                <c:pt idx="415">
                  <c:v>-1.2439669594557999E-2</c:v>
                </c:pt>
                <c:pt idx="416">
                  <c:v>-1.2261788962786725E-2</c:v>
                </c:pt>
                <c:pt idx="417">
                  <c:v>-1.2086371839894692E-2</c:v>
                </c:pt>
                <c:pt idx="418">
                  <c:v>-1.1913385333627442E-2</c:v>
                </c:pt>
                <c:pt idx="419">
                  <c:v>-1.1742796973226013E-2</c:v>
                </c:pt>
                <c:pt idx="420">
                  <c:v>-1.1574574704263542E-2</c:v>
                </c:pt>
                <c:pt idx="421">
                  <c:v>-1.1408686883542128E-2</c:v>
                </c:pt>
                <c:pt idx="422">
                  <c:v>-1.1245102274049049E-2</c:v>
                </c:pt>
                <c:pt idx="423">
                  <c:v>-1.1083790039971963E-2</c:v>
                </c:pt>
                <c:pt idx="424">
                  <c:v>-1.0924719741772164E-2</c:v>
                </c:pt>
                <c:pt idx="425">
                  <c:v>-1.076786133131556E-2</c:v>
                </c:pt>
                <c:pt idx="426">
                  <c:v>-1.0613185147060463E-2</c:v>
                </c:pt>
                <c:pt idx="427">
                  <c:v>-1.0460661909301833E-2</c:v>
                </c:pt>
                <c:pt idx="428">
                  <c:v>-1.0310262715471079E-2</c:v>
                </c:pt>
                <c:pt idx="429">
                  <c:v>-1.0161959035491134E-2</c:v>
                </c:pt>
                <c:pt idx="430">
                  <c:v>-1.0015722707185841E-2</c:v>
                </c:pt>
                <c:pt idx="431">
                  <c:v>-9.8715259317433916E-3</c:v>
                </c:pt>
                <c:pt idx="432">
                  <c:v>-9.729341269232944E-3</c:v>
                </c:pt>
                <c:pt idx="433">
                  <c:v>-9.5891416341740369E-3</c:v>
                </c:pt>
                <c:pt idx="434">
                  <c:v>-9.4509002911580681E-3</c:v>
                </c:pt>
                <c:pt idx="435">
                  <c:v>-9.3145908505213766E-3</c:v>
                </c:pt>
                <c:pt idx="436">
                  <c:v>-9.1801872640692624E-3</c:v>
                </c:pt>
                <c:pt idx="437">
                  <c:v>-9.0476638208504562E-3</c:v>
                </c:pt>
                <c:pt idx="438">
                  <c:v>-8.9169951429813998E-3</c:v>
                </c:pt>
                <c:pt idx="439">
                  <c:v>-8.7881561815198531E-3</c:v>
                </c:pt>
                <c:pt idx="440">
                  <c:v>-8.6611222123872712E-3</c:v>
                </c:pt>
                <c:pt idx="441">
                  <c:v>-8.5358688323393141E-3</c:v>
                </c:pt>
                <c:pt idx="442">
                  <c:v>-8.4123719549840971E-3</c:v>
                </c:pt>
                <c:pt idx="443">
                  <c:v>-8.2906078068475005E-3</c:v>
                </c:pt>
                <c:pt idx="444">
                  <c:v>-8.1705529234851592E-3</c:v>
                </c:pt>
                <c:pt idx="445">
                  <c:v>-8.052184145640448E-3</c:v>
                </c:pt>
                <c:pt idx="446">
                  <c:v>-7.9354786154481032E-3</c:v>
                </c:pt>
                <c:pt idx="447">
                  <c:v>-7.8204137726828309E-3</c:v>
                </c:pt>
                <c:pt idx="448">
                  <c:v>-7.706967351052506E-3</c:v>
                </c:pt>
                <c:pt idx="449">
                  <c:v>-7.595117374535363E-3</c:v>
                </c:pt>
                <c:pt idx="450">
                  <c:v>-7.4848421537607856E-3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'fit_FCC&amp;BCC'!$H$19:$H$469</c:f>
              <c:numCache>
                <c:formatCode>0.0000</c:formatCode>
                <c:ptCount val="451"/>
                <c:pt idx="0">
                  <c:v>0.28948614160357444</c:v>
                </c:pt>
                <c:pt idx="1">
                  <c:v>4.8794675372099305E-2</c:v>
                </c:pt>
                <c:pt idx="2">
                  <c:v>-0.18182410144994282</c:v>
                </c:pt>
                <c:pt idx="3">
                  <c:v>-0.40270076040951747</c:v>
                </c:pt>
                <c:pt idx="4">
                  <c:v>-0.614155956227183</c:v>
                </c:pt>
                <c:pt idx="5">
                  <c:v>-0.81650071038699978</c:v>
                </c:pt>
                <c:pt idx="6">
                  <c:v>-1.010036686876856</c:v>
                </c:pt>
                <c:pt idx="7">
                  <c:v>-1.1950564602909584</c:v>
                </c:pt>
                <c:pt idx="8">
                  <c:v>-1.3718437765006015</c:v>
                </c:pt>
                <c:pt idx="9">
                  <c:v>-1.5406738060939198</c:v>
                </c:pt>
                <c:pt idx="10">
                  <c:v>-1.7018133907800135</c:v>
                </c:pt>
                <c:pt idx="11">
                  <c:v>-1.8555212829476861</c:v>
                </c:pt>
                <c:pt idx="12">
                  <c:v>-2.0020483785639827</c:v>
                </c:pt>
                <c:pt idx="13">
                  <c:v>-2.1416379435928481</c:v>
                </c:pt>
                <c:pt idx="14">
                  <c:v>-2.2745258341094279</c:v>
                </c:pt>
                <c:pt idx="15">
                  <c:v>-2.400940710280894</c:v>
                </c:pt>
                <c:pt idx="16">
                  <c:v>-2.5211042443801617</c:v>
                </c:pt>
                <c:pt idx="17">
                  <c:v>-2.6352313229944353</c:v>
                </c:pt>
                <c:pt idx="18">
                  <c:v>-2.7435302435862328</c:v>
                </c:pt>
                <c:pt idx="19">
                  <c:v>-2.846202905560367</c:v>
                </c:pt>
                <c:pt idx="20">
                  <c:v>-2.9434449959862703</c:v>
                </c:pt>
                <c:pt idx="21">
                  <c:v>-3.0354461701210838</c:v>
                </c:pt>
                <c:pt idx="22">
                  <c:v>-3.1223902268750745</c:v>
                </c:pt>
                <c:pt idx="23">
                  <c:v>-3.2044552793571772</c:v>
                </c:pt>
                <c:pt idx="24">
                  <c:v>-3.2818139206347778</c:v>
                </c:pt>
                <c:pt idx="25">
                  <c:v>-3.3546333848383023</c:v>
                </c:pt>
                <c:pt idx="26">
                  <c:v>-3.4230757037376898</c:v>
                </c:pt>
                <c:pt idx="27">
                  <c:v>-3.4872978589144323</c:v>
                </c:pt>
                <c:pt idx="28">
                  <c:v>-3.5474519296495814</c:v>
                </c:pt>
                <c:pt idx="29">
                  <c:v>-3.6036852366449006</c:v>
                </c:pt>
                <c:pt idx="30">
                  <c:v>-3.6561404816911875</c:v>
                </c:pt>
                <c:pt idx="31">
                  <c:v>-3.7049558833948359</c:v>
                </c:pt>
                <c:pt idx="32">
                  <c:v>-3.7502653090705791</c:v>
                </c:pt>
                <c:pt idx="33">
                  <c:v>-3.7921984029056413</c:v>
                </c:pt>
                <c:pt idx="34">
                  <c:v>-3.8308807104975893</c:v>
                </c:pt>
                <c:pt idx="35">
                  <c:v>-3.8664337998654847</c:v>
                </c:pt>
                <c:pt idx="36">
                  <c:v>-3.8989753790312602</c:v>
                </c:pt>
                <c:pt idx="37">
                  <c:v>-3.9286194102656506</c:v>
                </c:pt>
                <c:pt idx="38">
                  <c:v>-3.9554762210904588</c:v>
                </c:pt>
                <c:pt idx="39">
                  <c:v>-3.9796526121265057</c:v>
                </c:pt>
                <c:pt idx="40">
                  <c:v>-4.0012519618741811</c:v>
                </c:pt>
                <c:pt idx="41">
                  <c:v>-4.0203743285111999</c:v>
                </c:pt>
                <c:pt idx="42">
                  <c:v>-4.0371165487898777</c:v>
                </c:pt>
                <c:pt idx="43">
                  <c:v>-4.0515723341140371</c:v>
                </c:pt>
                <c:pt idx="44">
                  <c:v>-4.0638323638734972</c:v>
                </c:pt>
                <c:pt idx="45">
                  <c:v>-4.0739843761119774</c:v>
                </c:pt>
                <c:pt idx="46">
                  <c:v>-4.0821132556022466</c:v>
                </c:pt>
                <c:pt idx="47">
                  <c:v>-4.0883011194003158</c:v>
                </c:pt>
                <c:pt idx="48">
                  <c:v>-4.0926273999485518</c:v>
                </c:pt>
                <c:pt idx="49">
                  <c:v>-4.0951689257957051</c:v>
                </c:pt>
                <c:pt idx="50">
                  <c:v>-4.0960000000000001</c:v>
                </c:pt>
                <c:pt idx="51">
                  <c:v>-4.0951924762796619</c:v>
                </c:pt>
                <c:pt idx="52">
                  <c:v>-4.0928158329734874</c:v>
                </c:pt>
                <c:pt idx="53">
                  <c:v>-4.088937244872394</c:v>
                </c:pt>
                <c:pt idx="54">
                  <c:v>-4.0836216529812264</c:v>
                </c:pt>
                <c:pt idx="55">
                  <c:v>-4.0769318322684915</c:v>
                </c:pt>
                <c:pt idx="56">
                  <c:v>-4.0689284574601103</c:v>
                </c:pt>
                <c:pt idx="57">
                  <c:v>-4.059670166931804</c:v>
                </c:pt>
                <c:pt idx="58">
                  <c:v>-4.0492136247531718</c:v>
                </c:pt>
                <c:pt idx="59">
                  <c:v>-4.0376135809351581</c:v>
                </c:pt>
                <c:pt idx="60">
                  <c:v>-4.024922929931134</c:v>
                </c:pt>
                <c:pt idx="61">
                  <c:v>-4.0111927674404955</c:v>
                </c:pt>
                <c:pt idx="62">
                  <c:v>-3.9964724455623157</c:v>
                </c:pt>
                <c:pt idx="63">
                  <c:v>-3.9808096263453399</c:v>
                </c:pt>
                <c:pt idx="64">
                  <c:v>-3.9642503337792796</c:v>
                </c:pt>
                <c:pt idx="65">
                  <c:v>-3.9468390042712143</c:v>
                </c:pt>
                <c:pt idx="66">
                  <c:v>-3.9286185356496475</c:v>
                </c:pt>
                <c:pt idx="67">
                  <c:v>-3.9096303347376513</c:v>
                </c:pt>
                <c:pt idx="68">
                  <c:v>-3.8899143635353624</c:v>
                </c:pt>
                <c:pt idx="69">
                  <c:v>-3.8695091840510152</c:v>
                </c:pt>
                <c:pt idx="70">
                  <c:v>-3.8484520018186172</c:v>
                </c:pt>
                <c:pt idx="71">
                  <c:v>-3.8267787081393294</c:v>
                </c:pt>
                <c:pt idx="72">
                  <c:v>-3.8045239210825965</c:v>
                </c:pt>
                <c:pt idx="73">
                  <c:v>-3.7817210252820788</c:v>
                </c:pt>
                <c:pt idx="74">
                  <c:v>-3.7584022105604942</c:v>
                </c:pt>
                <c:pt idx="75">
                  <c:v>-3.7345985094165144</c:v>
                </c:pt>
                <c:pt idx="76">
                  <c:v>-3.7103398334059698</c:v>
                </c:pt>
                <c:pt idx="77">
                  <c:v>-3.6856550084487227</c:v>
                </c:pt>
                <c:pt idx="78">
                  <c:v>-3.660571809091707</c:v>
                </c:pt>
                <c:pt idx="79">
                  <c:v>-3.6351169917577844</c:v>
                </c:pt>
                <c:pt idx="80">
                  <c:v>-3.6093163270092652</c:v>
                </c:pt>
                <c:pt idx="81">
                  <c:v>-3.5831946308541331</c:v>
                </c:pt>
                <c:pt idx="82">
                  <c:v>-3.5567757951222441</c:v>
                </c:pt>
                <c:pt idx="83">
                  <c:v>-3.5300828169380138</c:v>
                </c:pt>
                <c:pt idx="84">
                  <c:v>-3.5031378273153901</c:v>
                </c:pt>
                <c:pt idx="85">
                  <c:v>-3.4759621189001542</c:v>
                </c:pt>
                <c:pt idx="86">
                  <c:v>-3.4485761728839579</c:v>
                </c:pt>
                <c:pt idx="87">
                  <c:v>-3.4209996851137756</c:v>
                </c:pt>
                <c:pt idx="88">
                  <c:v>-3.3932515914198258</c:v>
                </c:pt>
                <c:pt idx="89">
                  <c:v>-3.3653500921843618</c:v>
                </c:pt>
                <c:pt idx="90">
                  <c:v>-3.3373126761731164</c:v>
                </c:pt>
                <c:pt idx="91">
                  <c:v>-3.3091561436505779</c:v>
                </c:pt>
                <c:pt idx="92">
                  <c:v>-3.2808966287996841</c:v>
                </c:pt>
                <c:pt idx="93">
                  <c:v>-3.2525496214659517</c:v>
                </c:pt>
                <c:pt idx="94">
                  <c:v>-3.2241299882455006</c:v>
                </c:pt>
                <c:pt idx="95">
                  <c:v>-3.1956519929358809</c:v>
                </c:pt>
                <c:pt idx="96">
                  <c:v>-3.1671293163681042</c:v>
                </c:pt>
                <c:pt idx="97">
                  <c:v>-3.1385750756377395</c:v>
                </c:pt>
                <c:pt idx="98">
                  <c:v>-3.1100018427524612</c:v>
                </c:pt>
                <c:pt idx="99">
                  <c:v>-3.0814216627129341</c:v>
                </c:pt>
                <c:pt idx="100">
                  <c:v>-3.0528460710434495</c:v>
                </c:pt>
                <c:pt idx="101">
                  <c:v>-3.0242861107882772</c:v>
                </c:pt>
                <c:pt idx="102">
                  <c:v>-2.9957523489892366</c:v>
                </c:pt>
                <c:pt idx="103">
                  <c:v>-2.9672548926595725</c:v>
                </c:pt>
                <c:pt idx="104">
                  <c:v>-2.9388034042687714</c:v>
                </c:pt>
                <c:pt idx="105">
                  <c:v>-2.9104071167525802</c:v>
                </c:pt>
                <c:pt idx="106">
                  <c:v>-2.8820748480620457</c:v>
                </c:pt>
                <c:pt idx="107">
                  <c:v>-2.8538150152650488</c:v>
                </c:pt>
                <c:pt idx="108">
                  <c:v>-2.8256356482133844</c:v>
                </c:pt>
                <c:pt idx="109">
                  <c:v>-2.7975444027881049</c:v>
                </c:pt>
                <c:pt idx="110">
                  <c:v>-2.7695485737354697</c:v>
                </c:pt>
                <c:pt idx="111">
                  <c:v>-2.7416551071054891</c:v>
                </c:pt>
                <c:pt idx="112">
                  <c:v>-2.7138706123047438</c:v>
                </c:pt>
                <c:pt idx="113">
                  <c:v>-2.6862013737747747</c:v>
                </c:pt>
                <c:pt idx="114">
                  <c:v>-2.6586533623070854</c:v>
                </c:pt>
                <c:pt idx="115">
                  <c:v>-2.6312322460054234</c:v>
                </c:pt>
                <c:pt idx="116">
                  <c:v>-2.6039434009057669</c:v>
                </c:pt>
                <c:pt idx="117">
                  <c:v>-2.5767919212640731</c:v>
                </c:pt>
                <c:pt idx="118">
                  <c:v>-2.5497826295216397</c:v>
                </c:pt>
                <c:pt idx="119">
                  <c:v>-2.5229200859575864</c:v>
                </c:pt>
                <c:pt idx="120">
                  <c:v>-2.4962085980377315</c:v>
                </c:pt>
                <c:pt idx="121">
                  <c:v>-2.4696522294688492</c:v>
                </c:pt>
                <c:pt idx="122">
                  <c:v>-2.443254808967064</c:v>
                </c:pt>
                <c:pt idx="123">
                  <c:v>-2.4170199387488598</c:v>
                </c:pt>
                <c:pt idx="124">
                  <c:v>-2.390951002752963</c:v>
                </c:pt>
                <c:pt idx="125">
                  <c:v>-2.3650511746011103</c:v>
                </c:pt>
                <c:pt idx="126">
                  <c:v>-2.3393234253054858</c:v>
                </c:pt>
                <c:pt idx="127">
                  <c:v>-2.313770530730388</c:v>
                </c:pt>
                <c:pt idx="128">
                  <c:v>-2.2883950788154754</c:v>
                </c:pt>
                <c:pt idx="129">
                  <c:v>-2.2631994765677264</c:v>
                </c:pt>
                <c:pt idx="130">
                  <c:v>-2.2381859568290317</c:v>
                </c:pt>
                <c:pt idx="131">
                  <c:v>-2.2133565848261716</c:v>
                </c:pt>
                <c:pt idx="132">
                  <c:v>-2.1887132645096909</c:v>
                </c:pt>
                <c:pt idx="133">
                  <c:v>-2.1642577446880411</c:v>
                </c:pt>
                <c:pt idx="134">
                  <c:v>-2.139991624963141</c:v>
                </c:pt>
                <c:pt idx="135">
                  <c:v>-2.1159163614733592</c:v>
                </c:pt>
                <c:pt idx="136">
                  <c:v>-2.0920332724497124</c:v>
                </c:pt>
                <c:pt idx="137">
                  <c:v>-2.0683435435909541</c:v>
                </c:pt>
                <c:pt idx="138">
                  <c:v>-2.044848233263012</c:v>
                </c:pt>
                <c:pt idx="139">
                  <c:v>-2.0215482775281202</c:v>
                </c:pt>
                <c:pt idx="140">
                  <c:v>-1.9984444950088003</c:v>
                </c:pt>
                <c:pt idx="141">
                  <c:v>-1.9755375915917264</c:v>
                </c:pt>
                <c:pt idx="142">
                  <c:v>-1.9528281649763395</c:v>
                </c:pt>
                <c:pt idx="143">
                  <c:v>-1.9303167090729527</c:v>
                </c:pt>
                <c:pt idx="144">
                  <c:v>-1.9080036182549323</c:v>
                </c:pt>
                <c:pt idx="145">
                  <c:v>-1.8858891914694289</c:v>
                </c:pt>
                <c:pt idx="146">
                  <c:v>-1.8639736362109862</c:v>
                </c:pt>
                <c:pt idx="147">
                  <c:v>-1.8422570723622234</c:v>
                </c:pt>
                <c:pt idx="148">
                  <c:v>-1.8207395359056913</c:v>
                </c:pt>
                <c:pt idx="149">
                  <c:v>-1.7994209825108509</c:v>
                </c:pt>
                <c:pt idx="150">
                  <c:v>-1.7783012910000275</c:v>
                </c:pt>
                <c:pt idx="151">
                  <c:v>-1.7573802666970753</c:v>
                </c:pt>
                <c:pt idx="152">
                  <c:v>-1.7366576446623754</c:v>
                </c:pt>
                <c:pt idx="153">
                  <c:v>-1.716133092817687</c:v>
                </c:pt>
                <c:pt idx="154">
                  <c:v>-1.6958062149642628</c:v>
                </c:pt>
                <c:pt idx="155">
                  <c:v>-1.675676553697552</c:v>
                </c:pt>
                <c:pt idx="156">
                  <c:v>-1.6557435932216968</c:v>
                </c:pt>
                <c:pt idx="157">
                  <c:v>-1.6360067620669521</c:v>
                </c:pt>
                <c:pt idx="158">
                  <c:v>-1.6164654357130541</c:v>
                </c:pt>
                <c:pt idx="159">
                  <c:v>-1.5971189391214795</c:v>
                </c:pt>
                <c:pt idx="160">
                  <c:v>-1.5779665491794486</c:v>
                </c:pt>
                <c:pt idx="161">
                  <c:v>-1.5590074970584389</c:v>
                </c:pt>
                <c:pt idx="162">
                  <c:v>-1.5402409704898985</c:v>
                </c:pt>
                <c:pt idx="163">
                  <c:v>-1.5216661159607614</c:v>
                </c:pt>
                <c:pt idx="164">
                  <c:v>-1.5032820408312999</c:v>
                </c:pt>
                <c:pt idx="165">
                  <c:v>-1.4850878153777622</c:v>
                </c:pt>
                <c:pt idx="166">
                  <c:v>-1.4670824747621805</c:v>
                </c:pt>
                <c:pt idx="167">
                  <c:v>-1.4492650209316524</c:v>
                </c:pt>
                <c:pt idx="168">
                  <c:v>-1.431634424449346</c:v>
                </c:pt>
                <c:pt idx="169">
                  <c:v>-1.414189626259394</c:v>
                </c:pt>
                <c:pt idx="170">
                  <c:v>-1.3969295393877867</c:v>
                </c:pt>
                <c:pt idx="171">
                  <c:v>-1.379853050581314</c:v>
                </c:pt>
                <c:pt idx="172">
                  <c:v>-1.3629590218865342</c:v>
                </c:pt>
                <c:pt idx="173">
                  <c:v>-1.3462462921706959</c:v>
                </c:pt>
                <c:pt idx="174">
                  <c:v>-1.3297136785864823</c:v>
                </c:pt>
                <c:pt idx="175">
                  <c:v>-1.3133599779823808</c:v>
                </c:pt>
                <c:pt idx="176">
                  <c:v>-1.2971839682604416</c:v>
                </c:pt>
                <c:pt idx="177">
                  <c:v>-1.2811844096831204</c:v>
                </c:pt>
                <c:pt idx="178">
                  <c:v>-1.2653600461308627</c:v>
                </c:pt>
                <c:pt idx="179">
                  <c:v>-1.2497096063120214</c:v>
                </c:pt>
                <c:pt idx="180">
                  <c:v>-1.2342318049266705</c:v>
                </c:pt>
                <c:pt idx="181">
                  <c:v>-1.2189253437858123</c:v>
                </c:pt>
                <c:pt idx="182">
                  <c:v>-1.2037889128874399</c:v>
                </c:pt>
                <c:pt idx="183">
                  <c:v>-1.1888211914508706</c:v>
                </c:pt>
                <c:pt idx="184">
                  <c:v>-1.1740208489107189</c:v>
                </c:pt>
                <c:pt idx="185">
                  <c:v>-1.1593865458718433</c:v>
                </c:pt>
                <c:pt idx="186">
                  <c:v>-1.1449169350265518</c:v>
                </c:pt>
                <c:pt idx="187">
                  <c:v>-1.1306106620353178</c:v>
                </c:pt>
                <c:pt idx="188">
                  <c:v>-1.1164663663722181</c:v>
                </c:pt>
                <c:pt idx="189">
                  <c:v>-1.1024826821362621</c:v>
                </c:pt>
                <c:pt idx="190">
                  <c:v>-1.0886582388297592</c:v>
                </c:pt>
                <c:pt idx="191">
                  <c:v>-1.0749916621048197</c:v>
                </c:pt>
                <c:pt idx="192">
                  <c:v>-1.0614815744790578</c:v>
                </c:pt>
                <c:pt idx="193">
                  <c:v>-1.0481265960215391</c:v>
                </c:pt>
                <c:pt idx="194">
                  <c:v>-1.0349253450099696</c:v>
                </c:pt>
                <c:pt idx="195">
                  <c:v>-1.0218764385600996</c:v>
                </c:pt>
                <c:pt idx="196">
                  <c:v>-1.0089784932282908</c:v>
                </c:pt>
                <c:pt idx="197">
                  <c:v>-0.99623012558815094</c:v>
                </c:pt>
                <c:pt idx="198">
                  <c:v>-0.98362995278212695</c:v>
                </c:pt>
                <c:pt idx="199">
                  <c:v>-0.97117659304891157</c:v>
                </c:pt>
                <c:pt idx="200">
                  <c:v>-0.95886866622749201</c:v>
                </c:pt>
                <c:pt idx="201">
                  <c:v>-0.94670479423864828</c:v>
                </c:pt>
                <c:pt idx="202">
                  <c:v>-0.93468360154467733</c:v>
                </c:pt>
                <c:pt idx="203">
                  <c:v>-0.92280371558809926</c:v>
                </c:pt>
                <c:pt idx="204">
                  <c:v>-0.91106376721007332</c:v>
                </c:pt>
                <c:pt idx="205">
                  <c:v>-0.89946239104923831</c:v>
                </c:pt>
                <c:pt idx="206">
                  <c:v>-0.88799822592165334</c:v>
                </c:pt>
                <c:pt idx="207">
                  <c:v>-0.87666991518251081</c:v>
                </c:pt>
                <c:pt idx="208">
                  <c:v>-0.86547610707026013</c:v>
                </c:pt>
                <c:pt idx="209">
                  <c:v>-0.85441545503376526</c:v>
                </c:pt>
                <c:pt idx="210">
                  <c:v>-0.84348661804310043</c:v>
                </c:pt>
                <c:pt idx="211">
                  <c:v>-0.83268826088456249</c:v>
                </c:pt>
                <c:pt idx="212">
                  <c:v>-0.82201905444047119</c:v>
                </c:pt>
                <c:pt idx="213">
                  <c:v>-0.81147767595430009</c:v>
                </c:pt>
                <c:pt idx="214">
                  <c:v>-0.80106280928166462</c:v>
                </c:pt>
                <c:pt idx="215">
                  <c:v>-0.79077314512768815</c:v>
                </c:pt>
                <c:pt idx="216">
                  <c:v>-0.78060738127123142</c:v>
                </c:pt>
                <c:pt idx="217">
                  <c:v>-0.77056422277647296</c:v>
                </c:pt>
                <c:pt idx="218">
                  <c:v>-0.76064238219230051</c:v>
                </c:pt>
                <c:pt idx="219">
                  <c:v>-0.7508405797399631</c:v>
                </c:pt>
                <c:pt idx="220">
                  <c:v>-0.74115754348942064</c:v>
                </c:pt>
                <c:pt idx="221">
                  <c:v>-0.73159200952480885</c:v>
                </c:pt>
                <c:pt idx="222">
                  <c:v>-0.72214272209942842</c:v>
                </c:pt>
                <c:pt idx="223">
                  <c:v>-0.71280843378064995</c:v>
                </c:pt>
                <c:pt idx="224">
                  <c:v>-0.70358790558511719</c:v>
                </c:pt>
                <c:pt idx="225">
                  <c:v>-0.6944799071046156</c:v>
                </c:pt>
                <c:pt idx="226">
                  <c:v>-0.68548321662296341</c:v>
                </c:pt>
                <c:pt idx="227">
                  <c:v>-0.67659662122426834</c:v>
                </c:pt>
                <c:pt idx="228">
                  <c:v>-0.66781891689288264</c:v>
                </c:pt>
                <c:pt idx="229">
                  <c:v>-0.65914890860538167</c:v>
                </c:pt>
                <c:pt idx="230">
                  <c:v>-0.65058541041487328</c:v>
                </c:pt>
                <c:pt idx="231">
                  <c:v>-0.6421272455279412</c:v>
                </c:pt>
                <c:pt idx="232">
                  <c:v>-0.63377324637451216</c:v>
                </c:pt>
                <c:pt idx="233">
                  <c:v>-0.62552225467093092</c:v>
                </c:pt>
                <c:pt idx="234">
                  <c:v>-0.61737312147651124</c:v>
                </c:pt>
                <c:pt idx="235">
                  <c:v>-0.60932470724382615</c:v>
                </c:pt>
                <c:pt idx="236">
                  <c:v>-0.60137588186299518</c:v>
                </c:pt>
                <c:pt idx="237">
                  <c:v>-0.59352552470020847</c:v>
                </c:pt>
                <c:pt idx="238">
                  <c:v>-0.58577252463072893</c:v>
                </c:pt>
                <c:pt idx="239">
                  <c:v>-0.57811578006659903</c:v>
                </c:pt>
                <c:pt idx="240">
                  <c:v>-0.57055419897927429</c:v>
                </c:pt>
                <c:pt idx="241">
                  <c:v>-0.56308669891739715</c:v>
                </c:pt>
                <c:pt idx="242">
                  <c:v>-0.55571220701991708</c:v>
                </c:pt>
                <c:pt idx="243">
                  <c:v>-0.54842966002475757</c:v>
                </c:pt>
                <c:pt idx="244">
                  <c:v>-0.54123800427321911</c:v>
                </c:pt>
                <c:pt idx="245">
                  <c:v>-0.53413619571030824</c:v>
                </c:pt>
                <c:pt idx="246">
                  <c:v>-0.52712319988116829</c:v>
                </c:pt>
                <c:pt idx="247">
                  <c:v>-0.52019799192378846</c:v>
                </c:pt>
                <c:pt idx="248">
                  <c:v>-0.51335955655815335</c:v>
                </c:pt>
                <c:pt idx="249">
                  <c:v>-0.50660688807199994</c:v>
                </c:pt>
                <c:pt idx="250">
                  <c:v>-0.49993899030333261</c:v>
                </c:pt>
                <c:pt idx="251">
                  <c:v>-0.49335487661985095</c:v>
                </c:pt>
                <c:pt idx="252">
                  <c:v>-0.48685356989542866</c:v>
                </c:pt>
                <c:pt idx="253">
                  <c:v>-0.4804341024837927</c:v>
                </c:pt>
                <c:pt idx="254">
                  <c:v>-0.47409551618952639</c:v>
                </c:pt>
                <c:pt idx="255">
                  <c:v>-0.46783686223653626</c:v>
                </c:pt>
                <c:pt idx="256">
                  <c:v>-0.46165720123410015</c:v>
                </c:pt>
                <c:pt idx="257">
                  <c:v>-0.45555560314062438</c:v>
                </c:pt>
                <c:pt idx="258">
                  <c:v>-0.44953114722521803</c:v>
                </c:pt>
                <c:pt idx="259">
                  <c:v>-0.44358292202720362</c:v>
                </c:pt>
                <c:pt idx="260">
                  <c:v>-0.43771002531368314</c:v>
                </c:pt>
                <c:pt idx="261">
                  <c:v>-0.43191156403520803</c:v>
                </c:pt>
                <c:pt idx="262">
                  <c:v>-0.42618665427975477</c:v>
                </c:pt>
                <c:pt idx="263">
                  <c:v>-0.42053442122499696</c:v>
                </c:pt>
                <c:pt idx="264">
                  <c:v>-0.41495399908904629</c:v>
                </c:pt>
                <c:pt idx="265">
                  <c:v>-0.40944453107967793</c:v>
                </c:pt>
                <c:pt idx="266">
                  <c:v>-0.40400516934221964</c:v>
                </c:pt>
                <c:pt idx="267">
                  <c:v>-0.39863507490609645</c:v>
                </c:pt>
                <c:pt idx="268">
                  <c:v>-0.39333341763017821</c:v>
                </c:pt>
                <c:pt idx="269">
                  <c:v>-0.38809937614694184</c:v>
                </c:pt>
                <c:pt idx="270">
                  <c:v>-0.38293213780560731</c:v>
                </c:pt>
                <c:pt idx="271">
                  <c:v>-0.37783089861423347</c:v>
                </c:pt>
                <c:pt idx="272">
                  <c:v>-0.37279486318090593</c:v>
                </c:pt>
                <c:pt idx="273">
                  <c:v>-0.36782324465402066</c:v>
                </c:pt>
                <c:pt idx="274">
                  <c:v>-0.36291526466180724</c:v>
                </c:pt>
                <c:pt idx="275">
                  <c:v>-0.35807015325107283</c:v>
                </c:pt>
                <c:pt idx="276">
                  <c:v>-0.35328714882528384</c:v>
                </c:pt>
                <c:pt idx="277">
                  <c:v>-0.34856549808198345</c:v>
                </c:pt>
                <c:pt idx="278">
                  <c:v>-0.34390445594967844</c:v>
                </c:pt>
                <c:pt idx="279">
                  <c:v>-0.3393032855241625</c:v>
                </c:pt>
                <c:pt idx="280">
                  <c:v>-0.33476125800439438</c:v>
                </c:pt>
                <c:pt idx="281">
                  <c:v>-0.33027765262790998</c:v>
                </c:pt>
                <c:pt idx="282">
                  <c:v>-0.32585175660589771</c:v>
                </c:pt>
                <c:pt idx="283">
                  <c:v>-0.32148286505791107</c:v>
                </c:pt>
                <c:pt idx="284">
                  <c:v>-0.31717028094627703</c:v>
                </c:pt>
                <c:pt idx="285">
                  <c:v>-0.31291331501027186</c:v>
                </c:pt>
                <c:pt idx="286">
                  <c:v>-0.30871128570005285</c:v>
                </c:pt>
                <c:pt idx="287">
                  <c:v>-0.3045635191104471</c:v>
                </c:pt>
                <c:pt idx="288">
                  <c:v>-0.30046934891454979</c:v>
                </c:pt>
                <c:pt idx="289">
                  <c:v>-0.29642811629724619</c:v>
                </c:pt>
                <c:pt idx="290">
                  <c:v>-0.29243916988863078</c:v>
                </c:pt>
                <c:pt idx="291">
                  <c:v>-0.2885018656974081</c:v>
                </c:pt>
                <c:pt idx="292">
                  <c:v>-0.28461556704423768</c:v>
                </c:pt>
                <c:pt idx="293">
                  <c:v>-0.28077964449511866</c:v>
                </c:pt>
                <c:pt idx="294">
                  <c:v>-0.27699347579478933</c:v>
                </c:pt>
                <c:pt idx="295">
                  <c:v>-0.27325644580021768</c:v>
                </c:pt>
                <c:pt idx="296">
                  <c:v>-0.26956794641414389</c:v>
                </c:pt>
                <c:pt idx="297">
                  <c:v>-0.26592737651876031</c:v>
                </c:pt>
                <c:pt idx="298">
                  <c:v>-0.26233414190950521</c:v>
                </c:pt>
                <c:pt idx="299">
                  <c:v>-0.25878765522903685</c:v>
                </c:pt>
                <c:pt idx="300">
                  <c:v>-0.2552873359013485</c:v>
                </c:pt>
                <c:pt idx="301">
                  <c:v>-0.25183261006610341</c:v>
                </c:pt>
                <c:pt idx="302">
                  <c:v>-0.24842291051316245</c:v>
                </c:pt>
                <c:pt idx="303">
                  <c:v>-0.24505767661736819</c:v>
                </c:pt>
                <c:pt idx="304">
                  <c:v>-0.24173635427353998</c:v>
                </c:pt>
                <c:pt idx="305">
                  <c:v>-0.23845839583175871</c:v>
                </c:pt>
                <c:pt idx="306">
                  <c:v>-0.23522326003290794</c:v>
                </c:pt>
                <c:pt idx="307">
                  <c:v>-0.23203041194453133</c:v>
                </c:pt>
                <c:pt idx="308">
                  <c:v>-0.22887932289696186</c:v>
                </c:pt>
                <c:pt idx="309">
                  <c:v>-0.22576947041979104</c:v>
                </c:pt>
                <c:pt idx="310">
                  <c:v>-0.22270033817865839</c:v>
                </c:pt>
                <c:pt idx="311">
                  <c:v>-0.21967141591237985</c:v>
                </c:pt>
                <c:pt idx="312">
                  <c:v>-0.21668219937042876</c:v>
                </c:pt>
                <c:pt idx="313">
                  <c:v>-0.21373219025077464</c:v>
                </c:pt>
                <c:pt idx="314">
                  <c:v>-0.21082089613809285</c:v>
                </c:pt>
                <c:pt idx="315">
                  <c:v>-0.20794783044235227</c:v>
                </c:pt>
                <c:pt idx="316">
                  <c:v>-0.20511251233778824</c:v>
                </c:pt>
                <c:pt idx="317">
                  <c:v>-0.20231446670227135</c:v>
                </c:pt>
                <c:pt idx="318">
                  <c:v>-0.1995532240570751</c:v>
                </c:pt>
                <c:pt idx="319">
                  <c:v>-0.19682832050705404</c:v>
                </c:pt>
                <c:pt idx="320">
                  <c:v>-0.19413929768123328</c:v>
                </c:pt>
                <c:pt idx="321">
                  <c:v>-0.19148570267382004</c:v>
                </c:pt>
                <c:pt idx="322">
                  <c:v>-0.18886708798563831</c:v>
                </c:pt>
                <c:pt idx="323">
                  <c:v>-0.18628301146599532</c:v>
                </c:pt>
                <c:pt idx="324">
                  <c:v>-0.18373303625498028</c:v>
                </c:pt>
                <c:pt idx="325">
                  <c:v>-0.18121673072620367</c:v>
                </c:pt>
                <c:pt idx="326">
                  <c:v>-0.1787336684299769</c:v>
                </c:pt>
                <c:pt idx="327">
                  <c:v>-0.17628342803693894</c:v>
                </c:pt>
                <c:pt idx="328">
                  <c:v>-0.17386559328213028</c:v>
                </c:pt>
                <c:pt idx="329">
                  <c:v>-0.17147975290951928</c:v>
                </c:pt>
                <c:pt idx="330">
                  <c:v>-0.16912550061698078</c:v>
                </c:pt>
                <c:pt idx="331">
                  <c:v>-0.16680243500173192</c:v>
                </c:pt>
                <c:pt idx="332">
                  <c:v>-0.16451015950622366</c:v>
                </c:pt>
                <c:pt idx="333">
                  <c:v>-0.16224828236449337</c:v>
                </c:pt>
                <c:pt idx="334">
                  <c:v>-0.16001641654897519</c:v>
                </c:pt>
                <c:pt idx="335">
                  <c:v>-0.15781417971777403</c:v>
                </c:pt>
                <c:pt idx="336">
                  <c:v>-0.15564119416239944</c:v>
                </c:pt>
                <c:pt idx="337">
                  <c:v>-0.15349708675596391</c:v>
                </c:pt>
                <c:pt idx="338">
                  <c:v>-0.15138148890184197</c:v>
                </c:pt>
                <c:pt idx="339">
                  <c:v>-0.14929403648279393</c:v>
                </c:pt>
                <c:pt idx="340">
                  <c:v>-0.14723436981055169</c:v>
                </c:pt>
                <c:pt idx="341">
                  <c:v>-0.1452021335758665</c:v>
                </c:pt>
                <c:pt idx="342">
                  <c:v>-0.14319697679902019</c:v>
                </c:pt>
                <c:pt idx="343">
                  <c:v>-0.14121855278079604</c:v>
                </c:pt>
                <c:pt idx="344">
                  <c:v>-0.13926651905391182</c:v>
                </c:pt>
                <c:pt idx="345">
                  <c:v>-0.13734053733491122</c:v>
                </c:pt>
                <c:pt idx="346">
                  <c:v>-0.13544027347651469</c:v>
                </c:pt>
                <c:pt idx="347">
                  <c:v>-0.13356539742042645</c:v>
                </c:pt>
                <c:pt idx="348">
                  <c:v>-0.1317155831505987</c:v>
                </c:pt>
                <c:pt idx="349">
                  <c:v>-0.12989050864694859</c:v>
                </c:pt>
                <c:pt idx="350">
                  <c:v>-0.1280898558395292</c:v>
                </c:pt>
                <c:pt idx="351">
                  <c:v>-0.12631331056315034</c:v>
                </c:pt>
                <c:pt idx="352">
                  <c:v>-0.12456056251244917</c:v>
                </c:pt>
                <c:pt idx="353">
                  <c:v>-0.122831305197407</c:v>
                </c:pt>
                <c:pt idx="354">
                  <c:v>-0.12112523589931228</c:v>
                </c:pt>
                <c:pt idx="355">
                  <c:v>-0.11944205562716476</c:v>
                </c:pt>
                <c:pt idx="356">
                  <c:v>-0.11778146907452183</c:v>
                </c:pt>
                <c:pt idx="357">
                  <c:v>-0.11614318457678177</c:v>
                </c:pt>
                <c:pt idx="358">
                  <c:v>-0.11452691406890368</c:v>
                </c:pt>
                <c:pt idx="359">
                  <c:v>-0.11293237304355992</c:v>
                </c:pt>
                <c:pt idx="360">
                  <c:v>-0.11135928050972028</c:v>
                </c:pt>
                <c:pt idx="361">
                  <c:v>-0.10980735895166316</c:v>
                </c:pt>
                <c:pt idx="362">
                  <c:v>-0.10827633428841327</c:v>
                </c:pt>
                <c:pt idx="363">
                  <c:v>-0.10676593583360118</c:v>
                </c:pt>
                <c:pt idx="364">
                  <c:v>-0.10527589625574328</c:v>
                </c:pt>
                <c:pt idx="365">
                  <c:v>-0.10380595153893896</c:v>
                </c:pt>
                <c:pt idx="366">
                  <c:v>-0.10235584094398145</c:v>
                </c:pt>
                <c:pt idx="367">
                  <c:v>-0.10092530696988064</c:v>
                </c:pt>
                <c:pt idx="368">
                  <c:v>-9.9514095315793499E-2</c:v>
                </c:pt>
                <c:pt idx="369">
                  <c:v>-9.8121954843360767E-2</c:v>
                </c:pt>
                <c:pt idx="370">
                  <c:v>-9.6748637539444959E-2</c:v>
                </c:pt>
                <c:pt idx="371">
                  <c:v>-9.5393898479268519E-2</c:v>
                </c:pt>
                <c:pt idx="372">
                  <c:v>-9.4057495789947446E-2</c:v>
                </c:pt>
                <c:pt idx="373">
                  <c:v>-9.2739190614418751E-2</c:v>
                </c:pt>
                <c:pt idx="374">
                  <c:v>-9.1438747075756846E-2</c:v>
                </c:pt>
                <c:pt idx="375">
                  <c:v>-9.0155932241878026E-2</c:v>
                </c:pt>
                <c:pt idx="376">
                  <c:v>-8.8890516090627203E-2</c:v>
                </c:pt>
                <c:pt idx="377">
                  <c:v>-8.7642271475246433E-2</c:v>
                </c:pt>
                <c:pt idx="378">
                  <c:v>-8.6410974090219445E-2</c:v>
                </c:pt>
                <c:pt idx="379">
                  <c:v>-8.5196402437491422E-2</c:v>
                </c:pt>
                <c:pt idx="380">
                  <c:v>-8.399833779305857E-2</c:v>
                </c:pt>
                <c:pt idx="381">
                  <c:v>-8.2816564173926258E-2</c:v>
                </c:pt>
                <c:pt idx="382">
                  <c:v>-8.1650868305430696E-2</c:v>
                </c:pt>
                <c:pt idx="383">
                  <c:v>-8.0501039588922685E-2</c:v>
                </c:pt>
                <c:pt idx="384">
                  <c:v>-7.936687006980836E-2</c:v>
                </c:pt>
                <c:pt idx="385">
                  <c:v>-7.8248154405945583E-2</c:v>
                </c:pt>
                <c:pt idx="386">
                  <c:v>-7.7144689836391125E-2</c:v>
                </c:pt>
                <c:pt idx="387">
                  <c:v>-7.6056276150496607E-2</c:v>
                </c:pt>
                <c:pt idx="388">
                  <c:v>-7.4982715657349014E-2</c:v>
                </c:pt>
                <c:pt idx="389">
                  <c:v>-7.3923813155553464E-2</c:v>
                </c:pt>
                <c:pt idx="390">
                  <c:v>-7.2879375903354499E-2</c:v>
                </c:pt>
                <c:pt idx="391">
                  <c:v>-7.1849213589092464E-2</c:v>
                </c:pt>
                <c:pt idx="392">
                  <c:v>-7.0833138301992601E-2</c:v>
                </c:pt>
                <c:pt idx="393">
                  <c:v>-6.9830964503282633E-2</c:v>
                </c:pt>
                <c:pt idx="394">
                  <c:v>-6.8842508997636817E-2</c:v>
                </c:pt>
                <c:pt idx="395">
                  <c:v>-6.7867590904941946E-2</c:v>
                </c:pt>
                <c:pt idx="396">
                  <c:v>-6.6906031632383692E-2</c:v>
                </c:pt>
                <c:pt idx="397">
                  <c:v>-6.5957654846848485E-2</c:v>
                </c:pt>
                <c:pt idx="398">
                  <c:v>-6.5022286447639549E-2</c:v>
                </c:pt>
                <c:pt idx="399">
                  <c:v>-6.4099754539502174E-2</c:v>
                </c:pt>
                <c:pt idx="400">
                  <c:v>-6.318988940595692E-2</c:v>
                </c:pt>
                <c:pt idx="401">
                  <c:v>-6.2292523482935909E-2</c:v>
                </c:pt>
                <c:pt idx="402">
                  <c:v>-6.1407491332720991E-2</c:v>
                </c:pt>
                <c:pt idx="403">
                  <c:v>-6.053462961817873E-2</c:v>
                </c:pt>
                <c:pt idx="404">
                  <c:v>-5.9673777077291185E-2</c:v>
                </c:pt>
                <c:pt idx="405">
                  <c:v>-5.8824774497977621E-2</c:v>
                </c:pt>
                <c:pt idx="406">
                  <c:v>-5.7987464693205842E-2</c:v>
                </c:pt>
                <c:pt idx="407">
                  <c:v>-5.7161692476388637E-2</c:v>
                </c:pt>
                <c:pt idx="408">
                  <c:v>-5.6347304637063701E-2</c:v>
                </c:pt>
                <c:pt idx="409">
                  <c:v>-5.5544149916853053E-2</c:v>
                </c:pt>
                <c:pt idx="410">
                  <c:v>-5.4752078985699844E-2</c:v>
                </c:pt>
                <c:pt idx="411">
                  <c:v>-5.3970944418378804E-2</c:v>
                </c:pt>
                <c:pt idx="412">
                  <c:v>-5.3200600671278603E-2</c:v>
                </c:pt>
                <c:pt idx="413">
                  <c:v>-5.2440904059451982E-2</c:v>
                </c:pt>
                <c:pt idx="414">
                  <c:v>-5.1691712733931743E-2</c:v>
                </c:pt>
                <c:pt idx="415">
                  <c:v>-5.0952886659309568E-2</c:v>
                </c:pt>
                <c:pt idx="416">
                  <c:v>-5.0224287591574421E-2</c:v>
                </c:pt>
                <c:pt idx="417">
                  <c:v>-4.9505779056208662E-2</c:v>
                </c:pt>
                <c:pt idx="418">
                  <c:v>-4.8797226326538011E-2</c:v>
                </c:pt>
                <c:pt idx="419">
                  <c:v>-4.8098496402333754E-2</c:v>
                </c:pt>
                <c:pt idx="420">
                  <c:v>-4.7409457988663466E-2</c:v>
                </c:pt>
                <c:pt idx="421">
                  <c:v>-4.6729981474988552E-2</c:v>
                </c:pt>
                <c:pt idx="422">
                  <c:v>-4.6059938914504911E-2</c:v>
                </c:pt>
                <c:pt idx="423">
                  <c:v>-4.5399204003725158E-2</c:v>
                </c:pt>
                <c:pt idx="424">
                  <c:v>-4.4747652062298783E-2</c:v>
                </c:pt>
                <c:pt idx="425">
                  <c:v>-4.410516001306853E-2</c:v>
                </c:pt>
                <c:pt idx="426">
                  <c:v>-4.3471606362359666E-2</c:v>
                </c:pt>
                <c:pt idx="427">
                  <c:v>-4.2846871180500311E-2</c:v>
                </c:pt>
                <c:pt idx="428">
                  <c:v>-4.2230836082569542E-2</c:v>
                </c:pt>
                <c:pt idx="429">
                  <c:v>-4.1623384209371686E-2</c:v>
                </c:pt>
                <c:pt idx="430">
                  <c:v>-4.1024400208633204E-2</c:v>
                </c:pt>
                <c:pt idx="431">
                  <c:v>-4.0433770216420938E-2</c:v>
                </c:pt>
                <c:pt idx="432">
                  <c:v>-3.9851381838778135E-2</c:v>
                </c:pt>
                <c:pt idx="433">
                  <c:v>-3.9277124133576861E-2</c:v>
                </c:pt>
                <c:pt idx="434">
                  <c:v>-3.8710887592583447E-2</c:v>
                </c:pt>
                <c:pt idx="435">
                  <c:v>-3.8152564123735563E-2</c:v>
                </c:pt>
                <c:pt idx="436">
                  <c:v>-3.7602047033627697E-2</c:v>
                </c:pt>
                <c:pt idx="437">
                  <c:v>-3.7059231010203468E-2</c:v>
                </c:pt>
                <c:pt idx="438">
                  <c:v>-3.6524012105651808E-2</c:v>
                </c:pt>
                <c:pt idx="439">
                  <c:v>-3.5996287719505318E-2</c:v>
                </c:pt>
                <c:pt idx="440">
                  <c:v>-3.5475956581938264E-2</c:v>
                </c:pt>
                <c:pt idx="441">
                  <c:v>-3.4962918737261831E-2</c:v>
                </c:pt>
                <c:pt idx="442">
                  <c:v>-3.4457075527614865E-2</c:v>
                </c:pt>
                <c:pt idx="443">
                  <c:v>-3.3958329576847364E-2</c:v>
                </c:pt>
                <c:pt idx="444">
                  <c:v>-3.3466584774595215E-2</c:v>
                </c:pt>
                <c:pt idx="445">
                  <c:v>-3.2981746260543274E-2</c:v>
                </c:pt>
                <c:pt idx="446">
                  <c:v>-3.2503720408875433E-2</c:v>
                </c:pt>
                <c:pt idx="447">
                  <c:v>-3.2032414812908874E-2</c:v>
                </c:pt>
                <c:pt idx="448">
                  <c:v>-3.1567738269911064E-2</c:v>
                </c:pt>
                <c:pt idx="449">
                  <c:v>-3.110960076609685E-2</c:v>
                </c:pt>
                <c:pt idx="450">
                  <c:v>-3.0657913461804177E-2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1.964919622834514</c:v>
                </c:pt>
                <c:pt idx="1">
                  <c:v>1.9753773749125538</c:v>
                </c:pt>
                <c:pt idx="2">
                  <c:v>1.9858351269905938</c:v>
                </c:pt>
                <c:pt idx="3">
                  <c:v>1.9962928790686336</c:v>
                </c:pt>
                <c:pt idx="4">
                  <c:v>2.0067506311466734</c:v>
                </c:pt>
                <c:pt idx="5">
                  <c:v>2.0172083832247134</c:v>
                </c:pt>
                <c:pt idx="6">
                  <c:v>2.0276661353027534</c:v>
                </c:pt>
                <c:pt idx="7">
                  <c:v>2.0381238873807934</c:v>
                </c:pt>
                <c:pt idx="8">
                  <c:v>2.048581639458833</c:v>
                </c:pt>
                <c:pt idx="9">
                  <c:v>2.059039391536873</c:v>
                </c:pt>
                <c:pt idx="10">
                  <c:v>2.069497143614913</c:v>
                </c:pt>
                <c:pt idx="11">
                  <c:v>2.0799548956929526</c:v>
                </c:pt>
                <c:pt idx="12">
                  <c:v>2.090412647770993</c:v>
                </c:pt>
                <c:pt idx="13">
                  <c:v>2.1008703998490326</c:v>
                </c:pt>
                <c:pt idx="14">
                  <c:v>2.1113281519270726</c:v>
                </c:pt>
                <c:pt idx="15">
                  <c:v>2.1217859040051126</c:v>
                </c:pt>
                <c:pt idx="16">
                  <c:v>2.1322436560831521</c:v>
                </c:pt>
                <c:pt idx="17">
                  <c:v>2.1427014081611921</c:v>
                </c:pt>
                <c:pt idx="18">
                  <c:v>2.1531591602392322</c:v>
                </c:pt>
                <c:pt idx="19">
                  <c:v>2.1636169123172722</c:v>
                </c:pt>
                <c:pt idx="20">
                  <c:v>2.1740746643953117</c:v>
                </c:pt>
                <c:pt idx="21">
                  <c:v>2.1845324164733517</c:v>
                </c:pt>
                <c:pt idx="22">
                  <c:v>2.1949901685513917</c:v>
                </c:pt>
                <c:pt idx="23">
                  <c:v>2.2054479206294313</c:v>
                </c:pt>
                <c:pt idx="24">
                  <c:v>2.2159056727074717</c:v>
                </c:pt>
                <c:pt idx="25">
                  <c:v>2.2263634247855113</c:v>
                </c:pt>
                <c:pt idx="26">
                  <c:v>2.2368211768635513</c:v>
                </c:pt>
                <c:pt idx="27">
                  <c:v>2.2472789289415913</c:v>
                </c:pt>
                <c:pt idx="28">
                  <c:v>2.2577366810196309</c:v>
                </c:pt>
                <c:pt idx="29">
                  <c:v>2.2681944330976713</c:v>
                </c:pt>
                <c:pt idx="30">
                  <c:v>2.2786521851757113</c:v>
                </c:pt>
                <c:pt idx="31">
                  <c:v>2.2891099372537513</c:v>
                </c:pt>
                <c:pt idx="32">
                  <c:v>2.2995676893317913</c:v>
                </c:pt>
                <c:pt idx="33">
                  <c:v>2.3100254414098309</c:v>
                </c:pt>
                <c:pt idx="34">
                  <c:v>2.3204831934878709</c:v>
                </c:pt>
                <c:pt idx="35">
                  <c:v>2.3309409455659109</c:v>
                </c:pt>
                <c:pt idx="36">
                  <c:v>2.3413986976439505</c:v>
                </c:pt>
                <c:pt idx="37">
                  <c:v>2.3518564497219909</c:v>
                </c:pt>
                <c:pt idx="38">
                  <c:v>2.3623142018000305</c:v>
                </c:pt>
                <c:pt idx="39">
                  <c:v>2.3727719538780705</c:v>
                </c:pt>
                <c:pt idx="40">
                  <c:v>2.3832297059561105</c:v>
                </c:pt>
                <c:pt idx="41">
                  <c:v>2.3936874580341501</c:v>
                </c:pt>
                <c:pt idx="42">
                  <c:v>2.4041452101121901</c:v>
                </c:pt>
                <c:pt idx="43">
                  <c:v>2.4146029621902301</c:v>
                </c:pt>
                <c:pt idx="44">
                  <c:v>2.4250607142682701</c:v>
                </c:pt>
                <c:pt idx="45">
                  <c:v>2.4355184663463096</c:v>
                </c:pt>
                <c:pt idx="46">
                  <c:v>2.4459762184243496</c:v>
                </c:pt>
                <c:pt idx="47">
                  <c:v>2.4564339705023897</c:v>
                </c:pt>
                <c:pt idx="48">
                  <c:v>2.4668917225804297</c:v>
                </c:pt>
                <c:pt idx="49">
                  <c:v>2.4773494746584697</c:v>
                </c:pt>
                <c:pt idx="50">
                  <c:v>2.4878072267365088</c:v>
                </c:pt>
                <c:pt idx="51">
                  <c:v>2.4982649788145488</c:v>
                </c:pt>
                <c:pt idx="52">
                  <c:v>2.5087227308925883</c:v>
                </c:pt>
                <c:pt idx="53">
                  <c:v>2.5191804829706284</c:v>
                </c:pt>
                <c:pt idx="54">
                  <c:v>2.5296382350486684</c:v>
                </c:pt>
                <c:pt idx="55">
                  <c:v>2.5400959871267079</c:v>
                </c:pt>
                <c:pt idx="56">
                  <c:v>2.5505537392047484</c:v>
                </c:pt>
                <c:pt idx="57">
                  <c:v>2.5610114912827884</c:v>
                </c:pt>
                <c:pt idx="58">
                  <c:v>2.5714692433608279</c:v>
                </c:pt>
                <c:pt idx="59">
                  <c:v>2.5819269954388679</c:v>
                </c:pt>
                <c:pt idx="60">
                  <c:v>2.592384747516908</c:v>
                </c:pt>
                <c:pt idx="61">
                  <c:v>2.6028424995949475</c:v>
                </c:pt>
                <c:pt idx="62">
                  <c:v>2.6133002516729875</c:v>
                </c:pt>
                <c:pt idx="63">
                  <c:v>2.6237580037510275</c:v>
                </c:pt>
                <c:pt idx="64">
                  <c:v>2.6342157558290671</c:v>
                </c:pt>
                <c:pt idx="65">
                  <c:v>2.6446735079071071</c:v>
                </c:pt>
                <c:pt idx="66">
                  <c:v>2.6551312599851475</c:v>
                </c:pt>
                <c:pt idx="67">
                  <c:v>2.6655890120631871</c:v>
                </c:pt>
                <c:pt idx="68">
                  <c:v>2.6760467641412271</c:v>
                </c:pt>
                <c:pt idx="69">
                  <c:v>2.6865045162192671</c:v>
                </c:pt>
                <c:pt idx="70">
                  <c:v>2.6969622682973067</c:v>
                </c:pt>
                <c:pt idx="71">
                  <c:v>2.7074200203753467</c:v>
                </c:pt>
                <c:pt idx="72">
                  <c:v>2.7178777724533862</c:v>
                </c:pt>
                <c:pt idx="73">
                  <c:v>2.7283355245314262</c:v>
                </c:pt>
                <c:pt idx="74">
                  <c:v>2.7387932766094663</c:v>
                </c:pt>
                <c:pt idx="75">
                  <c:v>2.7492510286875058</c:v>
                </c:pt>
                <c:pt idx="76">
                  <c:v>2.7597087807655458</c:v>
                </c:pt>
                <c:pt idx="77">
                  <c:v>2.7701665328435863</c:v>
                </c:pt>
                <c:pt idx="78">
                  <c:v>2.7806242849216254</c:v>
                </c:pt>
                <c:pt idx="79">
                  <c:v>2.7910820369996658</c:v>
                </c:pt>
                <c:pt idx="80">
                  <c:v>2.8015397890777058</c:v>
                </c:pt>
                <c:pt idx="81">
                  <c:v>2.8119975411557454</c:v>
                </c:pt>
                <c:pt idx="82">
                  <c:v>2.8224552932337854</c:v>
                </c:pt>
                <c:pt idx="83">
                  <c:v>2.8329130453118254</c:v>
                </c:pt>
                <c:pt idx="84">
                  <c:v>2.843370797389865</c:v>
                </c:pt>
                <c:pt idx="85">
                  <c:v>2.853828549467905</c:v>
                </c:pt>
                <c:pt idx="86">
                  <c:v>2.864286301545945</c:v>
                </c:pt>
                <c:pt idx="87">
                  <c:v>2.8747440536239846</c:v>
                </c:pt>
                <c:pt idx="88">
                  <c:v>2.8852018057020246</c:v>
                </c:pt>
                <c:pt idx="89">
                  <c:v>2.895659557780065</c:v>
                </c:pt>
                <c:pt idx="90">
                  <c:v>2.9061173098581046</c:v>
                </c:pt>
                <c:pt idx="91">
                  <c:v>2.9165750619361446</c:v>
                </c:pt>
                <c:pt idx="92">
                  <c:v>2.9270328140141846</c:v>
                </c:pt>
                <c:pt idx="93">
                  <c:v>2.9374905660922241</c:v>
                </c:pt>
                <c:pt idx="94">
                  <c:v>2.9479483181702641</c:v>
                </c:pt>
                <c:pt idx="95">
                  <c:v>2.9584060702483042</c:v>
                </c:pt>
                <c:pt idx="96">
                  <c:v>2.9688638223263437</c:v>
                </c:pt>
                <c:pt idx="97">
                  <c:v>2.9793215744043837</c:v>
                </c:pt>
                <c:pt idx="98">
                  <c:v>2.9897793264824237</c:v>
                </c:pt>
                <c:pt idx="99">
                  <c:v>3.0002370785604633</c:v>
                </c:pt>
                <c:pt idx="100">
                  <c:v>3.0106948306385037</c:v>
                </c:pt>
                <c:pt idx="101">
                  <c:v>3.0211525827165437</c:v>
                </c:pt>
                <c:pt idx="102">
                  <c:v>3.0316103347945833</c:v>
                </c:pt>
                <c:pt idx="103">
                  <c:v>3.0420680868726233</c:v>
                </c:pt>
                <c:pt idx="104">
                  <c:v>3.0525258389506633</c:v>
                </c:pt>
                <c:pt idx="105">
                  <c:v>3.0629835910287029</c:v>
                </c:pt>
                <c:pt idx="106">
                  <c:v>3.0734413431067429</c:v>
                </c:pt>
                <c:pt idx="107">
                  <c:v>3.0838990951847829</c:v>
                </c:pt>
                <c:pt idx="108">
                  <c:v>3.0943568472628225</c:v>
                </c:pt>
                <c:pt idx="109">
                  <c:v>3.1048145993408625</c:v>
                </c:pt>
                <c:pt idx="110">
                  <c:v>3.1152723514189029</c:v>
                </c:pt>
                <c:pt idx="111">
                  <c:v>3.1257301034969425</c:v>
                </c:pt>
                <c:pt idx="112">
                  <c:v>3.1361878555749825</c:v>
                </c:pt>
                <c:pt idx="113">
                  <c:v>3.1466456076530225</c:v>
                </c:pt>
                <c:pt idx="114">
                  <c:v>3.157103359731062</c:v>
                </c:pt>
                <c:pt idx="115">
                  <c:v>3.167561111809102</c:v>
                </c:pt>
                <c:pt idx="116">
                  <c:v>3.1780188638871421</c:v>
                </c:pt>
                <c:pt idx="117">
                  <c:v>3.1884766159651816</c:v>
                </c:pt>
                <c:pt idx="118">
                  <c:v>3.1989343680432216</c:v>
                </c:pt>
                <c:pt idx="119">
                  <c:v>3.2093921201212616</c:v>
                </c:pt>
                <c:pt idx="120">
                  <c:v>3.2198498721993012</c:v>
                </c:pt>
                <c:pt idx="121">
                  <c:v>3.2303076242773416</c:v>
                </c:pt>
                <c:pt idx="122">
                  <c:v>3.2407653763553816</c:v>
                </c:pt>
                <c:pt idx="123">
                  <c:v>3.2512231284334212</c:v>
                </c:pt>
                <c:pt idx="124">
                  <c:v>3.2616808805114612</c:v>
                </c:pt>
                <c:pt idx="125">
                  <c:v>3.2721386325895012</c:v>
                </c:pt>
                <c:pt idx="126">
                  <c:v>3.2825963846675408</c:v>
                </c:pt>
                <c:pt idx="127">
                  <c:v>3.2930541367455808</c:v>
                </c:pt>
                <c:pt idx="128">
                  <c:v>3.3035118888236208</c:v>
                </c:pt>
                <c:pt idx="129">
                  <c:v>3.3139696409016604</c:v>
                </c:pt>
                <c:pt idx="130">
                  <c:v>3.3244273929797004</c:v>
                </c:pt>
                <c:pt idx="131">
                  <c:v>3.3348851450577408</c:v>
                </c:pt>
                <c:pt idx="132">
                  <c:v>3.3453428971357804</c:v>
                </c:pt>
                <c:pt idx="133">
                  <c:v>3.3558006492138204</c:v>
                </c:pt>
                <c:pt idx="134">
                  <c:v>3.3662584012918604</c:v>
                </c:pt>
                <c:pt idx="135">
                  <c:v>3.3767161533698999</c:v>
                </c:pt>
                <c:pt idx="136">
                  <c:v>3.3871739054479399</c:v>
                </c:pt>
                <c:pt idx="137">
                  <c:v>3.39763165752598</c:v>
                </c:pt>
                <c:pt idx="138">
                  <c:v>3.4080894096040195</c:v>
                </c:pt>
                <c:pt idx="139">
                  <c:v>3.4185471616820595</c:v>
                </c:pt>
                <c:pt idx="140">
                  <c:v>3.4290049137600995</c:v>
                </c:pt>
                <c:pt idx="141">
                  <c:v>3.4394626658381391</c:v>
                </c:pt>
                <c:pt idx="142">
                  <c:v>3.4499204179161795</c:v>
                </c:pt>
                <c:pt idx="143">
                  <c:v>3.4603781699942195</c:v>
                </c:pt>
                <c:pt idx="144">
                  <c:v>3.4708359220722591</c:v>
                </c:pt>
                <c:pt idx="145">
                  <c:v>3.4812936741502987</c:v>
                </c:pt>
                <c:pt idx="146">
                  <c:v>3.4917514262283387</c:v>
                </c:pt>
                <c:pt idx="147">
                  <c:v>3.5022091783063787</c:v>
                </c:pt>
                <c:pt idx="148">
                  <c:v>3.5126669303844187</c:v>
                </c:pt>
                <c:pt idx="149">
                  <c:v>3.5231246824624582</c:v>
                </c:pt>
                <c:pt idx="150">
                  <c:v>3.5335824345404983</c:v>
                </c:pt>
                <c:pt idx="151">
                  <c:v>3.5440401866185383</c:v>
                </c:pt>
                <c:pt idx="152">
                  <c:v>3.5544979386965778</c:v>
                </c:pt>
                <c:pt idx="153">
                  <c:v>3.5649556907746178</c:v>
                </c:pt>
                <c:pt idx="154">
                  <c:v>3.5754134428526583</c:v>
                </c:pt>
                <c:pt idx="155">
                  <c:v>3.5858711949306983</c:v>
                </c:pt>
                <c:pt idx="156">
                  <c:v>3.5963289470087378</c:v>
                </c:pt>
                <c:pt idx="157">
                  <c:v>3.6067866990867778</c:v>
                </c:pt>
                <c:pt idx="158">
                  <c:v>3.6172444511648179</c:v>
                </c:pt>
                <c:pt idx="159">
                  <c:v>3.6277022032428574</c:v>
                </c:pt>
                <c:pt idx="160">
                  <c:v>3.6381599553208974</c:v>
                </c:pt>
                <c:pt idx="161">
                  <c:v>3.6486177073989374</c:v>
                </c:pt>
                <c:pt idx="162">
                  <c:v>3.659075459476977</c:v>
                </c:pt>
                <c:pt idx="163">
                  <c:v>3.6695332115550165</c:v>
                </c:pt>
                <c:pt idx="164">
                  <c:v>3.6799909636330566</c:v>
                </c:pt>
                <c:pt idx="165">
                  <c:v>3.690448715711097</c:v>
                </c:pt>
                <c:pt idx="166">
                  <c:v>3.7009064677891366</c:v>
                </c:pt>
                <c:pt idx="167">
                  <c:v>3.7113642198671766</c:v>
                </c:pt>
                <c:pt idx="168">
                  <c:v>3.7218219719452166</c:v>
                </c:pt>
                <c:pt idx="169">
                  <c:v>3.7322797240232561</c:v>
                </c:pt>
                <c:pt idx="170">
                  <c:v>3.7427374761012961</c:v>
                </c:pt>
                <c:pt idx="171">
                  <c:v>3.7531952281793362</c:v>
                </c:pt>
                <c:pt idx="172">
                  <c:v>3.7636529802573757</c:v>
                </c:pt>
                <c:pt idx="173">
                  <c:v>3.7741107323354157</c:v>
                </c:pt>
                <c:pt idx="174">
                  <c:v>3.7845684844134557</c:v>
                </c:pt>
                <c:pt idx="175">
                  <c:v>3.7950262364914953</c:v>
                </c:pt>
                <c:pt idx="176">
                  <c:v>3.8054839885695357</c:v>
                </c:pt>
                <c:pt idx="177">
                  <c:v>3.8159417406475757</c:v>
                </c:pt>
                <c:pt idx="178">
                  <c:v>3.8263994927256153</c:v>
                </c:pt>
                <c:pt idx="179">
                  <c:v>3.8368572448036553</c:v>
                </c:pt>
                <c:pt idx="180">
                  <c:v>3.8473149968816953</c:v>
                </c:pt>
                <c:pt idx="181">
                  <c:v>3.8577727489597349</c:v>
                </c:pt>
                <c:pt idx="182">
                  <c:v>3.8682305010377749</c:v>
                </c:pt>
                <c:pt idx="183">
                  <c:v>3.8786882531158149</c:v>
                </c:pt>
                <c:pt idx="184">
                  <c:v>3.8891460051938544</c:v>
                </c:pt>
                <c:pt idx="185">
                  <c:v>3.8996037572718953</c:v>
                </c:pt>
                <c:pt idx="186">
                  <c:v>3.9100615093499349</c:v>
                </c:pt>
                <c:pt idx="187">
                  <c:v>3.9205192614279745</c:v>
                </c:pt>
                <c:pt idx="188">
                  <c:v>3.9309770135060145</c:v>
                </c:pt>
                <c:pt idx="189">
                  <c:v>3.9414347655840545</c:v>
                </c:pt>
                <c:pt idx="190">
                  <c:v>3.951892517662094</c:v>
                </c:pt>
                <c:pt idx="191">
                  <c:v>3.962350269740134</c:v>
                </c:pt>
                <c:pt idx="192">
                  <c:v>3.9728080218181741</c:v>
                </c:pt>
                <c:pt idx="193">
                  <c:v>3.9832657738962136</c:v>
                </c:pt>
                <c:pt idx="194">
                  <c:v>3.9937235259742536</c:v>
                </c:pt>
                <c:pt idx="195">
                  <c:v>4.0041812780522941</c:v>
                </c:pt>
                <c:pt idx="196">
                  <c:v>4.0146390301303336</c:v>
                </c:pt>
                <c:pt idx="197">
                  <c:v>4.0250967822083732</c:v>
                </c:pt>
                <c:pt idx="198">
                  <c:v>4.0355545342864136</c:v>
                </c:pt>
                <c:pt idx="199">
                  <c:v>4.0460122863644532</c:v>
                </c:pt>
                <c:pt idx="200">
                  <c:v>4.0564700384424928</c:v>
                </c:pt>
                <c:pt idx="201">
                  <c:v>4.0669277905205332</c:v>
                </c:pt>
                <c:pt idx="202">
                  <c:v>4.0773855425985728</c:v>
                </c:pt>
                <c:pt idx="203">
                  <c:v>4.0878432946766132</c:v>
                </c:pt>
                <c:pt idx="204">
                  <c:v>4.0983010467546528</c:v>
                </c:pt>
                <c:pt idx="205">
                  <c:v>4.1087587988326923</c:v>
                </c:pt>
                <c:pt idx="206">
                  <c:v>4.1192165509107328</c:v>
                </c:pt>
                <c:pt idx="207">
                  <c:v>4.1296743029887724</c:v>
                </c:pt>
                <c:pt idx="208">
                  <c:v>4.1401320550668119</c:v>
                </c:pt>
                <c:pt idx="209">
                  <c:v>4.1505898071448524</c:v>
                </c:pt>
                <c:pt idx="210">
                  <c:v>4.1610475592228919</c:v>
                </c:pt>
                <c:pt idx="211">
                  <c:v>4.1715053113009315</c:v>
                </c:pt>
                <c:pt idx="212">
                  <c:v>4.1819630633789719</c:v>
                </c:pt>
                <c:pt idx="213">
                  <c:v>4.1924208154570124</c:v>
                </c:pt>
                <c:pt idx="214">
                  <c:v>4.202878567535052</c:v>
                </c:pt>
                <c:pt idx="215">
                  <c:v>4.2133363196130906</c:v>
                </c:pt>
                <c:pt idx="216">
                  <c:v>4.223794071691132</c:v>
                </c:pt>
                <c:pt idx="217">
                  <c:v>4.2342518237691715</c:v>
                </c:pt>
                <c:pt idx="218">
                  <c:v>4.2447095758472111</c:v>
                </c:pt>
                <c:pt idx="219">
                  <c:v>4.2551673279252515</c:v>
                </c:pt>
                <c:pt idx="220">
                  <c:v>4.2656250800032911</c:v>
                </c:pt>
                <c:pt idx="221">
                  <c:v>4.2760828320813307</c:v>
                </c:pt>
                <c:pt idx="222">
                  <c:v>4.2865405841593711</c:v>
                </c:pt>
                <c:pt idx="223">
                  <c:v>4.2969983362374107</c:v>
                </c:pt>
                <c:pt idx="224">
                  <c:v>4.3074560883154511</c:v>
                </c:pt>
                <c:pt idx="225">
                  <c:v>4.3179138403934907</c:v>
                </c:pt>
                <c:pt idx="226">
                  <c:v>4.3283715924715302</c:v>
                </c:pt>
                <c:pt idx="227">
                  <c:v>4.3388293445495707</c:v>
                </c:pt>
                <c:pt idx="228">
                  <c:v>4.3492870966276103</c:v>
                </c:pt>
                <c:pt idx="229">
                  <c:v>4.3597448487056498</c:v>
                </c:pt>
                <c:pt idx="230">
                  <c:v>4.3702026007836903</c:v>
                </c:pt>
                <c:pt idx="231">
                  <c:v>4.3806603528617298</c:v>
                </c:pt>
                <c:pt idx="232">
                  <c:v>4.3911181049397694</c:v>
                </c:pt>
                <c:pt idx="233">
                  <c:v>4.4015758570178098</c:v>
                </c:pt>
                <c:pt idx="234">
                  <c:v>4.4120336090958503</c:v>
                </c:pt>
                <c:pt idx="235">
                  <c:v>4.422491361173889</c:v>
                </c:pt>
                <c:pt idx="236">
                  <c:v>4.4329491132519294</c:v>
                </c:pt>
                <c:pt idx="237">
                  <c:v>4.4434068653299699</c:v>
                </c:pt>
                <c:pt idx="238">
                  <c:v>4.4538646174080094</c:v>
                </c:pt>
                <c:pt idx="239">
                  <c:v>4.464322369486049</c:v>
                </c:pt>
                <c:pt idx="240">
                  <c:v>4.4747801215640886</c:v>
                </c:pt>
                <c:pt idx="241">
                  <c:v>4.485237873642129</c:v>
                </c:pt>
                <c:pt idx="242">
                  <c:v>4.4956956257201686</c:v>
                </c:pt>
                <c:pt idx="243">
                  <c:v>4.506153377798209</c:v>
                </c:pt>
                <c:pt idx="244">
                  <c:v>4.5166111298762486</c:v>
                </c:pt>
                <c:pt idx="245">
                  <c:v>4.5270688819542881</c:v>
                </c:pt>
                <c:pt idx="246">
                  <c:v>4.5375266340323286</c:v>
                </c:pt>
                <c:pt idx="247">
                  <c:v>4.5479843861103681</c:v>
                </c:pt>
                <c:pt idx="248">
                  <c:v>4.5584421381884077</c:v>
                </c:pt>
                <c:pt idx="249">
                  <c:v>4.5688998902664482</c:v>
                </c:pt>
                <c:pt idx="250">
                  <c:v>4.5793576423444877</c:v>
                </c:pt>
                <c:pt idx="251">
                  <c:v>4.5898153944225273</c:v>
                </c:pt>
                <c:pt idx="252">
                  <c:v>4.6002731465005677</c:v>
                </c:pt>
                <c:pt idx="253">
                  <c:v>4.6107308985786073</c:v>
                </c:pt>
                <c:pt idx="254">
                  <c:v>4.6211886506566469</c:v>
                </c:pt>
                <c:pt idx="255">
                  <c:v>4.6316464027346873</c:v>
                </c:pt>
                <c:pt idx="256">
                  <c:v>4.6421041548127269</c:v>
                </c:pt>
                <c:pt idx="257">
                  <c:v>4.6525619068907664</c:v>
                </c:pt>
                <c:pt idx="258">
                  <c:v>4.6630196589688078</c:v>
                </c:pt>
                <c:pt idx="259">
                  <c:v>4.6734774110468527</c:v>
                </c:pt>
                <c:pt idx="260">
                  <c:v>4.6839351631248869</c:v>
                </c:pt>
                <c:pt idx="261">
                  <c:v>4.6943929152029265</c:v>
                </c:pt>
                <c:pt idx="262">
                  <c:v>4.7048506672809669</c:v>
                </c:pt>
                <c:pt idx="263">
                  <c:v>4.7153084193590118</c:v>
                </c:pt>
                <c:pt idx="264">
                  <c:v>4.7257661714370469</c:v>
                </c:pt>
                <c:pt idx="265">
                  <c:v>4.7362239235150865</c:v>
                </c:pt>
                <c:pt idx="266">
                  <c:v>4.746681675593126</c:v>
                </c:pt>
                <c:pt idx="267">
                  <c:v>4.7571394276711709</c:v>
                </c:pt>
                <c:pt idx="268">
                  <c:v>4.767597179749206</c:v>
                </c:pt>
                <c:pt idx="269">
                  <c:v>4.7780549318272456</c:v>
                </c:pt>
                <c:pt idx="270">
                  <c:v>4.7885126839052861</c:v>
                </c:pt>
                <c:pt idx="271">
                  <c:v>4.798970435983331</c:v>
                </c:pt>
                <c:pt idx="272">
                  <c:v>4.8094281880613661</c:v>
                </c:pt>
                <c:pt idx="273">
                  <c:v>4.8198859401394056</c:v>
                </c:pt>
                <c:pt idx="274">
                  <c:v>4.8303436922174452</c:v>
                </c:pt>
                <c:pt idx="275">
                  <c:v>4.840801444295491</c:v>
                </c:pt>
                <c:pt idx="276">
                  <c:v>4.8512591963735252</c:v>
                </c:pt>
                <c:pt idx="277">
                  <c:v>4.8617169484515648</c:v>
                </c:pt>
                <c:pt idx="278">
                  <c:v>4.8721747005296043</c:v>
                </c:pt>
                <c:pt idx="279">
                  <c:v>4.8826324526076501</c:v>
                </c:pt>
                <c:pt idx="280">
                  <c:v>4.8930902046856852</c:v>
                </c:pt>
                <c:pt idx="281">
                  <c:v>4.9035479567637248</c:v>
                </c:pt>
                <c:pt idx="282">
                  <c:v>4.9140057088417697</c:v>
                </c:pt>
                <c:pt idx="283">
                  <c:v>4.9244634609198092</c:v>
                </c:pt>
                <c:pt idx="284">
                  <c:v>4.9349212129978497</c:v>
                </c:pt>
                <c:pt idx="285">
                  <c:v>4.9453789650758848</c:v>
                </c:pt>
                <c:pt idx="286">
                  <c:v>4.9558367171539297</c:v>
                </c:pt>
                <c:pt idx="287">
                  <c:v>4.9662944692319693</c:v>
                </c:pt>
                <c:pt idx="288">
                  <c:v>4.9767522213100088</c:v>
                </c:pt>
                <c:pt idx="289">
                  <c:v>4.9872099733880439</c:v>
                </c:pt>
                <c:pt idx="290">
                  <c:v>4.9976677254660888</c:v>
                </c:pt>
                <c:pt idx="291">
                  <c:v>5.0081254775441284</c:v>
                </c:pt>
                <c:pt idx="292">
                  <c:v>5.018583229622168</c:v>
                </c:pt>
                <c:pt idx="293">
                  <c:v>5.0290409817002031</c:v>
                </c:pt>
                <c:pt idx="294">
                  <c:v>5.039498733778248</c:v>
                </c:pt>
                <c:pt idx="295">
                  <c:v>5.0499564858562893</c:v>
                </c:pt>
                <c:pt idx="296">
                  <c:v>5.060414237934328</c:v>
                </c:pt>
                <c:pt idx="297">
                  <c:v>5.0708719900123631</c:v>
                </c:pt>
                <c:pt idx="298">
                  <c:v>5.0813297420904071</c:v>
                </c:pt>
                <c:pt idx="299">
                  <c:v>5.0917874941684484</c:v>
                </c:pt>
                <c:pt idx="300">
                  <c:v>5.102245246246488</c:v>
                </c:pt>
                <c:pt idx="301">
                  <c:v>5.1127029983245214</c:v>
                </c:pt>
                <c:pt idx="302">
                  <c:v>5.123160750402568</c:v>
                </c:pt>
                <c:pt idx="303">
                  <c:v>5.1336185024806076</c:v>
                </c:pt>
                <c:pt idx="304">
                  <c:v>5.1440762545586471</c:v>
                </c:pt>
                <c:pt idx="305">
                  <c:v>5.1545340066366823</c:v>
                </c:pt>
                <c:pt idx="306">
                  <c:v>5.1649917587147272</c:v>
                </c:pt>
                <c:pt idx="307">
                  <c:v>5.1754495107927676</c:v>
                </c:pt>
                <c:pt idx="308">
                  <c:v>5.1859072628708072</c:v>
                </c:pt>
                <c:pt idx="309">
                  <c:v>5.1963650149488467</c:v>
                </c:pt>
                <c:pt idx="310">
                  <c:v>5.2068227670268863</c:v>
                </c:pt>
                <c:pt idx="311">
                  <c:v>5.2172805191049267</c:v>
                </c:pt>
                <c:pt idx="312">
                  <c:v>5.2277382711829663</c:v>
                </c:pt>
                <c:pt idx="313">
                  <c:v>5.2381960232610068</c:v>
                </c:pt>
                <c:pt idx="314">
                  <c:v>5.2486537753390463</c:v>
                </c:pt>
                <c:pt idx="315">
                  <c:v>5.2591115274170859</c:v>
                </c:pt>
                <c:pt idx="316">
                  <c:v>5.2695692794951254</c:v>
                </c:pt>
                <c:pt idx="317">
                  <c:v>5.280027031573165</c:v>
                </c:pt>
                <c:pt idx="318">
                  <c:v>5.2904847836512054</c:v>
                </c:pt>
                <c:pt idx="319">
                  <c:v>5.3009425357292468</c:v>
                </c:pt>
                <c:pt idx="320">
                  <c:v>5.3114002878072863</c:v>
                </c:pt>
                <c:pt idx="321">
                  <c:v>5.3218580398853259</c:v>
                </c:pt>
                <c:pt idx="322">
                  <c:v>5.3323157919633655</c:v>
                </c:pt>
                <c:pt idx="323">
                  <c:v>5.342773544041405</c:v>
                </c:pt>
                <c:pt idx="324">
                  <c:v>5.3532312961194455</c:v>
                </c:pt>
                <c:pt idx="325">
                  <c:v>5.3636890481974859</c:v>
                </c:pt>
                <c:pt idx="326">
                  <c:v>5.3741468002755255</c:v>
                </c:pt>
                <c:pt idx="327">
                  <c:v>5.3846045523535651</c:v>
                </c:pt>
                <c:pt idx="328">
                  <c:v>5.3950623044316046</c:v>
                </c:pt>
                <c:pt idx="329">
                  <c:v>5.4055200565096442</c:v>
                </c:pt>
                <c:pt idx="330">
                  <c:v>5.4159778085876855</c:v>
                </c:pt>
                <c:pt idx="331">
                  <c:v>5.4264355606657251</c:v>
                </c:pt>
                <c:pt idx="332">
                  <c:v>5.4368933127437646</c:v>
                </c:pt>
                <c:pt idx="333">
                  <c:v>5.4473510648218042</c:v>
                </c:pt>
                <c:pt idx="334">
                  <c:v>5.4578088168998438</c:v>
                </c:pt>
                <c:pt idx="335">
                  <c:v>5.4682665689778842</c:v>
                </c:pt>
                <c:pt idx="336">
                  <c:v>5.4787243210559256</c:v>
                </c:pt>
                <c:pt idx="337">
                  <c:v>5.4891820731339642</c:v>
                </c:pt>
                <c:pt idx="338">
                  <c:v>5.4996398252120038</c:v>
                </c:pt>
                <c:pt idx="339">
                  <c:v>5.5100975772900433</c:v>
                </c:pt>
                <c:pt idx="340">
                  <c:v>5.5205553293680829</c:v>
                </c:pt>
                <c:pt idx="341">
                  <c:v>5.5310130814461242</c:v>
                </c:pt>
                <c:pt idx="342">
                  <c:v>5.5414708335241638</c:v>
                </c:pt>
                <c:pt idx="343">
                  <c:v>5.5519285856022043</c:v>
                </c:pt>
                <c:pt idx="344">
                  <c:v>5.5623863376802438</c:v>
                </c:pt>
                <c:pt idx="345">
                  <c:v>5.5728440897582834</c:v>
                </c:pt>
                <c:pt idx="346">
                  <c:v>5.5833018418363229</c:v>
                </c:pt>
                <c:pt idx="347">
                  <c:v>5.5937595939143634</c:v>
                </c:pt>
                <c:pt idx="348">
                  <c:v>5.604217345992403</c:v>
                </c:pt>
                <c:pt idx="349">
                  <c:v>5.6146750980704434</c:v>
                </c:pt>
                <c:pt idx="350">
                  <c:v>5.625132850148483</c:v>
                </c:pt>
                <c:pt idx="351">
                  <c:v>5.6355906022265225</c:v>
                </c:pt>
                <c:pt idx="352">
                  <c:v>5.6460483543045621</c:v>
                </c:pt>
                <c:pt idx="353">
                  <c:v>5.6565061063826025</c:v>
                </c:pt>
                <c:pt idx="354">
                  <c:v>5.6669638584606421</c:v>
                </c:pt>
                <c:pt idx="355">
                  <c:v>5.6774216105386826</c:v>
                </c:pt>
                <c:pt idx="356">
                  <c:v>5.6878793626167221</c:v>
                </c:pt>
                <c:pt idx="357">
                  <c:v>5.6983371146947617</c:v>
                </c:pt>
                <c:pt idx="358">
                  <c:v>5.7087948667728012</c:v>
                </c:pt>
                <c:pt idx="359">
                  <c:v>5.7192526188508417</c:v>
                </c:pt>
                <c:pt idx="360">
                  <c:v>5.7297103709288812</c:v>
                </c:pt>
                <c:pt idx="361">
                  <c:v>5.7401681230069226</c:v>
                </c:pt>
                <c:pt idx="362">
                  <c:v>5.7506258750849621</c:v>
                </c:pt>
                <c:pt idx="363">
                  <c:v>5.7610836271630017</c:v>
                </c:pt>
                <c:pt idx="364">
                  <c:v>5.7715413792410413</c:v>
                </c:pt>
                <c:pt idx="365">
                  <c:v>5.7819991313190799</c:v>
                </c:pt>
                <c:pt idx="366">
                  <c:v>5.7924568833971213</c:v>
                </c:pt>
                <c:pt idx="367">
                  <c:v>5.8029146354751608</c:v>
                </c:pt>
                <c:pt idx="368">
                  <c:v>5.8133723875532013</c:v>
                </c:pt>
                <c:pt idx="369">
                  <c:v>5.8238301396312409</c:v>
                </c:pt>
                <c:pt idx="370">
                  <c:v>5.8342878917092804</c:v>
                </c:pt>
                <c:pt idx="371">
                  <c:v>5.84474564378732</c:v>
                </c:pt>
                <c:pt idx="372">
                  <c:v>5.8552033958653604</c:v>
                </c:pt>
                <c:pt idx="373">
                  <c:v>5.8656611479434</c:v>
                </c:pt>
                <c:pt idx="374">
                  <c:v>5.8761189000214404</c:v>
                </c:pt>
                <c:pt idx="375">
                  <c:v>5.88657665209948</c:v>
                </c:pt>
                <c:pt idx="376">
                  <c:v>5.8970344041775196</c:v>
                </c:pt>
                <c:pt idx="377">
                  <c:v>5.9074921562555591</c:v>
                </c:pt>
                <c:pt idx="378">
                  <c:v>5.9179499083335996</c:v>
                </c:pt>
                <c:pt idx="379">
                  <c:v>5.9284076604116391</c:v>
                </c:pt>
                <c:pt idx="380">
                  <c:v>5.9388654124896796</c:v>
                </c:pt>
                <c:pt idx="381">
                  <c:v>5.9493231645677191</c:v>
                </c:pt>
                <c:pt idx="382">
                  <c:v>5.9597809166457587</c:v>
                </c:pt>
                <c:pt idx="383">
                  <c:v>5.9702386687237983</c:v>
                </c:pt>
                <c:pt idx="384">
                  <c:v>5.9806964208018396</c:v>
                </c:pt>
                <c:pt idx="385">
                  <c:v>5.9911541728798801</c:v>
                </c:pt>
                <c:pt idx="386">
                  <c:v>6.0016119249579196</c:v>
                </c:pt>
                <c:pt idx="387">
                  <c:v>6.0120696770359592</c:v>
                </c:pt>
                <c:pt idx="388">
                  <c:v>6.0225274291139987</c:v>
                </c:pt>
                <c:pt idx="389">
                  <c:v>6.0329851811920383</c:v>
                </c:pt>
                <c:pt idx="390">
                  <c:v>6.0434429332700779</c:v>
                </c:pt>
                <c:pt idx="391">
                  <c:v>6.0539006853481192</c:v>
                </c:pt>
                <c:pt idx="392">
                  <c:v>6.0643584374261588</c:v>
                </c:pt>
                <c:pt idx="393">
                  <c:v>6.0748161895041983</c:v>
                </c:pt>
                <c:pt idx="394">
                  <c:v>6.0852739415822379</c:v>
                </c:pt>
                <c:pt idx="395">
                  <c:v>6.0957316936602775</c:v>
                </c:pt>
                <c:pt idx="396">
                  <c:v>6.1061894457383179</c:v>
                </c:pt>
                <c:pt idx="397">
                  <c:v>6.1166471978163584</c:v>
                </c:pt>
                <c:pt idx="398">
                  <c:v>6.1271049498943979</c:v>
                </c:pt>
                <c:pt idx="399">
                  <c:v>6.1375627019724375</c:v>
                </c:pt>
                <c:pt idx="400">
                  <c:v>6.148020454050477</c:v>
                </c:pt>
                <c:pt idx="401">
                  <c:v>6.1584782061285166</c:v>
                </c:pt>
                <c:pt idx="402">
                  <c:v>6.168935958206557</c:v>
                </c:pt>
                <c:pt idx="403">
                  <c:v>6.1793937102845984</c:v>
                </c:pt>
                <c:pt idx="404">
                  <c:v>6.1898514623626379</c:v>
                </c:pt>
                <c:pt idx="405">
                  <c:v>6.2003092144406775</c:v>
                </c:pt>
                <c:pt idx="406">
                  <c:v>6.2107669665187162</c:v>
                </c:pt>
                <c:pt idx="407">
                  <c:v>6.2212247185967557</c:v>
                </c:pt>
                <c:pt idx="408">
                  <c:v>6.2316824706747971</c:v>
                </c:pt>
                <c:pt idx="409">
                  <c:v>6.2421402227528375</c:v>
                </c:pt>
                <c:pt idx="410">
                  <c:v>6.2525979748308771</c:v>
                </c:pt>
                <c:pt idx="411">
                  <c:v>6.2630557269089167</c:v>
                </c:pt>
                <c:pt idx="412">
                  <c:v>6.2735134789869562</c:v>
                </c:pt>
                <c:pt idx="413">
                  <c:v>6.2839712310649958</c:v>
                </c:pt>
                <c:pt idx="414">
                  <c:v>6.2944289831430362</c:v>
                </c:pt>
                <c:pt idx="415">
                  <c:v>6.3048867352210758</c:v>
                </c:pt>
                <c:pt idx="416">
                  <c:v>6.3153444872991162</c:v>
                </c:pt>
                <c:pt idx="417">
                  <c:v>6.3258022393771558</c:v>
                </c:pt>
                <c:pt idx="418">
                  <c:v>6.3362599914551954</c:v>
                </c:pt>
                <c:pt idx="419">
                  <c:v>6.3467177435332349</c:v>
                </c:pt>
                <c:pt idx="420">
                  <c:v>6.3571754956112754</c:v>
                </c:pt>
                <c:pt idx="421">
                  <c:v>6.3676332476893149</c:v>
                </c:pt>
                <c:pt idx="422">
                  <c:v>6.3780909997673554</c:v>
                </c:pt>
                <c:pt idx="423">
                  <c:v>6.3885487518453949</c:v>
                </c:pt>
                <c:pt idx="424">
                  <c:v>6.3990065039234345</c:v>
                </c:pt>
                <c:pt idx="425">
                  <c:v>6.4094642560014741</c:v>
                </c:pt>
                <c:pt idx="426">
                  <c:v>6.4199220080795145</c:v>
                </c:pt>
                <c:pt idx="427">
                  <c:v>6.4303797601575541</c:v>
                </c:pt>
                <c:pt idx="428">
                  <c:v>6.4408375122355954</c:v>
                </c:pt>
                <c:pt idx="429">
                  <c:v>6.451295264313635</c:v>
                </c:pt>
                <c:pt idx="430">
                  <c:v>6.4617530163916745</c:v>
                </c:pt>
                <c:pt idx="431">
                  <c:v>6.4722107684697141</c:v>
                </c:pt>
                <c:pt idx="432">
                  <c:v>6.4826685205477546</c:v>
                </c:pt>
                <c:pt idx="433">
                  <c:v>6.4931262726257941</c:v>
                </c:pt>
                <c:pt idx="434">
                  <c:v>6.5035840247038346</c:v>
                </c:pt>
                <c:pt idx="435">
                  <c:v>6.5140417767818741</c:v>
                </c:pt>
                <c:pt idx="436">
                  <c:v>6.5244995288599137</c:v>
                </c:pt>
                <c:pt idx="437">
                  <c:v>6.5349572809379533</c:v>
                </c:pt>
                <c:pt idx="438">
                  <c:v>6.5454150330159928</c:v>
                </c:pt>
                <c:pt idx="439">
                  <c:v>6.5558727850940333</c:v>
                </c:pt>
                <c:pt idx="440">
                  <c:v>6.5663305371720728</c:v>
                </c:pt>
                <c:pt idx="441">
                  <c:v>6.5767882892501133</c:v>
                </c:pt>
                <c:pt idx="442">
                  <c:v>6.5872460413281528</c:v>
                </c:pt>
                <c:pt idx="443">
                  <c:v>6.5977037934061924</c:v>
                </c:pt>
                <c:pt idx="444">
                  <c:v>6.608161545484232</c:v>
                </c:pt>
                <c:pt idx="445">
                  <c:v>6.6186192975622724</c:v>
                </c:pt>
                <c:pt idx="446">
                  <c:v>6.6290770496403137</c:v>
                </c:pt>
                <c:pt idx="447">
                  <c:v>6.6395348017183524</c:v>
                </c:pt>
                <c:pt idx="448">
                  <c:v>6.649992553796392</c:v>
                </c:pt>
                <c:pt idx="449">
                  <c:v>6.6604503058744315</c:v>
                </c:pt>
                <c:pt idx="450">
                  <c:v>6.6709080579524729</c:v>
                </c:pt>
              </c:numCache>
            </c:numRef>
          </c:xVal>
          <c:yVal>
            <c:numRef>
              <c:f>'fit_FCC&amp;BCC'!$J$19:$J$469</c:f>
              <c:numCache>
                <c:formatCode>0.0000</c:formatCode>
                <c:ptCount val="451"/>
                <c:pt idx="0">
                  <c:v>0.28709731553272466</c:v>
                </c:pt>
                <c:pt idx="1">
                  <c:v>4.839202399817915E-2</c:v>
                </c:pt>
                <c:pt idx="2">
                  <c:v>-0.18032369748778265</c:v>
                </c:pt>
                <c:pt idx="3">
                  <c:v>-0.3993776926112162</c:v>
                </c:pt>
                <c:pt idx="4">
                  <c:v>-0.60908797006495674</c:v>
                </c:pt>
                <c:pt idx="5">
                  <c:v>-0.80976298479835696</c:v>
                </c:pt>
                <c:pt idx="6">
                  <c:v>-1.0017019114822177</c:v>
                </c:pt>
                <c:pt idx="7">
                  <c:v>-1.1851949103989088</c:v>
                </c:pt>
                <c:pt idx="8">
                  <c:v>-1.3605233859620955</c:v>
                </c:pt>
                <c:pt idx="9">
                  <c:v>-1.5279602380651176</c:v>
                </c:pt>
                <c:pt idx="10">
                  <c:v>-1.6877701064517996</c:v>
                </c:pt>
                <c:pt idx="11">
                  <c:v>-1.8402096082983617</c:v>
                </c:pt>
                <c:pt idx="12">
                  <c:v>-1.9855275691900902</c:v>
                </c:pt>
                <c:pt idx="13">
                  <c:v>-2.1239652476715984</c:v>
                </c:pt>
                <c:pt idx="14">
                  <c:v>-2.2557565535447552</c:v>
                </c:pt>
                <c:pt idx="15">
                  <c:v>-2.3811282600837518</c:v>
                </c:pt>
                <c:pt idx="16">
                  <c:v>-2.500300210332298</c:v>
                </c:pt>
                <c:pt idx="17">
                  <c:v>-2.6134855176435532</c:v>
                </c:pt>
                <c:pt idx="18">
                  <c:v>-2.720890760619139</c:v>
                </c:pt>
                <c:pt idx="19">
                  <c:v>-2.8227161725994439</c:v>
                </c:pt>
                <c:pt idx="20">
                  <c:v>-2.9191558258533754</c:v>
                </c:pt>
                <c:pt idx="21">
                  <c:v>-3.0103978106117837</c:v>
                </c:pt>
                <c:pt idx="22">
                  <c:v>-3.0966244090849431</c:v>
                </c:pt>
                <c:pt idx="23">
                  <c:v>-3.1780122646007629</c:v>
                </c:pt>
                <c:pt idx="24">
                  <c:v>-3.2547325459967271</c:v>
                </c:pt>
                <c:pt idx="25">
                  <c:v>-3.3269511073950571</c:v>
                </c:pt>
                <c:pt idx="26">
                  <c:v>-3.3948286434871195</c:v>
                </c:pt>
                <c:pt idx="27">
                  <c:v>-3.4585208404497569</c:v>
                </c:pt>
                <c:pt idx="28">
                  <c:v>-3.5181785226129221</c:v>
                </c:pt>
                <c:pt idx="29">
                  <c:v>-3.5739477949948517</c:v>
                </c:pt>
                <c:pt idx="30">
                  <c:v>-3.6259701818178569</c:v>
                </c:pt>
                <c:pt idx="31">
                  <c:v>-3.6743827611148689</c:v>
                </c:pt>
                <c:pt idx="32">
                  <c:v>-3.7193182955338147</c:v>
                </c:pt>
                <c:pt idx="33">
                  <c:v>-3.7609053594441639</c:v>
                </c:pt>
                <c:pt idx="34">
                  <c:v>-3.7992684624470963</c:v>
                </c:pt>
                <c:pt idx="35">
                  <c:v>-3.8345281693880793</c:v>
                </c:pt>
                <c:pt idx="36">
                  <c:v>-3.8668012169679642</c:v>
                </c:pt>
                <c:pt idx="37">
                  <c:v>-3.8962006270461731</c:v>
                </c:pt>
                <c:pt idx="38">
                  <c:v>-3.9228358167269679</c:v>
                </c:pt>
                <c:pt idx="39">
                  <c:v>-3.9468127053174542</c:v>
                </c:pt>
                <c:pt idx="40">
                  <c:v>-3.9682338182434806</c:v>
                </c:pt>
                <c:pt idx="41">
                  <c:v>-3.9871983880073723</c:v>
                </c:pt>
                <c:pt idx="42">
                  <c:v>-4.0038024522691016</c:v>
                </c:pt>
                <c:pt idx="43">
                  <c:v>-4.0181389491303818</c:v>
                </c:pt>
                <c:pt idx="44">
                  <c:v>-4.030297809698955</c:v>
                </c:pt>
                <c:pt idx="45">
                  <c:v>-4.0403660480083179</c:v>
                </c:pt>
                <c:pt idx="46">
                  <c:v>-4.0484278483660754</c:v>
                </c:pt>
                <c:pt idx="47">
                  <c:v>-4.0545646502021393</c:v>
                </c:pt>
                <c:pt idx="48">
                  <c:v>-4.0588552304860857</c:v>
                </c:pt>
                <c:pt idx="49">
                  <c:v>-4.0613757837810818</c:v>
                </c:pt>
                <c:pt idx="50">
                  <c:v>-4.0621999999999998</c:v>
                </c:pt>
                <c:pt idx="51">
                  <c:v>-4.0613991399275493</c:v>
                </c:pt>
                <c:pt idx="52">
                  <c:v>-4.0590421085705328</c:v>
                </c:pt>
                <c:pt idx="53">
                  <c:v>-4.0551955263966395</c:v>
                </c:pt>
                <c:pt idx="54">
                  <c:v>-4.0499237985205907</c:v>
                </c:pt>
                <c:pt idx="55">
                  <c:v>-4.0432891818947905</c:v>
                </c:pt>
                <c:pt idx="56">
                  <c:v>-4.0353518505601711</c:v>
                </c:pt>
                <c:pt idx="57">
                  <c:v>-4.0261699590113222</c:v>
                </c:pt>
                <c:pt idx="58">
                  <c:v>-4.0157997037285966</c:v>
                </c:pt>
                <c:pt idx="59">
                  <c:v>-4.0042953829284178</c:v>
                </c:pt>
                <c:pt idx="60">
                  <c:v>-3.991709454581605</c:v>
                </c:pt>
                <c:pt idx="61">
                  <c:v>-3.9780925927482365</c:v>
                </c:pt>
                <c:pt idx="62">
                  <c:v>-3.9634937422761816</c:v>
                </c:pt>
                <c:pt idx="63">
                  <c:v>-3.9479601719091884</c:v>
                </c:pt>
                <c:pt idx="64">
                  <c:v>-3.9315375258491674</c:v>
                </c:pt>
                <c:pt idx="65">
                  <c:v>-3.9142698738160462</c:v>
                </c:pt>
                <c:pt idx="66">
                  <c:v>-3.8961997596474607</c:v>
                </c:pt>
                <c:pt idx="67">
                  <c:v>-3.8773682484793173</c:v>
                </c:pt>
                <c:pt idx="68">
                  <c:v>-3.8578149725472044</c:v>
                </c:pt>
                <c:pt idx="69">
                  <c:v>-3.8375781756474687</c:v>
                </c:pt>
                <c:pt idx="70">
                  <c:v>-3.816694756295798</c:v>
                </c:pt>
                <c:pt idx="71">
                  <c:v>-3.7952003096200149</c:v>
                </c:pt>
                <c:pt idx="72">
                  <c:v>-3.7731291680228818</c:v>
                </c:pt>
                <c:pt idx="73">
                  <c:v>-3.7505144406496238</c:v>
                </c:pt>
                <c:pt idx="74">
                  <c:v>-3.7273880516940521</c:v>
                </c:pt>
                <c:pt idx="75">
                  <c:v>-3.7037807775761142</c:v>
                </c:pt>
                <c:pt idx="76">
                  <c:v>-3.6797222830228828</c:v>
                </c:pt>
                <c:pt idx="77">
                  <c:v>-3.6552411560840818</c:v>
                </c:pt>
                <c:pt idx="78">
                  <c:v>-3.6303649421123856</c:v>
                </c:pt>
                <c:pt idx="79">
                  <c:v>-3.6051201767379077</c:v>
                </c:pt>
                <c:pt idx="80">
                  <c:v>-3.579532417865487</c:v>
                </c:pt>
                <c:pt idx="81">
                  <c:v>-3.5536262767225728</c:v>
                </c:pt>
                <c:pt idx="82">
                  <c:v>-3.5274254479847604</c:v>
                </c:pt>
                <c:pt idx="83">
                  <c:v>-3.5009527390052737</c:v>
                </c:pt>
                <c:pt idx="84">
                  <c:v>-3.4742300981739689</c:v>
                </c:pt>
                <c:pt idx="85">
                  <c:v>-3.4472786424307142</c:v>
                </c:pt>
                <c:pt idx="86">
                  <c:v>-3.4201186839573272</c:v>
                </c:pt>
                <c:pt idx="87">
                  <c:v>-3.3927697560715764</c:v>
                </c:pt>
                <c:pt idx="88">
                  <c:v>-3.3652506383460974</c:v>
                </c:pt>
                <c:pt idx="89">
                  <c:v>-3.3375793809744416</c:v>
                </c:pt>
                <c:pt idx="90">
                  <c:v>-3.3097733284058677</c:v>
                </c:pt>
                <c:pt idx="91">
                  <c:v>-3.2818491422698677</c:v>
                </c:pt>
                <c:pt idx="92">
                  <c:v>-3.2538228236108586</c:v>
                </c:pt>
                <c:pt idx="93">
                  <c:v>-3.2257097344528782</c:v>
                </c:pt>
                <c:pt idx="94">
                  <c:v>-3.1975246187135919</c:v>
                </c:pt>
                <c:pt idx="95">
                  <c:v>-3.1692816224863609</c:v>
                </c:pt>
                <c:pt idx="96">
                  <c:v>-3.1409943137086209</c:v>
                </c:pt>
                <c:pt idx="97">
                  <c:v>-3.1126757012342834</c:v>
                </c:pt>
                <c:pt idx="98">
                  <c:v>-3.0843382533274042</c:v>
                </c:pt>
                <c:pt idx="99">
                  <c:v>-3.0559939155938673</c:v>
                </c:pt>
                <c:pt idx="100">
                  <c:v>-3.0276541283673581</c:v>
                </c:pt>
                <c:pt idx="101">
                  <c:v>-2.9993298435654632</c:v>
                </c:pt>
                <c:pt idx="102">
                  <c:v>-2.9710315410312691</c:v>
                </c:pt>
                <c:pt idx="103">
                  <c:v>-2.9427692443754183</c:v>
                </c:pt>
                <c:pt idx="104">
                  <c:v>-2.9145525363331553</c:v>
                </c:pt>
                <c:pt idx="105">
                  <c:v>-2.8863905736504711</c:v>
                </c:pt>
                <c:pt idx="106">
                  <c:v>-2.8582921015130958</c:v>
                </c:pt>
                <c:pt idx="107">
                  <c:v>-2.8302654675316603</c:v>
                </c:pt>
                <c:pt idx="108">
                  <c:v>-2.8023186352959986</c:v>
                </c:pt>
                <c:pt idx="109">
                  <c:v>-2.7744591975111912</c:v>
                </c:pt>
                <c:pt idx="110">
                  <c:v>-2.7466943887275939</c:v>
                </c:pt>
                <c:pt idx="111">
                  <c:v>-2.7190310976767376</c:v>
                </c:pt>
                <c:pt idx="112">
                  <c:v>-2.69147587922469</c:v>
                </c:pt>
                <c:pt idx="113">
                  <c:v>-2.6640349659540745</c:v>
                </c:pt>
                <c:pt idx="114">
                  <c:v>-2.6367142793857035</c:v>
                </c:pt>
                <c:pt idx="115">
                  <c:v>-2.6095194408503981</c:v>
                </c:pt>
                <c:pt idx="116">
                  <c:v>-2.5824557820213392</c:v>
                </c:pt>
                <c:pt idx="117">
                  <c:v>-2.5555283551169228</c:v>
                </c:pt>
                <c:pt idx="118">
                  <c:v>-2.5287419427838875</c:v>
                </c:pt>
                <c:pt idx="119">
                  <c:v>-2.502101067670143</c:v>
                </c:pt>
                <c:pt idx="120">
                  <c:v>-2.4756100016965021</c:v>
                </c:pt>
                <c:pt idx="121">
                  <c:v>-2.4492727750362202</c:v>
                </c:pt>
                <c:pt idx="122">
                  <c:v>-2.4230931848110369</c:v>
                </c:pt>
                <c:pt idx="123">
                  <c:v>-2.3970748035121141</c:v>
                </c:pt>
                <c:pt idx="124">
                  <c:v>-2.3712209871540741</c:v>
                </c:pt>
                <c:pt idx="125">
                  <c:v>-2.3455348831700755</c:v>
                </c:pt>
                <c:pt idx="126">
                  <c:v>-2.3200194380556503</c:v>
                </c:pt>
                <c:pt idx="127">
                  <c:v>-2.2946774047687941</c:v>
                </c:pt>
                <c:pt idx="128">
                  <c:v>-2.2695113498936093</c:v>
                </c:pt>
                <c:pt idx="129">
                  <c:v>-2.2445236605745649</c:v>
                </c:pt>
                <c:pt idx="130">
                  <c:v>-2.2197165512282453</c:v>
                </c:pt>
                <c:pt idx="131">
                  <c:v>-2.1950920700392755</c:v>
                </c:pt>
                <c:pt idx="132">
                  <c:v>-2.1706521052468912</c:v>
                </c:pt>
                <c:pt idx="133">
                  <c:v>-2.1463983912284568</c:v>
                </c:pt>
                <c:pt idx="134">
                  <c:v>-2.1223325143860525</c:v>
                </c:pt>
                <c:pt idx="135">
                  <c:v>-2.0984559188420602</c:v>
                </c:pt>
                <c:pt idx="136">
                  <c:v>-2.0747699119495167</c:v>
                </c:pt>
                <c:pt idx="137">
                  <c:v>-2.0512756696228451</c:v>
                </c:pt>
                <c:pt idx="138">
                  <c:v>-2.0279742414943867</c:v>
                </c:pt>
                <c:pt idx="139">
                  <c:v>-2.004866555902034</c:v>
                </c:pt>
                <c:pt idx="140">
                  <c:v>-1.9819534247130735</c:v>
                </c:pt>
                <c:pt idx="141">
                  <c:v>-1.959235547989236</c:v>
                </c:pt>
                <c:pt idx="142">
                  <c:v>-1.9367135184977748</c:v>
                </c:pt>
                <c:pt idx="143">
                  <c:v>-1.9143878260732783</c:v>
                </c:pt>
                <c:pt idx="144">
                  <c:v>-1.892258861834762</c:v>
                </c:pt>
                <c:pt idx="145">
                  <c:v>-1.8703269222624792</c:v>
                </c:pt>
                <c:pt idx="146">
                  <c:v>-1.8485922131387371</c:v>
                </c:pt>
                <c:pt idx="147">
                  <c:v>-1.8270548533568907</c:v>
                </c:pt>
                <c:pt idx="148">
                  <c:v>-1.8057148786025632</c:v>
                </c:pt>
                <c:pt idx="149">
                  <c:v>-1.7845722449110295</c:v>
                </c:pt>
                <c:pt idx="150">
                  <c:v>-1.7636268321045681</c:v>
                </c:pt>
                <c:pt idx="151">
                  <c:v>-1.7428784471134908</c:v>
                </c:pt>
                <c:pt idx="152">
                  <c:v>-1.7223268271844485</c:v>
                </c:pt>
                <c:pt idx="153">
                  <c:v>-1.701971642979494</c:v>
                </c:pt>
                <c:pt idx="154">
                  <c:v>-1.6818125015692937</c:v>
                </c:pt>
                <c:pt idx="155">
                  <c:v>-1.6618489493237782</c:v>
                </c:pt>
                <c:pt idx="156">
                  <c:v>-1.6420804747034123</c:v>
                </c:pt>
                <c:pt idx="157">
                  <c:v>-1.6225065109541925</c:v>
                </c:pt>
                <c:pt idx="158">
                  <c:v>-1.6031264387093671</c:v>
                </c:pt>
                <c:pt idx="159">
                  <c:v>-1.5839395885007992</c:v>
                </c:pt>
                <c:pt idx="160">
                  <c:v>-1.5649452431828017</c:v>
                </c:pt>
                <c:pt idx="161">
                  <c:v>-1.5461426402711891</c:v>
                </c:pt>
                <c:pt idx="162">
                  <c:v>-1.5275309742002112</c:v>
                </c:pt>
                <c:pt idx="163">
                  <c:v>-1.5091093984999524</c:v>
                </c:pt>
                <c:pt idx="164">
                  <c:v>-1.4908770278967056</c:v>
                </c:pt>
                <c:pt idx="165">
                  <c:v>-1.4728329403387563</c:v>
                </c:pt>
                <c:pt idx="166">
                  <c:v>-1.4549761789499338</c:v>
                </c:pt>
                <c:pt idx="167">
                  <c:v>-1.4373057539132221</c:v>
                </c:pt>
                <c:pt idx="168">
                  <c:v>-1.4198206442866537</c:v>
                </c:pt>
                <c:pt idx="169">
                  <c:v>-1.4025197997536401</c:v>
                </c:pt>
                <c:pt idx="170">
                  <c:v>-1.3854021423098306</c:v>
                </c:pt>
                <c:pt idx="171">
                  <c:v>-1.3684665678885286</c:v>
                </c:pt>
                <c:pt idx="172">
                  <c:v>-1.3517119479266304</c:v>
                </c:pt>
                <c:pt idx="173">
                  <c:v>-1.3351371308729985</c:v>
                </c:pt>
                <c:pt idx="174">
                  <c:v>-1.3187409436411153</c:v>
                </c:pt>
                <c:pt idx="175">
                  <c:v>-1.302522193007819</c:v>
                </c:pt>
                <c:pt idx="176">
                  <c:v>-1.2864796669598548</c:v>
                </c:pt>
                <c:pt idx="177">
                  <c:v>-1.2706121359899347</c:v>
                </c:pt>
                <c:pt idx="178">
                  <c:v>-1.2549183543439428</c:v>
                </c:pt>
                <c:pt idx="179">
                  <c:v>-1.2393970612208722</c:v>
                </c:pt>
                <c:pt idx="180">
                  <c:v>-1.2240469819270317</c:v>
                </c:pt>
                <c:pt idx="181">
                  <c:v>-1.2088668289860172</c:v>
                </c:pt>
                <c:pt idx="182">
                  <c:v>-1.1938553032058981</c:v>
                </c:pt>
                <c:pt idx="183">
                  <c:v>-1.1790110947050114</c:v>
                </c:pt>
                <c:pt idx="184">
                  <c:v>-1.1643328838977349</c:v>
                </c:pt>
                <c:pt idx="185">
                  <c:v>-1.149819342441553</c:v>
                </c:pt>
                <c:pt idx="186">
                  <c:v>-1.1354691341466938</c:v>
                </c:pt>
                <c:pt idx="187">
                  <c:v>-1.1212809158495771</c:v>
                </c:pt>
                <c:pt idx="188">
                  <c:v>-1.1072533382512755</c:v>
                </c:pt>
                <c:pt idx="189">
                  <c:v>-1.0933850467221493</c:v>
                </c:pt>
                <c:pt idx="190">
                  <c:v>-1.079674682073791</c:v>
                </c:pt>
                <c:pt idx="191">
                  <c:v>-1.0661208812993648</c:v>
                </c:pt>
                <c:pt idx="192">
                  <c:v>-1.0527222782834054</c:v>
                </c:pt>
                <c:pt idx="193">
                  <c:v>-1.0394775044821036</c:v>
                </c:pt>
                <c:pt idx="194">
                  <c:v>-1.0263851895750729</c:v>
                </c:pt>
                <c:pt idx="195">
                  <c:v>-1.0134439620895597</c:v>
                </c:pt>
                <c:pt idx="196">
                  <c:v>-1.0006524499980378</c:v>
                </c:pt>
                <c:pt idx="197">
                  <c:v>-0.98800928129008447</c:v>
                </c:pt>
                <c:pt idx="198">
                  <c:v>-0.97551308451942298</c:v>
                </c:pt>
                <c:pt idx="199">
                  <c:v>-0.96316248932697479</c:v>
                </c:pt>
                <c:pt idx="200">
                  <c:v>-0.95095612694075138</c:v>
                </c:pt>
                <c:pt idx="201">
                  <c:v>-0.93889263065337814</c:v>
                </c:pt>
                <c:pt idx="202">
                  <c:v>-0.92697063627802445</c:v>
                </c:pt>
                <c:pt idx="203">
                  <c:v>-0.91518878258349023</c:v>
                </c:pt>
                <c:pt idx="204">
                  <c:v>-0.90354571170916986</c:v>
                </c:pt>
                <c:pt idx="205">
                  <c:v>-0.89204006956059956</c:v>
                </c:pt>
                <c:pt idx="206">
                  <c:v>-0.88067050618626463</c:v>
                </c:pt>
                <c:pt idx="207">
                  <c:v>-0.869435676136327</c:v>
                </c:pt>
                <c:pt idx="208">
                  <c:v>-0.85833423880390869</c:v>
                </c:pt>
                <c:pt idx="209">
                  <c:v>-0.84736485874955103</c:v>
                </c:pt>
                <c:pt idx="210">
                  <c:v>-0.83652620600944394</c:v>
                </c:pt>
                <c:pt idx="211">
                  <c:v>-0.82581695638800512</c:v>
                </c:pt>
                <c:pt idx="212">
                  <c:v>-0.81523579173537164</c:v>
                </c:pt>
                <c:pt idx="213">
                  <c:v>-0.80478140021034117</c:v>
                </c:pt>
                <c:pt idx="214">
                  <c:v>-0.79445247652929141</c:v>
                </c:pt>
                <c:pt idx="215">
                  <c:v>-0.78424772220158567</c:v>
                </c:pt>
                <c:pt idx="216">
                  <c:v>-0.77416584575195213</c:v>
                </c:pt>
                <c:pt idx="217">
                  <c:v>-0.76420556293031938</c:v>
                </c:pt>
                <c:pt idx="218">
                  <c:v>-0.75436559690956118</c:v>
                </c:pt>
                <c:pt idx="219">
                  <c:v>-0.74464467847160098</c:v>
                </c:pt>
                <c:pt idx="220">
                  <c:v>-0.73504154618230577</c:v>
                </c:pt>
                <c:pt idx="221">
                  <c:v>-0.72555494655558561</c:v>
                </c:pt>
                <c:pt idx="222">
                  <c:v>-0.71618363420710396</c:v>
                </c:pt>
                <c:pt idx="223">
                  <c:v>-0.70692637199798736</c:v>
                </c:pt>
                <c:pt idx="224">
                  <c:v>-0.69778193116891185</c:v>
                </c:pt>
                <c:pt idx="225">
                  <c:v>-0.68874909146493402</c:v>
                </c:pt>
                <c:pt idx="226">
                  <c:v>-0.67982664125141645</c:v>
                </c:pt>
                <c:pt idx="227">
                  <c:v>-0.67101337762139224</c:v>
                </c:pt>
                <c:pt idx="228">
                  <c:v>-0.66230810649469429</c:v>
                </c:pt>
                <c:pt idx="229">
                  <c:v>-0.65370964270917509</c:v>
                </c:pt>
                <c:pt idx="230">
                  <c:v>-0.64521681010432086</c:v>
                </c:pt>
                <c:pt idx="231">
                  <c:v>-0.63682844159755914</c:v>
                </c:pt>
                <c:pt idx="232">
                  <c:v>-0.62854337925355053</c:v>
                </c:pt>
                <c:pt idx="233">
                  <c:v>-0.62036047434674213</c:v>
                </c:pt>
                <c:pt idx="234">
                  <c:v>-0.61227858741745211</c:v>
                </c:pt>
                <c:pt idx="235">
                  <c:v>-0.60429658832174571</c:v>
                </c:pt>
                <c:pt idx="236">
                  <c:v>-0.59641335627535619</c:v>
                </c:pt>
                <c:pt idx="237">
                  <c:v>-0.58862777989189119</c:v>
                </c:pt>
                <c:pt idx="238">
                  <c:v>-0.58093875721556321</c:v>
                </c:pt>
                <c:pt idx="239">
                  <c:v>-0.57334519574866649</c:v>
                </c:pt>
                <c:pt idx="240">
                  <c:v>-0.56584601247402533</c:v>
                </c:pt>
                <c:pt idx="241">
                  <c:v>-0.5584401338726197</c:v>
                </c:pt>
                <c:pt idx="242">
                  <c:v>-0.55112649593659846</c:v>
                </c:pt>
                <c:pt idx="243">
                  <c:v>-0.54390404417787352</c:v>
                </c:pt>
                <c:pt idx="244">
                  <c:v>-0.53677173363248798</c:v>
                </c:pt>
                <c:pt idx="245">
                  <c:v>-0.52972852886094091</c:v>
                </c:pt>
                <c:pt idx="246">
                  <c:v>-0.52277340394464888</c:v>
                </c:pt>
                <c:pt idx="247">
                  <c:v>-0.51590534247871422</c:v>
                </c:pt>
                <c:pt idx="248">
                  <c:v>-0.50912333756116468</c:v>
                </c:pt>
                <c:pt idx="249">
                  <c:v>-0.50242639177882764</c:v>
                </c:pt>
                <c:pt idx="250">
                  <c:v>-0.49581351718998967</c:v>
                </c:pt>
                <c:pt idx="251">
                  <c:v>-0.48928373530399372</c:v>
                </c:pt>
                <c:pt idx="252">
                  <c:v>-0.48283607705791259</c:v>
                </c:pt>
                <c:pt idx="253">
                  <c:v>-0.47646958279044499</c:v>
                </c:pt>
                <c:pt idx="254">
                  <c:v>-0.47018330221315768</c:v>
                </c:pt>
                <c:pt idx="255">
                  <c:v>-0.46397629437921323</c:v>
                </c:pt>
                <c:pt idx="256">
                  <c:v>-0.45784762764969761</c:v>
                </c:pt>
                <c:pt idx="257">
                  <c:v>-0.45179637965767683</c:v>
                </c:pt>
                <c:pt idx="258">
                  <c:v>-0.445821637270088</c:v>
                </c:pt>
                <c:pt idx="259">
                  <c:v>-0.43992249654758458</c:v>
                </c:pt>
                <c:pt idx="260">
                  <c:v>-0.43409806270245205</c:v>
                </c:pt>
                <c:pt idx="261">
                  <c:v>-0.42834745005464403</c:v>
                </c:pt>
                <c:pt idx="262">
                  <c:v>-0.42266978198613758</c:v>
                </c:pt>
                <c:pt idx="263">
                  <c:v>-0.41706419089359931</c:v>
                </c:pt>
                <c:pt idx="264">
                  <c:v>-0.41152981813953216</c:v>
                </c:pt>
                <c:pt idx="265">
                  <c:v>-0.40606581400192077</c:v>
                </c:pt>
                <c:pt idx="266">
                  <c:v>-0.40067133762254992</c:v>
                </c:pt>
                <c:pt idx="267">
                  <c:v>-0.39534555695399048</c:v>
                </c:pt>
                <c:pt idx="268">
                  <c:v>-0.39008764870539792</c:v>
                </c:pt>
                <c:pt idx="269">
                  <c:v>-0.38489679828713552</c:v>
                </c:pt>
                <c:pt idx="270">
                  <c:v>-0.37977219975437937</c:v>
                </c:pt>
                <c:pt idx="271">
                  <c:v>-0.37471305574969216</c:v>
                </c:pt>
                <c:pt idx="272">
                  <c:v>-0.36971857744469627</c:v>
                </c:pt>
                <c:pt idx="273">
                  <c:v>-0.36478798448085026</c:v>
                </c:pt>
                <c:pt idx="274">
                  <c:v>-0.35992050490947103</c:v>
                </c:pt>
                <c:pt idx="275">
                  <c:v>-0.35511537513098346</c:v>
                </c:pt>
                <c:pt idx="276">
                  <c:v>-0.35037183983351267</c:v>
                </c:pt>
                <c:pt idx="277">
                  <c:v>-0.34568915193081862</c:v>
                </c:pt>
                <c:pt idx="278">
                  <c:v>-0.34106657249970307</c:v>
                </c:pt>
                <c:pt idx="279">
                  <c:v>-0.3365033707168586</c:v>
                </c:pt>
                <c:pt idx="280">
                  <c:v>-0.33199882379527607</c:v>
                </c:pt>
                <c:pt idx="281">
                  <c:v>-0.32755221692018938</c:v>
                </c:pt>
                <c:pt idx="282">
                  <c:v>-0.32316284318468691</c:v>
                </c:pt>
                <c:pt idx="283">
                  <c:v>-0.31883000352496244</c:v>
                </c:pt>
                <c:pt idx="284">
                  <c:v>-0.31455300665526525</c:v>
                </c:pt>
                <c:pt idx="285">
                  <c:v>-0.3103311690026187</c:v>
                </c:pt>
                <c:pt idx="286">
                  <c:v>-0.30616381464129749</c:v>
                </c:pt>
                <c:pt idx="287">
                  <c:v>-0.30205027522716266</c:v>
                </c:pt>
                <c:pt idx="288">
                  <c:v>-0.29798988993180769</c:v>
                </c:pt>
                <c:pt idx="289">
                  <c:v>-0.29398200537662922</c:v>
                </c:pt>
                <c:pt idx="290">
                  <c:v>-0.29002597556679593</c:v>
                </c:pt>
                <c:pt idx="291">
                  <c:v>-0.28612116182519803</c:v>
                </c:pt>
                <c:pt idx="292">
                  <c:v>-0.28226693272634334</c:v>
                </c:pt>
                <c:pt idx="293">
                  <c:v>-0.27846266403029074</c:v>
                </c:pt>
                <c:pt idx="294">
                  <c:v>-0.27470773861659986</c:v>
                </c:pt>
                <c:pt idx="295">
                  <c:v>-0.27100154641837015</c:v>
                </c:pt>
                <c:pt idx="296">
                  <c:v>-0.26734348435633187</c:v>
                </c:pt>
                <c:pt idx="297">
                  <c:v>-0.26373295627307325</c:v>
                </c:pt>
                <c:pt idx="298">
                  <c:v>-0.2601693728673809</c:v>
                </c:pt>
                <c:pt idx="299">
                  <c:v>-0.25665215162875815</c:v>
                </c:pt>
                <c:pt idx="300">
                  <c:v>-0.25318071677208437</c:v>
                </c:pt>
                <c:pt idx="301">
                  <c:v>-0.24975449917249146</c:v>
                </c:pt>
                <c:pt idx="302">
                  <c:v>-0.24637293630043172</c:v>
                </c:pt>
                <c:pt idx="303">
                  <c:v>-0.24303547215700022</c:v>
                </c:pt>
                <c:pt idx="304">
                  <c:v>-0.23974155720946633</c:v>
                </c:pt>
                <c:pt idx="305">
                  <c:v>-0.23649064832709232</c:v>
                </c:pt>
                <c:pt idx="306">
                  <c:v>-0.2332822087172067</c:v>
                </c:pt>
                <c:pt idx="307">
                  <c:v>-0.23011570786159061</c:v>
                </c:pt>
                <c:pt idx="308">
                  <c:v>-0.22699062145313437</c:v>
                </c:pt>
                <c:pt idx="309">
                  <c:v>-0.22390643133283084</c:v>
                </c:pt>
                <c:pt idx="310">
                  <c:v>-0.22086262542708646</c:v>
                </c:pt>
                <c:pt idx="311">
                  <c:v>-0.2178586976853685</c:v>
                </c:pt>
                <c:pt idx="312">
                  <c:v>-0.21489414801820206</c:v>
                </c:pt>
                <c:pt idx="313">
                  <c:v>-0.21196848223552164</c:v>
                </c:pt>
                <c:pt idx="314">
                  <c:v>-0.20908121198539079</c:v>
                </c:pt>
                <c:pt idx="315">
                  <c:v>-0.20623185469309649</c:v>
                </c:pt>
                <c:pt idx="316">
                  <c:v>-0.20341993350062582</c:v>
                </c:pt>
                <c:pt idx="317">
                  <c:v>-0.20064497720653479</c:v>
                </c:pt>
                <c:pt idx="318">
                  <c:v>-0.19790652020621349</c:v>
                </c:pt>
                <c:pt idx="319">
                  <c:v>-0.19520410243255734</c:v>
                </c:pt>
                <c:pt idx="320">
                  <c:v>-0.19253726929704729</c:v>
                </c:pt>
                <c:pt idx="321">
                  <c:v>-0.18990557163124794</c:v>
                </c:pt>
                <c:pt idx="322">
                  <c:v>-0.18730856562872555</c:v>
                </c:pt>
                <c:pt idx="323">
                  <c:v>-0.1847458127873941</c:v>
                </c:pt>
                <c:pt idx="324">
                  <c:v>-0.18221687985229021</c:v>
                </c:pt>
                <c:pt idx="325">
                  <c:v>-0.17972133875878527</c:v>
                </c:pt>
                <c:pt idx="326">
                  <c:v>-0.17725876657623343</c:v>
                </c:pt>
                <c:pt idx="327">
                  <c:v>-0.17482874545206381</c:v>
                </c:pt>
                <c:pt idx="328">
                  <c:v>-0.17243086255631582</c:v>
                </c:pt>
                <c:pt idx="329">
                  <c:v>-0.17006471002662332</c:v>
                </c:pt>
                <c:pt idx="330">
                  <c:v>-0.16772988491364726</c:v>
                </c:pt>
                <c:pt idx="331">
                  <c:v>-0.16542598912696174</c:v>
                </c:pt>
                <c:pt idx="332">
                  <c:v>-0.16315262938139202</c:v>
                </c:pt>
                <c:pt idx="333">
                  <c:v>-0.16090941714380982</c:v>
                </c:pt>
                <c:pt idx="334">
                  <c:v>-0.15869596858038254</c:v>
                </c:pt>
                <c:pt idx="335">
                  <c:v>-0.15651190450428262</c:v>
                </c:pt>
                <c:pt idx="336">
                  <c:v>-0.1543568503238523</c:v>
                </c:pt>
                <c:pt idx="337">
                  <c:v>-0.1522304359912296</c:v>
                </c:pt>
                <c:pt idx="338">
                  <c:v>-0.15013229595143127</c:v>
                </c:pt>
                <c:pt idx="339">
                  <c:v>-0.14806206909189587</c:v>
                </c:pt>
                <c:pt idx="340">
                  <c:v>-0.14601939869248606</c:v>
                </c:pt>
                <c:pt idx="341">
                  <c:v>-0.14400393237594844</c:v>
                </c:pt>
                <c:pt idx="342">
                  <c:v>-0.14201532205883294</c:v>
                </c:pt>
                <c:pt idx="343">
                  <c:v>-0.14005322390286856</c:v>
                </c:pt>
                <c:pt idx="344">
                  <c:v>-0.13811729826679703</c:v>
                </c:pt>
                <c:pt idx="345">
                  <c:v>-0.1362072096586612</c:v>
                </c:pt>
                <c:pt idx="346">
                  <c:v>-0.1343226266885493</c:v>
                </c:pt>
                <c:pt idx="347">
                  <c:v>-0.13246322202179106</c:v>
                </c:pt>
                <c:pt idx="348">
                  <c:v>-0.13062867233260791</c:v>
                </c:pt>
                <c:pt idx="349">
                  <c:v>-0.12881865825821157</c:v>
                </c:pt>
                <c:pt idx="350">
                  <c:v>-0.1270328643533534</c:v>
                </c:pt>
                <c:pt idx="351">
                  <c:v>-0.12527097904531964</c:v>
                </c:pt>
                <c:pt idx="352">
                  <c:v>-0.12353269458937279</c:v>
                </c:pt>
                <c:pt idx="353">
                  <c:v>-0.12181770702463543</c:v>
                </c:pt>
                <c:pt idx="354">
                  <c:v>-0.12012571613041657</c:v>
                </c:pt>
                <c:pt idx="355">
                  <c:v>-0.11845642538297572</c:v>
                </c:pt>
                <c:pt idx="356">
                  <c:v>-0.11680954191272523</c:v>
                </c:pt>
                <c:pt idx="357">
                  <c:v>-0.11518477646186594</c:v>
                </c:pt>
                <c:pt idx="358">
                  <c:v>-0.11358184334245616</c:v>
                </c:pt>
                <c:pt idx="359">
                  <c:v>-0.11200046039490945</c:v>
                </c:pt>
                <c:pt idx="360">
                  <c:v>-0.11044034894692036</c:v>
                </c:pt>
                <c:pt idx="361">
                  <c:v>-0.10890123377281399</c:v>
                </c:pt>
                <c:pt idx="362">
                  <c:v>-0.10738284305331845</c:v>
                </c:pt>
                <c:pt idx="363">
                  <c:v>-0.10588490833575552</c:v>
                </c:pt>
                <c:pt idx="364">
                  <c:v>-0.10440716449464851</c:v>
                </c:pt>
                <c:pt idx="365">
                  <c:v>-0.10294934969274361</c:v>
                </c:pt>
                <c:pt idx="366">
                  <c:v>-0.10151120534244176</c:v>
                </c:pt>
                <c:pt idx="367">
                  <c:v>-0.10009247606763894</c:v>
                </c:pt>
                <c:pt idx="368">
                  <c:v>-9.8692909665970788E-2</c:v>
                </c:pt>
                <c:pt idx="369">
                  <c:v>-9.7312257071459976E-2</c:v>
                </c:pt>
                <c:pt idx="370">
                  <c:v>-9.5950272317561841E-2</c:v>
                </c:pt>
                <c:pt idx="371">
                  <c:v>-9.460671250060658E-2</c:v>
                </c:pt>
                <c:pt idx="372">
                  <c:v>-9.328133774363391E-2</c:v>
                </c:pt>
                <c:pt idx="373">
                  <c:v>-9.1973911160618121E-2</c:v>
                </c:pt>
                <c:pt idx="374">
                  <c:v>-9.0684198821078976E-2</c:v>
                </c:pt>
                <c:pt idx="375">
                  <c:v>-8.9411969715077366E-2</c:v>
                </c:pt>
                <c:pt idx="376">
                  <c:v>-8.8156995718590286E-2</c:v>
                </c:pt>
                <c:pt idx="377">
                  <c:v>-8.6919051559264174E-2</c:v>
                </c:pt>
                <c:pt idx="378">
                  <c:v>-8.5697914782541365E-2</c:v>
                </c:pt>
                <c:pt idx="379">
                  <c:v>-8.4493365718158589E-2</c:v>
                </c:pt>
                <c:pt idx="380">
                  <c:v>-8.3305187447012319E-2</c:v>
                </c:pt>
                <c:pt idx="381">
                  <c:v>-8.2133165768389457E-2</c:v>
                </c:pt>
                <c:pt idx="382">
                  <c:v>-8.0977089167558733E-2</c:v>
                </c:pt>
                <c:pt idx="383">
                  <c:v>-7.9836748783721115E-2</c:v>
                </c:pt>
                <c:pt idx="384">
                  <c:v>-7.8711938378314319E-2</c:v>
                </c:pt>
                <c:pt idx="385">
                  <c:v>-7.7602454303669952E-2</c:v>
                </c:pt>
                <c:pt idx="386">
                  <c:v>-7.6508095472018561E-2</c:v>
                </c:pt>
                <c:pt idx="387">
                  <c:v>-7.5428663324840647E-2</c:v>
                </c:pt>
                <c:pt idx="388">
                  <c:v>-7.4363961802559359E-2</c:v>
                </c:pt>
                <c:pt idx="389">
                  <c:v>-7.3313797314572576E-2</c:v>
                </c:pt>
                <c:pt idx="390">
                  <c:v>-7.2277978709620772E-2</c:v>
                </c:pt>
                <c:pt idx="391">
                  <c:v>-7.125631724648715E-2</c:v>
                </c:pt>
                <c:pt idx="392">
                  <c:v>-7.0248626565027908E-2</c:v>
                </c:pt>
                <c:pt idx="393">
                  <c:v>-6.9254722657527995E-2</c:v>
                </c:pt>
                <c:pt idx="394">
                  <c:v>-6.8274423840380918E-2</c:v>
                </c:pt>
                <c:pt idx="395">
                  <c:v>-6.7307550726087684E-2</c:v>
                </c:pt>
                <c:pt idx="396">
                  <c:v>-6.6353926195573495E-2</c:v>
                </c:pt>
                <c:pt idx="397">
                  <c:v>-6.5413375370817359E-2</c:v>
                </c:pt>
                <c:pt idx="398">
                  <c:v>-6.4485725587793294E-2</c:v>
                </c:pt>
                <c:pt idx="399">
                  <c:v>-6.3570806369718194E-2</c:v>
                </c:pt>
                <c:pt idx="400">
                  <c:v>-6.2668449400605009E-2</c:v>
                </c:pt>
                <c:pt idx="401">
                  <c:v>-6.1778488499116754E-2</c:v>
                </c:pt>
                <c:pt idx="402">
                  <c:v>-6.0900759592719525E-2</c:v>
                </c:pt>
                <c:pt idx="403">
                  <c:v>-6.0035100692130285E-2</c:v>
                </c:pt>
                <c:pt idx="404">
                  <c:v>-5.9181351866057677E-2</c:v>
                </c:pt>
                <c:pt idx="405">
                  <c:v>-5.8339355216231605E-2</c:v>
                </c:pt>
                <c:pt idx="406">
                  <c:v>-5.750895485271991E-2</c:v>
                </c:pt>
                <c:pt idx="407">
                  <c:v>-5.6689996869527803E-2</c:v>
                </c:pt>
                <c:pt idx="408">
                  <c:v>-5.5882329320478555E-2</c:v>
                </c:pt>
                <c:pt idx="409">
                  <c:v>-5.5085802195371208E-2</c:v>
                </c:pt>
                <c:pt idx="410">
                  <c:v>-5.4300267396413554E-2</c:v>
                </c:pt>
                <c:pt idx="411">
                  <c:v>-5.3525578714926351E-2</c:v>
                </c:pt>
                <c:pt idx="412">
                  <c:v>-5.2761591808317361E-2</c:v>
                </c:pt>
                <c:pt idx="413">
                  <c:v>-5.2008164177320765E-2</c:v>
                </c:pt>
                <c:pt idx="414">
                  <c:v>-5.1265155143500371E-2</c:v>
                </c:pt>
                <c:pt idx="415">
                  <c:v>-5.0532425827013498E-2</c:v>
                </c:pt>
                <c:pt idx="416">
                  <c:v>-4.980983912463223E-2</c:v>
                </c:pt>
                <c:pt idx="417">
                  <c:v>-4.9097259688020214E-2</c:v>
                </c:pt>
                <c:pt idx="418">
                  <c:v>-4.8394553902261397E-2</c:v>
                </c:pt>
                <c:pt idx="419">
                  <c:v>-4.7701589864638717E-2</c:v>
                </c:pt>
                <c:pt idx="420">
                  <c:v>-4.7018237363659364E-2</c:v>
                </c:pt>
                <c:pt idx="421">
                  <c:v>-4.6344367858324825E-2</c:v>
                </c:pt>
                <c:pt idx="422">
                  <c:v>-4.5679854457642041E-2</c:v>
                </c:pt>
                <c:pt idx="423">
                  <c:v>-4.5024571900374101E-2</c:v>
                </c:pt>
                <c:pt idx="424">
                  <c:v>-4.4378396535026884E-2</c:v>
                </c:pt>
                <c:pt idx="425">
                  <c:v>-4.3741206300070064E-2</c:v>
                </c:pt>
                <c:pt idx="426">
                  <c:v>-4.3112880704389019E-2</c:v>
                </c:pt>
                <c:pt idx="427">
                  <c:v>-4.24933008079659E-2</c:v>
                </c:pt>
                <c:pt idx="428">
                  <c:v>-4.1882349202786613E-2</c:v>
                </c:pt>
                <c:pt idx="429">
                  <c:v>-4.1279909993972089E-2</c:v>
                </c:pt>
                <c:pt idx="430">
                  <c:v>-4.068586878113032E-2</c:v>
                </c:pt>
                <c:pt idx="431">
                  <c:v>-4.0100112639928007E-2</c:v>
                </c:pt>
                <c:pt idx="432">
                  <c:v>-3.9522530103878059E-2</c:v>
                </c:pt>
                <c:pt idx="433">
                  <c:v>-3.8953011146341768E-2</c:v>
                </c:pt>
                <c:pt idx="434">
                  <c:v>-3.8391447162742301E-2</c:v>
                </c:pt>
                <c:pt idx="435">
                  <c:v>-3.7837730952987939E-2</c:v>
                </c:pt>
                <c:pt idx="436">
                  <c:v>-3.7291756704102161E-2</c:v>
                </c:pt>
                <c:pt idx="437">
                  <c:v>-3.6753419973058726E-2</c:v>
                </c:pt>
                <c:pt idx="438">
                  <c:v>-3.6222617669819039E-2</c:v>
                </c:pt>
                <c:pt idx="439">
                  <c:v>-3.5699248040569939E-2</c:v>
                </c:pt>
                <c:pt idx="440">
                  <c:v>-3.5183210651159577E-2</c:v>
                </c:pt>
                <c:pt idx="441">
                  <c:v>-3.4674406370728758E-2</c:v>
                </c:pt>
                <c:pt idx="442">
                  <c:v>-3.4172737355536401E-2</c:v>
                </c:pt>
                <c:pt idx="443">
                  <c:v>-3.3678107032975912E-2</c:v>
                </c:pt>
                <c:pt idx="444">
                  <c:v>-3.3190420085781415E-2</c:v>
                </c:pt>
                <c:pt idx="445">
                  <c:v>-3.2709582436420623E-2</c:v>
                </c:pt>
                <c:pt idx="446">
                  <c:v>-3.2235501231673284E-2</c:v>
                </c:pt>
                <c:pt idx="447">
                  <c:v>-3.1768084827392191E-2</c:v>
                </c:pt>
                <c:pt idx="448">
                  <c:v>-3.1307242773445487E-2</c:v>
                </c:pt>
                <c:pt idx="449">
                  <c:v>-3.0852885798837552E-2</c:v>
                </c:pt>
                <c:pt idx="450">
                  <c:v>-3.040492579700706E-2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'fit_FCC&amp;BCC'!$K$19:$K$469</c:f>
              <c:numCache>
                <c:formatCode>General</c:formatCode>
                <c:ptCount val="451"/>
                <c:pt idx="0">
                  <c:v>2.222088018495608</c:v>
                </c:pt>
                <c:pt idx="1">
                  <c:v>1.8811741772891537</c:v>
                </c:pt>
                <c:pt idx="2">
                  <c:v>1.5547013305090758</c:v>
                </c:pt>
                <c:pt idx="3">
                  <c:v>1.2421665965906588</c:v>
                </c:pt>
                <c:pt idx="4">
                  <c:v>0.94308347284664151</c:v>
                </c:pt>
                <c:pt idx="5">
                  <c:v>0.65698131635567059</c:v>
                </c:pt>
                <c:pt idx="6">
                  <c:v>0.38340484110912421</c:v>
                </c:pt>
                <c:pt idx="7">
                  <c:v>0.12191363090976637</c:v>
                </c:pt>
                <c:pt idx="8">
                  <c:v>-0.12791833246833306</c:v>
                </c:pt>
                <c:pt idx="9">
                  <c:v>-0.36650312633438276</c:v>
                </c:pt>
                <c:pt idx="10">
                  <c:v>-0.59423932981035676</c:v>
                </c:pt>
                <c:pt idx="11">
                  <c:v>-0.81151245268223349</c:v>
                </c:pt>
                <c:pt idx="12">
                  <c:v>-1.0186953508050376</c:v>
                </c:pt>
                <c:pt idx="13">
                  <c:v>-1.2161486284812053</c:v>
                </c:pt>
                <c:pt idx="14">
                  <c:v>-1.4042210282180534</c:v>
                </c:pt>
                <c:pt idx="15">
                  <c:v>-1.5832498082578788</c:v>
                </c:pt>
                <c:pt idx="16">
                  <c:v>-1.7535611082619873</c:v>
                </c:pt>
                <c:pt idx="17">
                  <c:v>-1.9154703035178322</c:v>
                </c:pt>
                <c:pt idx="18">
                  <c:v>-2.0692823480273432</c:v>
                </c:pt>
                <c:pt idx="19">
                  <c:v>-2.215292106822945</c:v>
                </c:pt>
                <c:pt idx="20">
                  <c:v>-2.3537846778475249</c:v>
                </c:pt>
                <c:pt idx="21">
                  <c:v>-2.4850357037236144</c:v>
                </c:pt>
                <c:pt idx="22">
                  <c:v>-2.6093116737273032</c:v>
                </c:pt>
                <c:pt idx="23">
                  <c:v>-2.7268702162724914</c:v>
                </c:pt>
                <c:pt idx="24">
                  <c:v>-2.8379603822015138</c:v>
                </c:pt>
                <c:pt idx="25">
                  <c:v>-2.9428229191690036</c:v>
                </c:pt>
                <c:pt idx="26">
                  <c:v>-3.0416905373970149</c:v>
                </c:pt>
                <c:pt idx="27">
                  <c:v>-3.1347881670707007</c:v>
                </c:pt>
                <c:pt idx="28">
                  <c:v>-3.2223332076354048</c:v>
                </c:pt>
                <c:pt idx="29">
                  <c:v>-3.3045357692480675</c:v>
                </c:pt>
                <c:pt idx="30">
                  <c:v>-3.3815989066278913</c:v>
                </c:pt>
                <c:pt idx="31">
                  <c:v>-3.4537188455435439</c:v>
                </c:pt>
                <c:pt idx="32">
                  <c:v>-3.521085202166919</c:v>
                </c:pt>
                <c:pt idx="33">
                  <c:v>-3.5838811955161765</c:v>
                </c:pt>
                <c:pt idx="34">
                  <c:v>-3.6422838532040016</c:v>
                </c:pt>
                <c:pt idx="35">
                  <c:v>-3.6964642107001549</c:v>
                </c:pt>
                <c:pt idx="36">
                  <c:v>-3.7465875043110115</c:v>
                </c:pt>
                <c:pt idx="37">
                  <c:v>-3.7928133580723911</c:v>
                </c:pt>
                <c:pt idx="38">
                  <c:v>-3.8352959647458924</c:v>
                </c:pt>
                <c:pt idx="39">
                  <c:v>-3.8741842611030739</c:v>
                </c:pt>
                <c:pt idx="40">
                  <c:v>-3.9096220976759843</c:v>
                </c:pt>
                <c:pt idx="41">
                  <c:v>-3.9417484031471313</c:v>
                </c:pt>
                <c:pt idx="42">
                  <c:v>-3.9706973435464272</c:v>
                </c:pt>
                <c:pt idx="43">
                  <c:v>-3.9965984764175557</c:v>
                </c:pt>
                <c:pt idx="44">
                  <c:v>-4.0195769001111463</c:v>
                </c:pt>
                <c:pt idx="45">
                  <c:v>-4.0397533983570924</c:v>
                </c:pt>
                <c:pt idx="46">
                  <c:v>-4.0572445802638581</c:v>
                </c:pt>
                <c:pt idx="47">
                  <c:v>-4.0721630158877478</c:v>
                </c:pt>
                <c:pt idx="48">
                  <c:v>-4.0846173675108757</c:v>
                </c:pt>
                <c:pt idx="49">
                  <c:v>-4.0947125167621099</c:v>
                </c:pt>
                <c:pt idx="50">
                  <c:v>-4.1025496877111607</c:v>
                </c:pt>
                <c:pt idx="51">
                  <c:v>-4.1082265660619033</c:v>
                </c:pt>
                <c:pt idx="52">
                  <c:v>-4.11183741456707</c:v>
                </c:pt>
                <c:pt idx="53">
                  <c:v>-4.1134731847827233</c:v>
                </c:pt>
                <c:pt idx="54">
                  <c:v>-4.1132216252771139</c:v>
                </c:pt>
                <c:pt idx="55">
                  <c:v>-4.1111673864050857</c:v>
                </c:pt>
                <c:pt idx="56">
                  <c:v>-4.1073921217556091</c:v>
                </c:pt>
                <c:pt idx="57">
                  <c:v>-4.1019745863767607</c:v>
                </c:pt>
                <c:pt idx="58">
                  <c:v>-4.094990731879153</c:v>
                </c:pt>
                <c:pt idx="59">
                  <c:v>-4.08651379851573</c:v>
                </c:pt>
                <c:pt idx="60">
                  <c:v>-4.0766144043327195</c:v>
                </c:pt>
                <c:pt idx="61">
                  <c:v>-4.065360631483653</c:v>
                </c:pt>
                <c:pt idx="62">
                  <c:v>-4.0528181097954405</c:v>
                </c:pt>
                <c:pt idx="63">
                  <c:v>-4.0390500976727512</c:v>
                </c:pt>
                <c:pt idx="64">
                  <c:v>-4.0241175604242354</c:v>
                </c:pt>
                <c:pt idx="65">
                  <c:v>-4.0080792460915333</c:v>
                </c:pt>
                <c:pt idx="66">
                  <c:v>-3.9909917588594972</c:v>
                </c:pt>
                <c:pt idx="67">
                  <c:v>-3.9729096301235765</c:v>
                </c:pt>
                <c:pt idx="68">
                  <c:v>-3.9538853872879876</c:v>
                </c:pt>
                <c:pt idx="69">
                  <c:v>-3.9339696203659762</c:v>
                </c:pt>
                <c:pt idx="70">
                  <c:v>-3.9132110464512104</c:v>
                </c:pt>
                <c:pt idx="71">
                  <c:v>-3.8916565721273071</c:v>
                </c:pt>
                <c:pt idx="72">
                  <c:v>-3.8693513538802424</c:v>
                </c:pt>
                <c:pt idx="73">
                  <c:v>-3.8463388565765273</c:v>
                </c:pt>
                <c:pt idx="74">
                  <c:v>-3.822660910067964</c:v>
                </c:pt>
                <c:pt idx="75">
                  <c:v>-3.7983577639819375</c:v>
                </c:pt>
                <c:pt idx="76">
                  <c:v>-3.773468140754388</c:v>
                </c:pt>
                <c:pt idx="77">
                  <c:v>-3.7480292869607368</c:v>
                </c:pt>
                <c:pt idx="78">
                  <c:v>-3.7220770229984259</c:v>
                </c:pt>
                <c:pt idx="79">
                  <c:v>-3.6956457911729501</c:v>
                </c:pt>
                <c:pt idx="80">
                  <c:v>-3.6687687022377302</c:v>
                </c:pt>
                <c:pt idx="81">
                  <c:v>-3.6414775804365229</c:v>
                </c:pt>
                <c:pt idx="82">
                  <c:v>-3.613803007095596</c:v>
                </c:pt>
                <c:pt idx="83">
                  <c:v>-3.5857743628114251</c:v>
                </c:pt>
                <c:pt idx="84">
                  <c:v>-3.5574198682781653</c:v>
                </c:pt>
                <c:pt idx="85">
                  <c:v>-3.5287666237978885</c:v>
                </c:pt>
                <c:pt idx="86">
                  <c:v>-3.4998406475150992</c:v>
                </c:pt>
                <c:pt idx="87">
                  <c:v>-3.4706669124158696</c:v>
                </c:pt>
                <c:pt idx="88">
                  <c:v>-3.4412693821305655</c:v>
                </c:pt>
                <c:pt idx="89">
                  <c:v>-3.4116710455780028</c:v>
                </c:pt>
                <c:pt idx="90">
                  <c:v>-3.3818939504876209</c:v>
                </c:pt>
                <c:pt idx="91">
                  <c:v>-3.3519592358351673</c:v>
                </c:pt>
                <c:pt idx="92">
                  <c:v>-3.3218871632262532</c:v>
                </c:pt>
                <c:pt idx="93">
                  <c:v>-3.291697147261063</c:v>
                </c:pt>
                <c:pt idx="94">
                  <c:v>-3.2614077849124627</c:v>
                </c:pt>
                <c:pt idx="95">
                  <c:v>-3.231036883948752</c:v>
                </c:pt>
                <c:pt idx="96">
                  <c:v>-3.2006014904313118</c:v>
                </c:pt>
                <c:pt idx="97">
                  <c:v>-3.170117915316466</c:v>
                </c:pt>
                <c:pt idx="98">
                  <c:v>-3.1396017601899389</c:v>
                </c:pt>
                <c:pt idx="99">
                  <c:v>-3.1090679421614293</c:v>
                </c:pt>
                <c:pt idx="100">
                  <c:v>-3.0785307179459314</c:v>
                </c:pt>
                <c:pt idx="101">
                  <c:v>-3.048003707157612</c:v>
                </c:pt>
                <c:pt idx="102">
                  <c:v>-3.017499914841252</c:v>
                </c:pt>
                <c:pt idx="103">
                  <c:v>-2.9870317532654602</c:v>
                </c:pt>
                <c:pt idx="104">
                  <c:v>-2.9566110630011107</c:v>
                </c:pt>
                <c:pt idx="105">
                  <c:v>-2.9262491333077376</c:v>
                </c:pt>
                <c:pt idx="106">
                  <c:v>-2.8959567218498936</c:v>
                </c:pt>
                <c:pt idx="107">
                  <c:v>-2.8657440737647777</c:v>
                </c:pt>
                <c:pt idx="108">
                  <c:v>-2.8356209401017991</c:v>
                </c:pt>
                <c:pt idx="109">
                  <c:v>-2.8055965956540603</c:v>
                </c:pt>
                <c:pt idx="110">
                  <c:v>-2.7756798562011533</c:v>
                </c:pt>
                <c:pt idx="111">
                  <c:v>-2.7458790951820222</c:v>
                </c:pt>
                <c:pt idx="112">
                  <c:v>-2.7162022598160589</c:v>
                </c:pt>
                <c:pt idx="113">
                  <c:v>-2.686656886690062</c:v>
                </c:pt>
                <c:pt idx="114">
                  <c:v>-2.6572501168280924</c:v>
                </c:pt>
                <c:pt idx="115">
                  <c:v>-2.6279887102607478</c:v>
                </c:pt>
                <c:pt idx="116">
                  <c:v>-2.5988790601098546</c:v>
                </c:pt>
                <c:pt idx="117">
                  <c:v>-2.5699272062040661</c:v>
                </c:pt>
                <c:pt idx="118">
                  <c:v>-2.5411388482403856</c:v>
                </c:pt>
                <c:pt idx="119">
                  <c:v>-2.5125193585061387</c:v>
                </c:pt>
                <c:pt idx="120">
                  <c:v>-2.4840737941754778</c:v>
                </c:pt>
                <c:pt idx="121">
                  <c:v>-2.4558069091940578</c:v>
                </c:pt>
                <c:pt idx="122">
                  <c:v>-2.4277231657650784</c:v>
                </c:pt>
                <c:pt idx="123">
                  <c:v>-2.3998267454494968</c:v>
                </c:pt>
                <c:pt idx="124">
                  <c:v>-2.3721215598927823</c:v>
                </c:pt>
                <c:pt idx="125">
                  <c:v>-2.344611261190237</c:v>
                </c:pt>
                <c:pt idx="126">
                  <c:v>-2.31729925190246</c:v>
                </c:pt>
                <c:pt idx="127">
                  <c:v>-2.2901886947322549</c:v>
                </c:pt>
                <c:pt idx="128">
                  <c:v>-2.2632825218738439</c:v>
                </c:pt>
                <c:pt idx="129">
                  <c:v>-2.2365834440449603</c:v>
                </c:pt>
                <c:pt idx="130">
                  <c:v>-2.2100939592120392</c:v>
                </c:pt>
                <c:pt idx="131">
                  <c:v>-2.1838163610184016</c:v>
                </c:pt>
                <c:pt idx="132">
                  <c:v>-2.1577527469250186</c:v>
                </c:pt>
                <c:pt idx="133">
                  <c:v>-2.1319050260731487</c:v>
                </c:pt>
                <c:pt idx="134">
                  <c:v>-2.1062749268778251</c:v>
                </c:pt>
                <c:pt idx="135">
                  <c:v>-2.0808640043609183</c:v>
                </c:pt>
                <c:pt idx="136">
                  <c:v>-2.0556736472321808</c:v>
                </c:pt>
                <c:pt idx="137">
                  <c:v>-2.0307050847264678</c:v>
                </c:pt>
                <c:pt idx="138">
                  <c:v>-2.0059593932050155</c:v>
                </c:pt>
                <c:pt idx="139">
                  <c:v>-1.9814375025284574</c:v>
                </c:pt>
                <c:pt idx="140">
                  <c:v>-1.9571402022089655</c:v>
                </c:pt>
                <c:pt idx="141">
                  <c:v>-1.9330681473487212</c:v>
                </c:pt>
                <c:pt idx="142">
                  <c:v>-1.9092218643716614</c:v>
                </c:pt>
                <c:pt idx="143">
                  <c:v>-1.8856017565552246</c:v>
                </c:pt>
                <c:pt idx="144">
                  <c:v>-1.8622081093686187</c:v>
                </c:pt>
                <c:pt idx="145">
                  <c:v>-1.8390410956239285</c:v>
                </c:pt>
                <c:pt idx="146">
                  <c:v>-1.8161007804461753</c:v>
                </c:pt>
                <c:pt idx="147">
                  <c:v>-1.7933871260682308</c:v>
                </c:pt>
                <c:pt idx="148">
                  <c:v>-1.7708999964563403</c:v>
                </c:pt>
                <c:pt idx="149">
                  <c:v>-1.7486391617717805</c:v>
                </c:pt>
                <c:pt idx="150">
                  <c:v>-1.7266043026740412</c:v>
                </c:pt>
                <c:pt idx="151">
                  <c:v>-1.7047950144707182</c:v>
                </c:pt>
                <c:pt idx="152">
                  <c:v>-1.6832108111191686</c:v>
                </c:pt>
                <c:pt idx="153">
                  <c:v>-1.6618511290847815</c:v>
                </c:pt>
                <c:pt idx="154">
                  <c:v>-1.6407153310606153</c:v>
                </c:pt>
                <c:pt idx="155">
                  <c:v>-1.6198027095529421</c:v>
                </c:pt>
                <c:pt idx="156">
                  <c:v>-1.5991124903371416</c:v>
                </c:pt>
                <c:pt idx="157">
                  <c:v>-1.5786438357882286</c:v>
                </c:pt>
                <c:pt idx="158">
                  <c:v>-1.5583958480901425</c:v>
                </c:pt>
                <c:pt idx="159">
                  <c:v>-1.5383675723278389</c:v>
                </c:pt>
                <c:pt idx="160">
                  <c:v>-1.5185579994660539</c:v>
                </c:pt>
                <c:pt idx="161">
                  <c:v>-1.4989660692185058</c:v>
                </c:pt>
                <c:pt idx="162">
                  <c:v>-1.4795906728111792</c:v>
                </c:pt>
                <c:pt idx="163">
                  <c:v>-1.4604306556432189</c:v>
                </c:pt>
                <c:pt idx="164">
                  <c:v>-1.4414848198488384</c:v>
                </c:pt>
                <c:pt idx="165">
                  <c:v>-1.4227519267635569</c:v>
                </c:pt>
                <c:pt idx="166">
                  <c:v>-1.4042306992979567</c:v>
                </c:pt>
                <c:pt idx="167">
                  <c:v>-1.3859198242220601</c:v>
                </c:pt>
                <c:pt idx="168">
                  <c:v>-1.3678179543633142</c:v>
                </c:pt>
                <c:pt idx="169">
                  <c:v>-1.3499237107210973</c:v>
                </c:pt>
                <c:pt idx="170">
                  <c:v>-1.3322356845005399</c:v>
                </c:pt>
                <c:pt idx="171">
                  <c:v>-1.3147524390683911</c:v>
                </c:pt>
                <c:pt idx="172">
                  <c:v>-1.2974725118335442</c:v>
                </c:pt>
                <c:pt idx="173">
                  <c:v>-1.2803944160547791</c:v>
                </c:pt>
                <c:pt idx="174">
                  <c:v>-1.2635166425781832</c:v>
                </c:pt>
                <c:pt idx="175">
                  <c:v>-1.2468376615066277</c:v>
                </c:pt>
                <c:pt idx="176">
                  <c:v>-1.2303559238036117</c:v>
                </c:pt>
                <c:pt idx="177">
                  <c:v>-1.2140698628337068</c:v>
                </c:pt>
                <c:pt idx="178">
                  <c:v>-1.1979778958417611</c:v>
                </c:pt>
                <c:pt idx="179">
                  <c:v>-1.1820784253729522</c:v>
                </c:pt>
                <c:pt idx="180">
                  <c:v>-1.1663698406357188</c:v>
                </c:pt>
                <c:pt idx="181">
                  <c:v>-1.1508505188095166</c:v>
                </c:pt>
                <c:pt idx="182">
                  <c:v>-1.1355188262993061</c:v>
                </c:pt>
                <c:pt idx="183">
                  <c:v>-1.1203731199386007</c:v>
                </c:pt>
                <c:pt idx="184">
                  <c:v>-1.1054117481428434</c:v>
                </c:pt>
                <c:pt idx="185">
                  <c:v>-1.0906330520148291</c:v>
                </c:pt>
                <c:pt idx="186">
                  <c:v>-1.0760353664038511</c:v>
                </c:pt>
                <c:pt idx="187">
                  <c:v>-1.0616170209201428</c:v>
                </c:pt>
                <c:pt idx="188">
                  <c:v>-1.0473763409062111</c:v>
                </c:pt>
                <c:pt idx="189">
                  <c:v>-1.0333116483665241</c:v>
                </c:pt>
                <c:pt idx="190">
                  <c:v>-1.0194212628570369</c:v>
                </c:pt>
                <c:pt idx="191">
                  <c:v>-1.0057035023359524</c:v>
                </c:pt>
                <c:pt idx="192">
                  <c:v>-0.99215668397707435</c:v>
                </c:pt>
                <c:pt idx="193">
                  <c:v>-0.9787791249470823</c:v>
                </c:pt>
                <c:pt idx="194">
                  <c:v>-0.96556914314797815</c:v>
                </c:pt>
                <c:pt idx="195">
                  <c:v>-0.95252505792596842</c:v>
                </c:pt>
                <c:pt idx="196">
                  <c:v>-0.93964519074794617</c:v>
                </c:pt>
                <c:pt idx="197">
                  <c:v>-0.92692786584673592</c:v>
                </c:pt>
                <c:pt idx="198">
                  <c:v>-0.9143714108362232</c:v>
                </c:pt>
                <c:pt idx="199">
                  <c:v>-0.90197415729743502</c:v>
                </c:pt>
                <c:pt idx="200">
                  <c:v>-0.88973444133661739</c:v>
                </c:pt>
                <c:pt idx="201">
                  <c:v>-0.8776506041163169</c:v>
                </c:pt>
                <c:pt idx="202">
                  <c:v>-0.8657209923604563</c:v>
                </c:pt>
                <c:pt idx="203">
                  <c:v>-0.85394395883431795</c:v>
                </c:pt>
                <c:pt idx="204">
                  <c:v>-0.84231786280036747</c:v>
                </c:pt>
                <c:pt idx="205">
                  <c:v>-0.83084107045080435</c:v>
                </c:pt>
                <c:pt idx="206">
                  <c:v>-0.81951195531766452</c:v>
                </c:pt>
                <c:pt idx="207">
                  <c:v>-0.80832889866133328</c:v>
                </c:pt>
                <c:pt idx="208">
                  <c:v>-0.79729028983823402</c:v>
                </c:pt>
                <c:pt idx="209">
                  <c:v>-0.78639452664848186</c:v>
                </c:pt>
                <c:pt idx="210">
                  <c:v>-0.7756400156642439</c:v>
                </c:pt>
                <c:pt idx="211">
                  <c:v>-0.76502517253951585</c:v>
                </c:pt>
                <c:pt idx="212">
                  <c:v>-0.75454842230202301</c:v>
                </c:pt>
                <c:pt idx="213">
                  <c:v>-0.74420819962791251</c:v>
                </c:pt>
                <c:pt idx="214">
                  <c:v>-0.73400294909988428</c:v>
                </c:pt>
                <c:pt idx="215">
                  <c:v>-0.72393112544938532</c:v>
                </c:pt>
                <c:pt idx="216">
                  <c:v>-0.71399119378349263</c:v>
                </c:pt>
                <c:pt idx="217">
                  <c:v>-0.7041816297970479</c:v>
                </c:pt>
                <c:pt idx="218">
                  <c:v>-0.69450091997061869</c:v>
                </c:pt>
                <c:pt idx="219">
                  <c:v>-0.68494756175484772</c:v>
                </c:pt>
                <c:pt idx="220">
                  <c:v>-0.6755200637416916</c:v>
                </c:pt>
                <c:pt idx="221">
                  <c:v>-0.66621694582308977</c:v>
                </c:pt>
                <c:pt idx="222">
                  <c:v>-0.65703673933753448</c:v>
                </c:pt>
                <c:pt idx="223">
                  <c:v>-0.64797798720502742</c:v>
                </c:pt>
                <c:pt idx="224">
                  <c:v>-0.63903924405088552</c:v>
                </c:pt>
                <c:pt idx="225">
                  <c:v>-0.63021907631884566</c:v>
                </c:pt>
                <c:pt idx="226">
                  <c:v>-0.62151606237387635</c:v>
                </c:pt>
                <c:pt idx="227">
                  <c:v>-0.61292879259514099</c:v>
                </c:pt>
                <c:pt idx="228">
                  <c:v>-0.60445586945949137</c:v>
                </c:pt>
                <c:pt idx="229">
                  <c:v>-0.5960959076158856</c:v>
                </c:pt>
                <c:pt idx="230">
                  <c:v>-0.58784753395111011</c:v>
                </c:pt>
                <c:pt idx="231">
                  <c:v>-0.57970938764715396</c:v>
                </c:pt>
                <c:pt idx="232">
                  <c:v>-0.57168012023059911</c:v>
                </c:pt>
                <c:pt idx="233">
                  <c:v>-0.56375839561434504</c:v>
                </c:pt>
                <c:pt idx="234">
                  <c:v>-0.55594289013200782</c:v>
                </c:pt>
                <c:pt idx="235">
                  <c:v>-0.5482322925653037</c:v>
                </c:pt>
                <c:pt idx="236">
                  <c:v>-0.54062530416470467</c:v>
                </c:pt>
                <c:pt idx="237">
                  <c:v>-0.53312063866368375</c:v>
                </c:pt>
                <c:pt idx="238">
                  <c:v>-0.5257170222868095</c:v>
                </c:pt>
                <c:pt idx="239">
                  <c:v>-0.51841319375196848</c:v>
                </c:pt>
                <c:pt idx="240">
                  <c:v>-0.51120790426698526</c:v>
                </c:pt>
                <c:pt idx="241">
                  <c:v>-0.50409991752087657</c:v>
                </c:pt>
                <c:pt idx="242">
                  <c:v>-0.49708800967000244</c:v>
                </c:pt>
                <c:pt idx="243">
                  <c:v>-0.49017096931933035</c:v>
                </c:pt>
                <c:pt idx="244">
                  <c:v>-0.48334759749905637</c:v>
                </c:pt>
                <c:pt idx="245">
                  <c:v>-0.47661670763678921</c:v>
                </c:pt>
                <c:pt idx="246">
                  <c:v>-0.46997712552551579</c:v>
                </c:pt>
                <c:pt idx="247">
                  <c:v>-0.46342768928754696</c:v>
                </c:pt>
                <c:pt idx="248">
                  <c:v>-0.45696724933463939</c:v>
                </c:pt>
                <c:pt idx="249">
                  <c:v>-0.45059466832448747</c:v>
                </c:pt>
                <c:pt idx="250">
                  <c:v>-0.44430882111376313</c:v>
                </c:pt>
                <c:pt idx="251">
                  <c:v>-0.43810859470787555</c:v>
                </c:pt>
                <c:pt idx="252">
                  <c:v>-0.43199288820762666</c:v>
                </c:pt>
                <c:pt idx="253">
                  <c:v>-0.42596061275292574</c:v>
                </c:pt>
                <c:pt idx="254">
                  <c:v>-0.42001069146370512</c:v>
                </c:pt>
                <c:pt idx="255">
                  <c:v>-0.41414205937821091</c:v>
                </c:pt>
                <c:pt idx="256">
                  <c:v>-0.4083536633887942</c:v>
                </c:pt>
                <c:pt idx="257">
                  <c:v>-0.40264446217535571</c:v>
                </c:pt>
                <c:pt idx="258">
                  <c:v>-0.39701342613656831</c:v>
                </c:pt>
                <c:pt idx="259">
                  <c:v>-0.39145953731901412</c:v>
                </c:pt>
                <c:pt idx="260">
                  <c:v>-0.38598178934437116</c:v>
                </c:pt>
                <c:pt idx="261">
                  <c:v>-0.38057918733472185</c:v>
                </c:pt>
                <c:pt idx="262">
                  <c:v>-0.37525074783618184</c:v>
                </c:pt>
                <c:pt idx="263">
                  <c:v>-0.36999549874087567</c:v>
                </c:pt>
                <c:pt idx="264">
                  <c:v>-0.36481247920743221</c:v>
                </c:pt>
                <c:pt idx="265">
                  <c:v>-0.35970073958003174</c:v>
                </c:pt>
                <c:pt idx="266">
                  <c:v>-0.3546593413061957</c:v>
                </c:pt>
                <c:pt idx="267">
                  <c:v>-0.34968735685332847</c:v>
                </c:pt>
                <c:pt idx="268">
                  <c:v>-0.34478386962415519</c:v>
                </c:pt>
                <c:pt idx="269">
                  <c:v>-0.33994797387110182</c:v>
                </c:pt>
                <c:pt idx="270">
                  <c:v>-0.33517877460975792</c:v>
                </c:pt>
                <c:pt idx="271">
                  <c:v>-0.33047538753144423</c:v>
                </c:pt>
                <c:pt idx="272">
                  <c:v>-0.3258369389150057</c:v>
                </c:pt>
                <c:pt idx="273">
                  <c:v>-0.32126256553785992</c:v>
                </c:pt>
                <c:pt idx="274">
                  <c:v>-0.31675141458643596</c:v>
                </c:pt>
                <c:pt idx="275">
                  <c:v>-0.31230264356600596</c:v>
                </c:pt>
                <c:pt idx="276">
                  <c:v>-0.30791542021002755</c:v>
                </c:pt>
                <c:pt idx="277">
                  <c:v>-0.30358892238900098</c:v>
                </c:pt>
                <c:pt idx="278">
                  <c:v>-0.29932233801898678</c:v>
                </c:pt>
                <c:pt idx="279">
                  <c:v>-0.29511486496974942</c:v>
                </c:pt>
                <c:pt idx="280">
                  <c:v>-0.29096571097265772</c:v>
                </c:pt>
                <c:pt idx="281">
                  <c:v>-0.28687409352832394</c:v>
                </c:pt>
                <c:pt idx="282">
                  <c:v>-0.28283923981411419</c:v>
                </c:pt>
                <c:pt idx="283">
                  <c:v>-0.27886038659151041</c:v>
                </c:pt>
                <c:pt idx="284">
                  <c:v>-0.2749367801133899</c:v>
                </c:pt>
                <c:pt idx="285">
                  <c:v>-0.27106767603129117</c:v>
                </c:pt>
                <c:pt idx="286">
                  <c:v>-0.2672523393026689</c:v>
                </c:pt>
                <c:pt idx="287">
                  <c:v>-0.26349004409822663</c:v>
                </c:pt>
                <c:pt idx="288">
                  <c:v>-0.25978007370930173</c:v>
                </c:pt>
                <c:pt idx="289">
                  <c:v>-0.25612172045540693</c:v>
                </c:pt>
                <c:pt idx="290">
                  <c:v>-0.2525142855919098</c:v>
                </c:pt>
                <c:pt idx="291">
                  <c:v>-0.24895707921793189</c:v>
                </c:pt>
                <c:pt idx="292">
                  <c:v>-0.24544942018444416</c:v>
                </c:pt>
                <c:pt idx="293">
                  <c:v>-0.24199063600264181</c:v>
                </c:pt>
                <c:pt idx="294">
                  <c:v>-0.23858006275258795</c:v>
                </c:pt>
                <c:pt idx="295">
                  <c:v>-0.23521704499219231</c:v>
                </c:pt>
                <c:pt idx="296">
                  <c:v>-0.23190093566650052</c:v>
                </c:pt>
                <c:pt idx="297">
                  <c:v>-0.22863109601737072</c:v>
                </c:pt>
                <c:pt idx="298">
                  <c:v>-0.22540689549351917</c:v>
                </c:pt>
                <c:pt idx="299">
                  <c:v>-0.22222771166099903</c:v>
                </c:pt>
                <c:pt idx="300">
                  <c:v>-0.21909293011408301</c:v>
                </c:pt>
                <c:pt idx="301">
                  <c:v>-0.2160019443866148</c:v>
                </c:pt>
                <c:pt idx="302">
                  <c:v>-0.21295415586381955</c:v>
                </c:pt>
                <c:pt idx="303">
                  <c:v>-0.20994897369462007</c:v>
                </c:pt>
                <c:pt idx="304">
                  <c:v>-0.20698581470443014</c:v>
                </c:pt>
                <c:pt idx="305">
                  <c:v>-0.20406410330849151</c:v>
                </c:pt>
                <c:pt idx="306">
                  <c:v>-0.20118327142572792</c:v>
                </c:pt>
                <c:pt idx="307">
                  <c:v>-0.19834275839317272</c:v>
                </c:pt>
                <c:pt idx="308">
                  <c:v>-0.19554201088092882</c:v>
                </c:pt>
                <c:pt idx="309">
                  <c:v>-0.19278048280772467</c:v>
                </c:pt>
                <c:pt idx="310">
                  <c:v>-0.19005763525704863</c:v>
                </c:pt>
                <c:pt idx="311">
                  <c:v>-0.18737293639388125</c:v>
                </c:pt>
                <c:pt idx="312">
                  <c:v>-0.18472586138203484</c:v>
                </c:pt>
                <c:pt idx="313">
                  <c:v>-0.18211589230210812</c:v>
                </c:pt>
                <c:pt idx="314">
                  <c:v>-0.17954251807006649</c:v>
                </c:pt>
                <c:pt idx="315">
                  <c:v>-0.17700523435645499</c:v>
                </c:pt>
                <c:pt idx="316">
                  <c:v>-0.17450354350625022</c:v>
                </c:pt>
                <c:pt idx="317">
                  <c:v>-0.17203695445935993</c:v>
                </c:pt>
                <c:pt idx="318">
                  <c:v>-0.16960498267177496</c:v>
                </c:pt>
                <c:pt idx="319">
                  <c:v>-0.16720715003737902</c:v>
                </c:pt>
                <c:pt idx="320">
                  <c:v>-0.16484298481042206</c:v>
                </c:pt>
                <c:pt idx="321">
                  <c:v>-0.16251202152866179</c:v>
                </c:pt>
                <c:pt idx="322">
                  <c:v>-0.16021380093717563</c:v>
                </c:pt>
                <c:pt idx="323">
                  <c:v>-0.15794786991284943</c:v>
                </c:pt>
                <c:pt idx="324">
                  <c:v>-0.1557137813895432</c:v>
                </c:pt>
                <c:pt idx="325">
                  <c:v>-0.15351109428393844</c:v>
                </c:pt>
                <c:pt idx="326">
                  <c:v>-0.15133937342206821</c:v>
                </c:pt>
                <c:pt idx="327">
                  <c:v>-0.14919818946653299</c:v>
                </c:pt>
                <c:pt idx="328">
                  <c:v>-0.14708711884440007</c:v>
                </c:pt>
                <c:pt idx="329">
                  <c:v>-0.14500574367579519</c:v>
                </c:pt>
                <c:pt idx="330">
                  <c:v>-0.14295365170317698</c:v>
                </c:pt>
                <c:pt idx="331">
                  <c:v>-0.14093043622130361</c:v>
                </c:pt>
                <c:pt idx="332">
                  <c:v>-0.13893569600788566</c:v>
                </c:pt>
                <c:pt idx="333">
                  <c:v>-0.13696903525492971</c:v>
                </c:pt>
                <c:pt idx="334">
                  <c:v>-0.13503006350076524</c:v>
                </c:pt>
                <c:pt idx="335">
                  <c:v>-0.13311839556276459</c:v>
                </c:pt>
                <c:pt idx="336">
                  <c:v>-0.13123365147074245</c:v>
                </c:pt>
                <c:pt idx="337">
                  <c:v>-0.12937545640104425</c:v>
                </c:pt>
                <c:pt idx="338">
                  <c:v>-0.12754344061131478</c:v>
                </c:pt>
                <c:pt idx="339">
                  <c:v>-0.12573723937594927</c:v>
                </c:pt>
                <c:pt idx="340">
                  <c:v>-0.12395649292222256</c:v>
                </c:pt>
                <c:pt idx="341">
                  <c:v>-0.12220084636709562</c:v>
                </c:pt>
                <c:pt idx="342">
                  <c:v>-0.12046994965469565</c:v>
                </c:pt>
                <c:pt idx="343">
                  <c:v>-0.11876345749446889</c:v>
                </c:pt>
                <c:pt idx="344">
                  <c:v>-0.11708102930000079</c:v>
                </c:pt>
                <c:pt idx="345">
                  <c:v>-0.11542232912850336</c:v>
                </c:pt>
                <c:pt idx="346">
                  <c:v>-0.1137870256209646</c:v>
                </c:pt>
                <c:pt idx="347">
                  <c:v>-0.1121747919429575</c:v>
                </c:pt>
                <c:pt idx="348">
                  <c:v>-0.11058530572610478</c:v>
                </c:pt>
                <c:pt idx="349">
                  <c:v>-0.10901824901019688</c:v>
                </c:pt>
                <c:pt idx="350">
                  <c:v>-0.10747330818595731</c:v>
                </c:pt>
                <c:pt idx="351">
                  <c:v>-0.10595017393845414</c:v>
                </c:pt>
                <c:pt idx="352">
                  <c:v>-0.10444854119115189</c:v>
                </c:pt>
                <c:pt idx="353">
                  <c:v>-0.10296810905060023</c:v>
                </c:pt>
                <c:pt idx="354">
                  <c:v>-0.10150858075175663</c:v>
                </c:pt>
                <c:pt idx="355">
                  <c:v>-0.10006966360393488</c:v>
                </c:pt>
                <c:pt idx="356">
                  <c:v>-9.865106893738175E-2</c:v>
                </c:pt>
                <c:pt idx="357">
                  <c:v>-9.7252512050469683E-2</c:v>
                </c:pt>
                <c:pt idx="358">
                  <c:v>-9.5873712157507354E-2</c:v>
                </c:pt>
                <c:pt idx="359">
                  <c:v>-9.4514392337159997E-2</c:v>
                </c:pt>
                <c:pt idx="360">
                  <c:v>-9.3174279481476913E-2</c:v>
                </c:pt>
                <c:pt idx="361">
                  <c:v>-9.1853104245518027E-2</c:v>
                </c:pt>
                <c:pt idx="362">
                  <c:v>-9.0550600997581263E-2</c:v>
                </c:pt>
                <c:pt idx="363">
                  <c:v>-8.9266507770018058E-2</c:v>
                </c:pt>
                <c:pt idx="364">
                  <c:v>-8.8000566210637926E-2</c:v>
                </c:pt>
                <c:pt idx="365">
                  <c:v>-8.6752521534696106E-2</c:v>
                </c:pt>
                <c:pt idx="366">
                  <c:v>-8.5522122477456344E-2</c:v>
                </c:pt>
                <c:pt idx="367">
                  <c:v>-8.4309121247328242E-2</c:v>
                </c:pt>
                <c:pt idx="368">
                  <c:v>-8.3113273479570787E-2</c:v>
                </c:pt>
                <c:pt idx="369">
                  <c:v>-8.1934338190559466E-2</c:v>
                </c:pt>
                <c:pt idx="370">
                  <c:v>-8.0772077732609568E-2</c:v>
                </c:pt>
                <c:pt idx="371">
                  <c:v>-7.9626257749352947E-2</c:v>
                </c:pt>
                <c:pt idx="372">
                  <c:v>-7.8496647131661643E-2</c:v>
                </c:pt>
                <c:pt idx="373">
                  <c:v>-7.7383017974113982E-2</c:v>
                </c:pt>
                <c:pt idx="374">
                  <c:v>-7.6285145531997459E-2</c:v>
                </c:pt>
                <c:pt idx="375">
                  <c:v>-7.5202808178844546E-2</c:v>
                </c:pt>
                <c:pt idx="376">
                  <c:v>-7.4135787364494249E-2</c:v>
                </c:pt>
                <c:pt idx="377">
                  <c:v>-7.3083867573676672E-2</c:v>
                </c:pt>
                <c:pt idx="378">
                  <c:v>-7.2046836285113589E-2</c:v>
                </c:pt>
                <c:pt idx="379">
                  <c:v>-7.1024483931131047E-2</c:v>
                </c:pt>
                <c:pt idx="380">
                  <c:v>-7.0016603857778234E-2</c:v>
                </c:pt>
                <c:pt idx="381">
                  <c:v>-6.9022992285448392E-2</c:v>
                </c:pt>
                <c:pt idx="382">
                  <c:v>-6.8043448269994602E-2</c:v>
                </c:pt>
                <c:pt idx="383">
                  <c:v>-6.707777366433898E-2</c:v>
                </c:pt>
                <c:pt idx="384">
                  <c:v>-6.6125773080565997E-2</c:v>
                </c:pt>
                <c:pt idx="385">
                  <c:v>-6.518725385249817E-2</c:v>
                </c:pt>
                <c:pt idx="386">
                  <c:v>-6.4262025998747294E-2</c:v>
                </c:pt>
                <c:pt idx="387">
                  <c:v>-6.3349902186237428E-2</c:v>
                </c:pt>
                <c:pt idx="388">
                  <c:v>-6.245069769419221E-2</c:v>
                </c:pt>
                <c:pt idx="389">
                  <c:v>-6.1564230378585494E-2</c:v>
                </c:pt>
                <c:pt idx="390">
                  <c:v>-6.0690320637046657E-2</c:v>
                </c:pt>
                <c:pt idx="391">
                  <c:v>-5.9828791374216338E-2</c:v>
                </c:pt>
                <c:pt idx="392">
                  <c:v>-5.897946796755079E-2</c:v>
                </c:pt>
                <c:pt idx="393">
                  <c:v>-5.8142178233564795E-2</c:v>
                </c:pt>
                <c:pt idx="394">
                  <c:v>-5.7316752394512713E-2</c:v>
                </c:pt>
                <c:pt idx="395">
                  <c:v>-5.6503023045500395E-2</c:v>
                </c:pt>
                <c:pt idx="396">
                  <c:v>-5.5700825122024185E-2</c:v>
                </c:pt>
                <c:pt idx="397">
                  <c:v>-5.4909995867931299E-2</c:v>
                </c:pt>
                <c:pt idx="398">
                  <c:v>-5.4130374803797857E-2</c:v>
                </c:pt>
                <c:pt idx="399">
                  <c:v>-5.3361803695719107E-2</c:v>
                </c:pt>
                <c:pt idx="400">
                  <c:v>-5.2604126524507383E-2</c:v>
                </c:pt>
                <c:pt idx="401">
                  <c:v>-5.1857189455293023E-2</c:v>
                </c:pt>
                <c:pt idx="402">
                  <c:v>-5.1120840807523923E-2</c:v>
                </c:pt>
                <c:pt idx="403">
                  <c:v>-5.039493102535833E-2</c:v>
                </c:pt>
                <c:pt idx="404">
                  <c:v>-4.9679312648447355E-2</c:v>
                </c:pt>
                <c:pt idx="405">
                  <c:v>-4.8973840283101831E-2</c:v>
                </c:pt>
                <c:pt idx="406">
                  <c:v>-4.8278370573839373E-2</c:v>
                </c:pt>
                <c:pt idx="407">
                  <c:v>-4.7592762175306932E-2</c:v>
                </c:pt>
                <c:pt idx="408">
                  <c:v>-4.6916875724575098E-2</c:v>
                </c:pt>
                <c:pt idx="409">
                  <c:v>-4.6250573813797977E-2</c:v>
                </c:pt>
                <c:pt idx="410">
                  <c:v>-4.559372096323721E-2</c:v>
                </c:pt>
                <c:pt idx="411">
                  <c:v>-4.4946183594642343E-2</c:v>
                </c:pt>
                <c:pt idx="412">
                  <c:v>-4.4307830004986171E-2</c:v>
                </c:pt>
                <c:pt idx="413">
                  <c:v>-4.3678530340549103E-2</c:v>
                </c:pt>
                <c:pt idx="414">
                  <c:v>-4.3058156571348837E-2</c:v>
                </c:pt>
                <c:pt idx="415">
                  <c:v>-4.244658246591132E-2</c:v>
                </c:pt>
                <c:pt idx="416">
                  <c:v>-4.1843683566378319E-2</c:v>
                </c:pt>
                <c:pt idx="417">
                  <c:v>-4.1249337163948387E-2</c:v>
                </c:pt>
                <c:pt idx="418">
                  <c:v>-4.066342227464554E-2</c:v>
                </c:pt>
                <c:pt idx="419">
                  <c:v>-4.0085819615414221E-2</c:v>
                </c:pt>
                <c:pt idx="420">
                  <c:v>-3.9516411580533352E-2</c:v>
                </c:pt>
                <c:pt idx="421">
                  <c:v>-3.8955082218348154E-2</c:v>
                </c:pt>
                <c:pt idx="422">
                  <c:v>-3.8401717208314444E-2</c:v>
                </c:pt>
                <c:pt idx="423">
                  <c:v>-3.785620383835199E-2</c:v>
                </c:pt>
                <c:pt idx="424">
                  <c:v>-3.7318430982502669E-2</c:v>
                </c:pt>
                <c:pt idx="425">
                  <c:v>-3.6788289078890236E-2</c:v>
                </c:pt>
                <c:pt idx="426">
                  <c:v>-3.6265670107977349E-2</c:v>
                </c:pt>
                <c:pt idx="427">
                  <c:v>-3.5750467571116475E-2</c:v>
                </c:pt>
                <c:pt idx="428">
                  <c:v>-3.5242576469390753E-2</c:v>
                </c:pt>
                <c:pt idx="429">
                  <c:v>-3.474189328274143E-2</c:v>
                </c:pt>
                <c:pt idx="430">
                  <c:v>-3.4248315949377744E-2</c:v>
                </c:pt>
                <c:pt idx="431">
                  <c:v>-3.376174384546634E-2</c:v>
                </c:pt>
                <c:pt idx="432">
                  <c:v>-3.3282077765096119E-2</c:v>
                </c:pt>
                <c:pt idx="433">
                  <c:v>-3.2809219900515239E-2</c:v>
                </c:pt>
                <c:pt idx="434">
                  <c:v>-3.2343073822636917E-2</c:v>
                </c:pt>
                <c:pt idx="435">
                  <c:v>-3.1883544461810152E-2</c:v>
                </c:pt>
                <c:pt idx="436">
                  <c:v>-3.1430538088852468E-2</c:v>
                </c:pt>
                <c:pt idx="437">
                  <c:v>-3.0983962296341299E-2</c:v>
                </c:pt>
                <c:pt idx="438">
                  <c:v>-3.0543725980159989E-2</c:v>
                </c:pt>
                <c:pt idx="439">
                  <c:v>-3.0109739321295865E-2</c:v>
                </c:pt>
                <c:pt idx="440">
                  <c:v>-2.9681913767887414E-2</c:v>
                </c:pt>
                <c:pt idx="441">
                  <c:v>-2.9260162017515811E-2</c:v>
                </c:pt>
                <c:pt idx="442">
                  <c:v>-2.8844397999739545E-2</c:v>
                </c:pt>
                <c:pt idx="443">
                  <c:v>-2.8434536858867491E-2</c:v>
                </c:pt>
                <c:pt idx="444">
                  <c:v>-2.8030494936968253E-2</c:v>
                </c:pt>
                <c:pt idx="445">
                  <c:v>-2.7632189757112149E-2</c:v>
                </c:pt>
                <c:pt idx="446">
                  <c:v>-2.7239540006843321E-2</c:v>
                </c:pt>
                <c:pt idx="447">
                  <c:v>-2.6852465521878106E-2</c:v>
                </c:pt>
                <c:pt idx="448">
                  <c:v>-2.6470887270027773E-2</c:v>
                </c:pt>
                <c:pt idx="449">
                  <c:v>-2.6094727335342002E-2</c:v>
                </c:pt>
                <c:pt idx="450">
                  <c:v>-2.5723908902470147E-2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1.964919622834514</c:v>
                </c:pt>
                <c:pt idx="1">
                  <c:v>1.9753773749125538</c:v>
                </c:pt>
                <c:pt idx="2">
                  <c:v>1.9858351269905938</c:v>
                </c:pt>
                <c:pt idx="3">
                  <c:v>1.9962928790686336</c:v>
                </c:pt>
                <c:pt idx="4">
                  <c:v>2.0067506311466734</c:v>
                </c:pt>
                <c:pt idx="5">
                  <c:v>2.0172083832247134</c:v>
                </c:pt>
                <c:pt idx="6">
                  <c:v>2.0276661353027534</c:v>
                </c:pt>
                <c:pt idx="7">
                  <c:v>2.0381238873807934</c:v>
                </c:pt>
                <c:pt idx="8">
                  <c:v>2.048581639458833</c:v>
                </c:pt>
                <c:pt idx="9">
                  <c:v>2.059039391536873</c:v>
                </c:pt>
                <c:pt idx="10">
                  <c:v>2.069497143614913</c:v>
                </c:pt>
                <c:pt idx="11">
                  <c:v>2.0799548956929526</c:v>
                </c:pt>
                <c:pt idx="12">
                  <c:v>2.090412647770993</c:v>
                </c:pt>
                <c:pt idx="13">
                  <c:v>2.1008703998490326</c:v>
                </c:pt>
                <c:pt idx="14">
                  <c:v>2.1113281519270726</c:v>
                </c:pt>
                <c:pt idx="15">
                  <c:v>2.1217859040051126</c:v>
                </c:pt>
                <c:pt idx="16">
                  <c:v>2.1322436560831521</c:v>
                </c:pt>
                <c:pt idx="17">
                  <c:v>2.1427014081611921</c:v>
                </c:pt>
                <c:pt idx="18">
                  <c:v>2.1531591602392322</c:v>
                </c:pt>
                <c:pt idx="19">
                  <c:v>2.1636169123172722</c:v>
                </c:pt>
                <c:pt idx="20">
                  <c:v>2.1740746643953117</c:v>
                </c:pt>
                <c:pt idx="21">
                  <c:v>2.1845324164733517</c:v>
                </c:pt>
                <c:pt idx="22">
                  <c:v>2.1949901685513917</c:v>
                </c:pt>
                <c:pt idx="23">
                  <c:v>2.2054479206294313</c:v>
                </c:pt>
                <c:pt idx="24">
                  <c:v>2.2159056727074717</c:v>
                </c:pt>
                <c:pt idx="25">
                  <c:v>2.2263634247855113</c:v>
                </c:pt>
                <c:pt idx="26">
                  <c:v>2.2368211768635513</c:v>
                </c:pt>
                <c:pt idx="27">
                  <c:v>2.2472789289415913</c:v>
                </c:pt>
                <c:pt idx="28">
                  <c:v>2.2577366810196309</c:v>
                </c:pt>
                <c:pt idx="29">
                  <c:v>2.2681944330976713</c:v>
                </c:pt>
                <c:pt idx="30">
                  <c:v>2.2786521851757113</c:v>
                </c:pt>
                <c:pt idx="31">
                  <c:v>2.2891099372537513</c:v>
                </c:pt>
                <c:pt idx="32">
                  <c:v>2.2995676893317913</c:v>
                </c:pt>
                <c:pt idx="33">
                  <c:v>2.3100254414098309</c:v>
                </c:pt>
                <c:pt idx="34">
                  <c:v>2.3204831934878709</c:v>
                </c:pt>
                <c:pt idx="35">
                  <c:v>2.3309409455659109</c:v>
                </c:pt>
                <c:pt idx="36">
                  <c:v>2.3413986976439505</c:v>
                </c:pt>
                <c:pt idx="37">
                  <c:v>2.3518564497219909</c:v>
                </c:pt>
                <c:pt idx="38">
                  <c:v>2.3623142018000305</c:v>
                </c:pt>
                <c:pt idx="39">
                  <c:v>2.3727719538780705</c:v>
                </c:pt>
                <c:pt idx="40">
                  <c:v>2.3832297059561105</c:v>
                </c:pt>
                <c:pt idx="41">
                  <c:v>2.3936874580341501</c:v>
                </c:pt>
                <c:pt idx="42">
                  <c:v>2.4041452101121901</c:v>
                </c:pt>
                <c:pt idx="43">
                  <c:v>2.4146029621902301</c:v>
                </c:pt>
                <c:pt idx="44">
                  <c:v>2.4250607142682701</c:v>
                </c:pt>
                <c:pt idx="45">
                  <c:v>2.4355184663463096</c:v>
                </c:pt>
                <c:pt idx="46">
                  <c:v>2.4459762184243496</c:v>
                </c:pt>
                <c:pt idx="47">
                  <c:v>2.4564339705023897</c:v>
                </c:pt>
                <c:pt idx="48">
                  <c:v>2.4668917225804297</c:v>
                </c:pt>
                <c:pt idx="49">
                  <c:v>2.4773494746584697</c:v>
                </c:pt>
                <c:pt idx="50">
                  <c:v>2.4878072267365088</c:v>
                </c:pt>
                <c:pt idx="51">
                  <c:v>2.4982649788145488</c:v>
                </c:pt>
                <c:pt idx="52">
                  <c:v>2.5087227308925883</c:v>
                </c:pt>
                <c:pt idx="53">
                  <c:v>2.5191804829706284</c:v>
                </c:pt>
                <c:pt idx="54">
                  <c:v>2.5296382350486684</c:v>
                </c:pt>
                <c:pt idx="55">
                  <c:v>2.5400959871267079</c:v>
                </c:pt>
                <c:pt idx="56">
                  <c:v>2.5505537392047484</c:v>
                </c:pt>
                <c:pt idx="57">
                  <c:v>2.5610114912827884</c:v>
                </c:pt>
                <c:pt idx="58">
                  <c:v>2.5714692433608279</c:v>
                </c:pt>
                <c:pt idx="59">
                  <c:v>2.5819269954388679</c:v>
                </c:pt>
                <c:pt idx="60">
                  <c:v>2.592384747516908</c:v>
                </c:pt>
                <c:pt idx="61">
                  <c:v>2.6028424995949475</c:v>
                </c:pt>
                <c:pt idx="62">
                  <c:v>2.6133002516729875</c:v>
                </c:pt>
                <c:pt idx="63">
                  <c:v>2.6237580037510275</c:v>
                </c:pt>
                <c:pt idx="64">
                  <c:v>2.6342157558290671</c:v>
                </c:pt>
                <c:pt idx="65">
                  <c:v>2.6446735079071071</c:v>
                </c:pt>
                <c:pt idx="66">
                  <c:v>2.6551312599851475</c:v>
                </c:pt>
                <c:pt idx="67">
                  <c:v>2.6655890120631871</c:v>
                </c:pt>
                <c:pt idx="68">
                  <c:v>2.6760467641412271</c:v>
                </c:pt>
                <c:pt idx="69">
                  <c:v>2.6865045162192671</c:v>
                </c:pt>
                <c:pt idx="70">
                  <c:v>2.6969622682973067</c:v>
                </c:pt>
                <c:pt idx="71">
                  <c:v>2.7074200203753467</c:v>
                </c:pt>
                <c:pt idx="72">
                  <c:v>2.7178777724533862</c:v>
                </c:pt>
                <c:pt idx="73">
                  <c:v>2.7283355245314262</c:v>
                </c:pt>
                <c:pt idx="74">
                  <c:v>2.7387932766094663</c:v>
                </c:pt>
                <c:pt idx="75">
                  <c:v>2.7492510286875058</c:v>
                </c:pt>
                <c:pt idx="76">
                  <c:v>2.7597087807655458</c:v>
                </c:pt>
                <c:pt idx="77">
                  <c:v>2.7701665328435863</c:v>
                </c:pt>
                <c:pt idx="78">
                  <c:v>2.7806242849216254</c:v>
                </c:pt>
                <c:pt idx="79">
                  <c:v>2.7910820369996658</c:v>
                </c:pt>
                <c:pt idx="80">
                  <c:v>2.8015397890777058</c:v>
                </c:pt>
                <c:pt idx="81">
                  <c:v>2.8119975411557454</c:v>
                </c:pt>
                <c:pt idx="82">
                  <c:v>2.8224552932337854</c:v>
                </c:pt>
                <c:pt idx="83">
                  <c:v>2.8329130453118254</c:v>
                </c:pt>
                <c:pt idx="84">
                  <c:v>2.843370797389865</c:v>
                </c:pt>
                <c:pt idx="85">
                  <c:v>2.853828549467905</c:v>
                </c:pt>
                <c:pt idx="86">
                  <c:v>2.864286301545945</c:v>
                </c:pt>
                <c:pt idx="87">
                  <c:v>2.8747440536239846</c:v>
                </c:pt>
                <c:pt idx="88">
                  <c:v>2.8852018057020246</c:v>
                </c:pt>
                <c:pt idx="89">
                  <c:v>2.895659557780065</c:v>
                </c:pt>
                <c:pt idx="90">
                  <c:v>2.9061173098581046</c:v>
                </c:pt>
                <c:pt idx="91">
                  <c:v>2.9165750619361446</c:v>
                </c:pt>
                <c:pt idx="92">
                  <c:v>2.9270328140141846</c:v>
                </c:pt>
                <c:pt idx="93">
                  <c:v>2.9374905660922241</c:v>
                </c:pt>
                <c:pt idx="94">
                  <c:v>2.9479483181702641</c:v>
                </c:pt>
                <c:pt idx="95">
                  <c:v>2.9584060702483042</c:v>
                </c:pt>
                <c:pt idx="96">
                  <c:v>2.9688638223263437</c:v>
                </c:pt>
                <c:pt idx="97">
                  <c:v>2.9793215744043837</c:v>
                </c:pt>
                <c:pt idx="98">
                  <c:v>2.9897793264824237</c:v>
                </c:pt>
                <c:pt idx="99">
                  <c:v>3.0002370785604633</c:v>
                </c:pt>
                <c:pt idx="100">
                  <c:v>3.0106948306385037</c:v>
                </c:pt>
                <c:pt idx="101">
                  <c:v>3.0211525827165437</c:v>
                </c:pt>
                <c:pt idx="102">
                  <c:v>3.0316103347945833</c:v>
                </c:pt>
                <c:pt idx="103">
                  <c:v>3.0420680868726233</c:v>
                </c:pt>
                <c:pt idx="104">
                  <c:v>3.0525258389506633</c:v>
                </c:pt>
                <c:pt idx="105">
                  <c:v>3.0629835910287029</c:v>
                </c:pt>
                <c:pt idx="106">
                  <c:v>3.0734413431067429</c:v>
                </c:pt>
                <c:pt idx="107">
                  <c:v>3.0838990951847829</c:v>
                </c:pt>
                <c:pt idx="108">
                  <c:v>3.0943568472628225</c:v>
                </c:pt>
                <c:pt idx="109">
                  <c:v>3.1048145993408625</c:v>
                </c:pt>
                <c:pt idx="110">
                  <c:v>3.1152723514189029</c:v>
                </c:pt>
                <c:pt idx="111">
                  <c:v>3.1257301034969425</c:v>
                </c:pt>
                <c:pt idx="112">
                  <c:v>3.1361878555749825</c:v>
                </c:pt>
                <c:pt idx="113">
                  <c:v>3.1466456076530225</c:v>
                </c:pt>
                <c:pt idx="114">
                  <c:v>3.157103359731062</c:v>
                </c:pt>
                <c:pt idx="115">
                  <c:v>3.167561111809102</c:v>
                </c:pt>
                <c:pt idx="116">
                  <c:v>3.1780188638871421</c:v>
                </c:pt>
                <c:pt idx="117">
                  <c:v>3.1884766159651816</c:v>
                </c:pt>
                <c:pt idx="118">
                  <c:v>3.1989343680432216</c:v>
                </c:pt>
                <c:pt idx="119">
                  <c:v>3.2093921201212616</c:v>
                </c:pt>
                <c:pt idx="120">
                  <c:v>3.2198498721993012</c:v>
                </c:pt>
                <c:pt idx="121">
                  <c:v>3.2303076242773416</c:v>
                </c:pt>
                <c:pt idx="122">
                  <c:v>3.2407653763553816</c:v>
                </c:pt>
                <c:pt idx="123">
                  <c:v>3.2512231284334212</c:v>
                </c:pt>
                <c:pt idx="124">
                  <c:v>3.2616808805114612</c:v>
                </c:pt>
                <c:pt idx="125">
                  <c:v>3.2721386325895012</c:v>
                </c:pt>
                <c:pt idx="126">
                  <c:v>3.2825963846675408</c:v>
                </c:pt>
                <c:pt idx="127">
                  <c:v>3.2930541367455808</c:v>
                </c:pt>
                <c:pt idx="128">
                  <c:v>3.3035118888236208</c:v>
                </c:pt>
                <c:pt idx="129">
                  <c:v>3.3139696409016604</c:v>
                </c:pt>
                <c:pt idx="130">
                  <c:v>3.3244273929797004</c:v>
                </c:pt>
                <c:pt idx="131">
                  <c:v>3.3348851450577408</c:v>
                </c:pt>
                <c:pt idx="132">
                  <c:v>3.3453428971357804</c:v>
                </c:pt>
                <c:pt idx="133">
                  <c:v>3.3558006492138204</c:v>
                </c:pt>
                <c:pt idx="134">
                  <c:v>3.3662584012918604</c:v>
                </c:pt>
                <c:pt idx="135">
                  <c:v>3.3767161533698999</c:v>
                </c:pt>
                <c:pt idx="136">
                  <c:v>3.3871739054479399</c:v>
                </c:pt>
                <c:pt idx="137">
                  <c:v>3.39763165752598</c:v>
                </c:pt>
                <c:pt idx="138">
                  <c:v>3.4080894096040195</c:v>
                </c:pt>
                <c:pt idx="139">
                  <c:v>3.4185471616820595</c:v>
                </c:pt>
                <c:pt idx="140">
                  <c:v>3.4290049137600995</c:v>
                </c:pt>
                <c:pt idx="141">
                  <c:v>3.4394626658381391</c:v>
                </c:pt>
                <c:pt idx="142">
                  <c:v>3.4499204179161795</c:v>
                </c:pt>
                <c:pt idx="143">
                  <c:v>3.4603781699942195</c:v>
                </c:pt>
                <c:pt idx="144">
                  <c:v>3.4708359220722591</c:v>
                </c:pt>
                <c:pt idx="145">
                  <c:v>3.4812936741502987</c:v>
                </c:pt>
                <c:pt idx="146">
                  <c:v>3.4917514262283387</c:v>
                </c:pt>
                <c:pt idx="147">
                  <c:v>3.5022091783063787</c:v>
                </c:pt>
                <c:pt idx="148">
                  <c:v>3.5126669303844187</c:v>
                </c:pt>
                <c:pt idx="149">
                  <c:v>3.5231246824624582</c:v>
                </c:pt>
                <c:pt idx="150">
                  <c:v>3.5335824345404983</c:v>
                </c:pt>
                <c:pt idx="151">
                  <c:v>3.5440401866185383</c:v>
                </c:pt>
                <c:pt idx="152">
                  <c:v>3.5544979386965778</c:v>
                </c:pt>
                <c:pt idx="153">
                  <c:v>3.5649556907746178</c:v>
                </c:pt>
                <c:pt idx="154">
                  <c:v>3.5754134428526583</c:v>
                </c:pt>
                <c:pt idx="155">
                  <c:v>3.5858711949306983</c:v>
                </c:pt>
                <c:pt idx="156">
                  <c:v>3.5963289470087378</c:v>
                </c:pt>
                <c:pt idx="157">
                  <c:v>3.6067866990867778</c:v>
                </c:pt>
                <c:pt idx="158">
                  <c:v>3.6172444511648179</c:v>
                </c:pt>
                <c:pt idx="159">
                  <c:v>3.6277022032428574</c:v>
                </c:pt>
                <c:pt idx="160">
                  <c:v>3.6381599553208974</c:v>
                </c:pt>
                <c:pt idx="161">
                  <c:v>3.6486177073989374</c:v>
                </c:pt>
                <c:pt idx="162">
                  <c:v>3.659075459476977</c:v>
                </c:pt>
                <c:pt idx="163">
                  <c:v>3.6695332115550165</c:v>
                </c:pt>
                <c:pt idx="164">
                  <c:v>3.6799909636330566</c:v>
                </c:pt>
                <c:pt idx="165">
                  <c:v>3.690448715711097</c:v>
                </c:pt>
                <c:pt idx="166">
                  <c:v>3.7009064677891366</c:v>
                </c:pt>
                <c:pt idx="167">
                  <c:v>3.7113642198671766</c:v>
                </c:pt>
                <c:pt idx="168">
                  <c:v>3.7218219719452166</c:v>
                </c:pt>
                <c:pt idx="169">
                  <c:v>3.7322797240232561</c:v>
                </c:pt>
                <c:pt idx="170">
                  <c:v>3.7427374761012961</c:v>
                </c:pt>
                <c:pt idx="171">
                  <c:v>3.7531952281793362</c:v>
                </c:pt>
                <c:pt idx="172">
                  <c:v>3.7636529802573757</c:v>
                </c:pt>
                <c:pt idx="173">
                  <c:v>3.7741107323354157</c:v>
                </c:pt>
                <c:pt idx="174">
                  <c:v>3.7845684844134557</c:v>
                </c:pt>
                <c:pt idx="175">
                  <c:v>3.7950262364914953</c:v>
                </c:pt>
                <c:pt idx="176">
                  <c:v>3.8054839885695357</c:v>
                </c:pt>
                <c:pt idx="177">
                  <c:v>3.8159417406475757</c:v>
                </c:pt>
                <c:pt idx="178">
                  <c:v>3.8263994927256153</c:v>
                </c:pt>
                <c:pt idx="179">
                  <c:v>3.8368572448036553</c:v>
                </c:pt>
                <c:pt idx="180">
                  <c:v>3.8473149968816953</c:v>
                </c:pt>
                <c:pt idx="181">
                  <c:v>3.8577727489597349</c:v>
                </c:pt>
                <c:pt idx="182">
                  <c:v>3.8682305010377749</c:v>
                </c:pt>
                <c:pt idx="183">
                  <c:v>3.8786882531158149</c:v>
                </c:pt>
                <c:pt idx="184">
                  <c:v>3.8891460051938544</c:v>
                </c:pt>
                <c:pt idx="185">
                  <c:v>3.8996037572718953</c:v>
                </c:pt>
                <c:pt idx="186">
                  <c:v>3.9100615093499349</c:v>
                </c:pt>
                <c:pt idx="187">
                  <c:v>3.9205192614279745</c:v>
                </c:pt>
                <c:pt idx="188">
                  <c:v>3.9309770135060145</c:v>
                </c:pt>
                <c:pt idx="189">
                  <c:v>3.9414347655840545</c:v>
                </c:pt>
                <c:pt idx="190">
                  <c:v>3.951892517662094</c:v>
                </c:pt>
                <c:pt idx="191">
                  <c:v>3.962350269740134</c:v>
                </c:pt>
                <c:pt idx="192">
                  <c:v>3.9728080218181741</c:v>
                </c:pt>
                <c:pt idx="193">
                  <c:v>3.9832657738962136</c:v>
                </c:pt>
                <c:pt idx="194">
                  <c:v>3.9937235259742536</c:v>
                </c:pt>
                <c:pt idx="195">
                  <c:v>4.0041812780522941</c:v>
                </c:pt>
                <c:pt idx="196">
                  <c:v>4.0146390301303336</c:v>
                </c:pt>
                <c:pt idx="197">
                  <c:v>4.0250967822083732</c:v>
                </c:pt>
                <c:pt idx="198">
                  <c:v>4.0355545342864136</c:v>
                </c:pt>
                <c:pt idx="199">
                  <c:v>4.0460122863644532</c:v>
                </c:pt>
                <c:pt idx="200">
                  <c:v>4.0564700384424928</c:v>
                </c:pt>
                <c:pt idx="201">
                  <c:v>4.0669277905205332</c:v>
                </c:pt>
                <c:pt idx="202">
                  <c:v>4.0773855425985728</c:v>
                </c:pt>
                <c:pt idx="203">
                  <c:v>4.0878432946766132</c:v>
                </c:pt>
                <c:pt idx="204">
                  <c:v>4.0983010467546528</c:v>
                </c:pt>
                <c:pt idx="205">
                  <c:v>4.1087587988326923</c:v>
                </c:pt>
                <c:pt idx="206">
                  <c:v>4.1192165509107328</c:v>
                </c:pt>
                <c:pt idx="207">
                  <c:v>4.1296743029887724</c:v>
                </c:pt>
                <c:pt idx="208">
                  <c:v>4.1401320550668119</c:v>
                </c:pt>
                <c:pt idx="209">
                  <c:v>4.1505898071448524</c:v>
                </c:pt>
                <c:pt idx="210">
                  <c:v>4.1610475592228919</c:v>
                </c:pt>
                <c:pt idx="211">
                  <c:v>4.1715053113009315</c:v>
                </c:pt>
                <c:pt idx="212">
                  <c:v>4.1819630633789719</c:v>
                </c:pt>
                <c:pt idx="213">
                  <c:v>4.1924208154570124</c:v>
                </c:pt>
                <c:pt idx="214">
                  <c:v>4.202878567535052</c:v>
                </c:pt>
                <c:pt idx="215">
                  <c:v>4.2133363196130906</c:v>
                </c:pt>
                <c:pt idx="216">
                  <c:v>4.223794071691132</c:v>
                </c:pt>
                <c:pt idx="217">
                  <c:v>4.2342518237691715</c:v>
                </c:pt>
                <c:pt idx="218">
                  <c:v>4.2447095758472111</c:v>
                </c:pt>
                <c:pt idx="219">
                  <c:v>4.2551673279252515</c:v>
                </c:pt>
                <c:pt idx="220">
                  <c:v>4.2656250800032911</c:v>
                </c:pt>
                <c:pt idx="221">
                  <c:v>4.2760828320813307</c:v>
                </c:pt>
                <c:pt idx="222">
                  <c:v>4.2865405841593711</c:v>
                </c:pt>
                <c:pt idx="223">
                  <c:v>4.2969983362374107</c:v>
                </c:pt>
                <c:pt idx="224">
                  <c:v>4.3074560883154511</c:v>
                </c:pt>
                <c:pt idx="225">
                  <c:v>4.3179138403934907</c:v>
                </c:pt>
                <c:pt idx="226">
                  <c:v>4.3283715924715302</c:v>
                </c:pt>
                <c:pt idx="227">
                  <c:v>4.3388293445495707</c:v>
                </c:pt>
                <c:pt idx="228">
                  <c:v>4.3492870966276103</c:v>
                </c:pt>
                <c:pt idx="229">
                  <c:v>4.3597448487056498</c:v>
                </c:pt>
                <c:pt idx="230">
                  <c:v>4.3702026007836903</c:v>
                </c:pt>
                <c:pt idx="231">
                  <c:v>4.3806603528617298</c:v>
                </c:pt>
                <c:pt idx="232">
                  <c:v>4.3911181049397694</c:v>
                </c:pt>
                <c:pt idx="233">
                  <c:v>4.4015758570178098</c:v>
                </c:pt>
                <c:pt idx="234">
                  <c:v>4.4120336090958503</c:v>
                </c:pt>
                <c:pt idx="235">
                  <c:v>4.422491361173889</c:v>
                </c:pt>
                <c:pt idx="236">
                  <c:v>4.4329491132519294</c:v>
                </c:pt>
                <c:pt idx="237">
                  <c:v>4.4434068653299699</c:v>
                </c:pt>
                <c:pt idx="238">
                  <c:v>4.4538646174080094</c:v>
                </c:pt>
                <c:pt idx="239">
                  <c:v>4.464322369486049</c:v>
                </c:pt>
                <c:pt idx="240">
                  <c:v>4.4747801215640886</c:v>
                </c:pt>
                <c:pt idx="241">
                  <c:v>4.485237873642129</c:v>
                </c:pt>
                <c:pt idx="242">
                  <c:v>4.4956956257201686</c:v>
                </c:pt>
                <c:pt idx="243">
                  <c:v>4.506153377798209</c:v>
                </c:pt>
                <c:pt idx="244">
                  <c:v>4.5166111298762486</c:v>
                </c:pt>
                <c:pt idx="245">
                  <c:v>4.5270688819542881</c:v>
                </c:pt>
                <c:pt idx="246">
                  <c:v>4.5375266340323286</c:v>
                </c:pt>
                <c:pt idx="247">
                  <c:v>4.5479843861103681</c:v>
                </c:pt>
                <c:pt idx="248">
                  <c:v>4.5584421381884077</c:v>
                </c:pt>
                <c:pt idx="249">
                  <c:v>4.5688998902664482</c:v>
                </c:pt>
                <c:pt idx="250">
                  <c:v>4.5793576423444877</c:v>
                </c:pt>
                <c:pt idx="251">
                  <c:v>4.5898153944225273</c:v>
                </c:pt>
                <c:pt idx="252">
                  <c:v>4.6002731465005677</c:v>
                </c:pt>
                <c:pt idx="253">
                  <c:v>4.6107308985786073</c:v>
                </c:pt>
                <c:pt idx="254">
                  <c:v>4.6211886506566469</c:v>
                </c:pt>
                <c:pt idx="255">
                  <c:v>4.6316464027346873</c:v>
                </c:pt>
                <c:pt idx="256">
                  <c:v>4.6421041548127269</c:v>
                </c:pt>
                <c:pt idx="257">
                  <c:v>4.6525619068907664</c:v>
                </c:pt>
                <c:pt idx="258">
                  <c:v>4.6630196589688078</c:v>
                </c:pt>
                <c:pt idx="259">
                  <c:v>4.6734774110468527</c:v>
                </c:pt>
                <c:pt idx="260">
                  <c:v>4.6839351631248869</c:v>
                </c:pt>
                <c:pt idx="261">
                  <c:v>4.6943929152029265</c:v>
                </c:pt>
                <c:pt idx="262">
                  <c:v>4.7048506672809669</c:v>
                </c:pt>
                <c:pt idx="263">
                  <c:v>4.7153084193590118</c:v>
                </c:pt>
                <c:pt idx="264">
                  <c:v>4.7257661714370469</c:v>
                </c:pt>
                <c:pt idx="265">
                  <c:v>4.7362239235150865</c:v>
                </c:pt>
                <c:pt idx="266">
                  <c:v>4.746681675593126</c:v>
                </c:pt>
                <c:pt idx="267">
                  <c:v>4.7571394276711709</c:v>
                </c:pt>
                <c:pt idx="268">
                  <c:v>4.767597179749206</c:v>
                </c:pt>
                <c:pt idx="269">
                  <c:v>4.7780549318272456</c:v>
                </c:pt>
                <c:pt idx="270">
                  <c:v>4.7885126839052861</c:v>
                </c:pt>
                <c:pt idx="271">
                  <c:v>4.798970435983331</c:v>
                </c:pt>
                <c:pt idx="272">
                  <c:v>4.8094281880613661</c:v>
                </c:pt>
                <c:pt idx="273">
                  <c:v>4.8198859401394056</c:v>
                </c:pt>
                <c:pt idx="274">
                  <c:v>4.8303436922174452</c:v>
                </c:pt>
                <c:pt idx="275">
                  <c:v>4.840801444295491</c:v>
                </c:pt>
                <c:pt idx="276">
                  <c:v>4.8512591963735252</c:v>
                </c:pt>
                <c:pt idx="277">
                  <c:v>4.8617169484515648</c:v>
                </c:pt>
                <c:pt idx="278">
                  <c:v>4.8721747005296043</c:v>
                </c:pt>
                <c:pt idx="279">
                  <c:v>4.8826324526076501</c:v>
                </c:pt>
                <c:pt idx="280">
                  <c:v>4.8930902046856852</c:v>
                </c:pt>
                <c:pt idx="281">
                  <c:v>4.9035479567637248</c:v>
                </c:pt>
                <c:pt idx="282">
                  <c:v>4.9140057088417697</c:v>
                </c:pt>
                <c:pt idx="283">
                  <c:v>4.9244634609198092</c:v>
                </c:pt>
                <c:pt idx="284">
                  <c:v>4.9349212129978497</c:v>
                </c:pt>
                <c:pt idx="285">
                  <c:v>4.9453789650758848</c:v>
                </c:pt>
                <c:pt idx="286">
                  <c:v>4.9558367171539297</c:v>
                </c:pt>
                <c:pt idx="287">
                  <c:v>4.9662944692319693</c:v>
                </c:pt>
                <c:pt idx="288">
                  <c:v>4.9767522213100088</c:v>
                </c:pt>
                <c:pt idx="289">
                  <c:v>4.9872099733880439</c:v>
                </c:pt>
                <c:pt idx="290">
                  <c:v>4.9976677254660888</c:v>
                </c:pt>
                <c:pt idx="291">
                  <c:v>5.0081254775441284</c:v>
                </c:pt>
                <c:pt idx="292">
                  <c:v>5.018583229622168</c:v>
                </c:pt>
                <c:pt idx="293">
                  <c:v>5.0290409817002031</c:v>
                </c:pt>
                <c:pt idx="294">
                  <c:v>5.039498733778248</c:v>
                </c:pt>
                <c:pt idx="295">
                  <c:v>5.0499564858562893</c:v>
                </c:pt>
                <c:pt idx="296">
                  <c:v>5.060414237934328</c:v>
                </c:pt>
                <c:pt idx="297">
                  <c:v>5.0708719900123631</c:v>
                </c:pt>
                <c:pt idx="298">
                  <c:v>5.0813297420904071</c:v>
                </c:pt>
                <c:pt idx="299">
                  <c:v>5.0917874941684484</c:v>
                </c:pt>
                <c:pt idx="300">
                  <c:v>5.102245246246488</c:v>
                </c:pt>
                <c:pt idx="301">
                  <c:v>5.1127029983245214</c:v>
                </c:pt>
                <c:pt idx="302">
                  <c:v>5.123160750402568</c:v>
                </c:pt>
                <c:pt idx="303">
                  <c:v>5.1336185024806076</c:v>
                </c:pt>
                <c:pt idx="304">
                  <c:v>5.1440762545586471</c:v>
                </c:pt>
                <c:pt idx="305">
                  <c:v>5.1545340066366823</c:v>
                </c:pt>
                <c:pt idx="306">
                  <c:v>5.1649917587147272</c:v>
                </c:pt>
                <c:pt idx="307">
                  <c:v>5.1754495107927676</c:v>
                </c:pt>
                <c:pt idx="308">
                  <c:v>5.1859072628708072</c:v>
                </c:pt>
                <c:pt idx="309">
                  <c:v>5.1963650149488467</c:v>
                </c:pt>
                <c:pt idx="310">
                  <c:v>5.2068227670268863</c:v>
                </c:pt>
                <c:pt idx="311">
                  <c:v>5.2172805191049267</c:v>
                </c:pt>
                <c:pt idx="312">
                  <c:v>5.2277382711829663</c:v>
                </c:pt>
                <c:pt idx="313">
                  <c:v>5.2381960232610068</c:v>
                </c:pt>
                <c:pt idx="314">
                  <c:v>5.2486537753390463</c:v>
                </c:pt>
                <c:pt idx="315">
                  <c:v>5.2591115274170859</c:v>
                </c:pt>
                <c:pt idx="316">
                  <c:v>5.2695692794951254</c:v>
                </c:pt>
                <c:pt idx="317">
                  <c:v>5.280027031573165</c:v>
                </c:pt>
                <c:pt idx="318">
                  <c:v>5.2904847836512054</c:v>
                </c:pt>
                <c:pt idx="319">
                  <c:v>5.3009425357292468</c:v>
                </c:pt>
                <c:pt idx="320">
                  <c:v>5.3114002878072863</c:v>
                </c:pt>
                <c:pt idx="321">
                  <c:v>5.3218580398853259</c:v>
                </c:pt>
                <c:pt idx="322">
                  <c:v>5.3323157919633655</c:v>
                </c:pt>
                <c:pt idx="323">
                  <c:v>5.342773544041405</c:v>
                </c:pt>
                <c:pt idx="324">
                  <c:v>5.3532312961194455</c:v>
                </c:pt>
                <c:pt idx="325">
                  <c:v>5.3636890481974859</c:v>
                </c:pt>
                <c:pt idx="326">
                  <c:v>5.3741468002755255</c:v>
                </c:pt>
                <c:pt idx="327">
                  <c:v>5.3846045523535651</c:v>
                </c:pt>
                <c:pt idx="328">
                  <c:v>5.3950623044316046</c:v>
                </c:pt>
                <c:pt idx="329">
                  <c:v>5.4055200565096442</c:v>
                </c:pt>
                <c:pt idx="330">
                  <c:v>5.4159778085876855</c:v>
                </c:pt>
                <c:pt idx="331">
                  <c:v>5.4264355606657251</c:v>
                </c:pt>
                <c:pt idx="332">
                  <c:v>5.4368933127437646</c:v>
                </c:pt>
                <c:pt idx="333">
                  <c:v>5.4473510648218042</c:v>
                </c:pt>
                <c:pt idx="334">
                  <c:v>5.4578088168998438</c:v>
                </c:pt>
                <c:pt idx="335">
                  <c:v>5.4682665689778842</c:v>
                </c:pt>
                <c:pt idx="336">
                  <c:v>5.4787243210559256</c:v>
                </c:pt>
                <c:pt idx="337">
                  <c:v>5.4891820731339642</c:v>
                </c:pt>
                <c:pt idx="338">
                  <c:v>5.4996398252120038</c:v>
                </c:pt>
                <c:pt idx="339">
                  <c:v>5.5100975772900433</c:v>
                </c:pt>
                <c:pt idx="340">
                  <c:v>5.5205553293680829</c:v>
                </c:pt>
                <c:pt idx="341">
                  <c:v>5.5310130814461242</c:v>
                </c:pt>
                <c:pt idx="342">
                  <c:v>5.5414708335241638</c:v>
                </c:pt>
                <c:pt idx="343">
                  <c:v>5.5519285856022043</c:v>
                </c:pt>
                <c:pt idx="344">
                  <c:v>5.5623863376802438</c:v>
                </c:pt>
                <c:pt idx="345">
                  <c:v>5.5728440897582834</c:v>
                </c:pt>
                <c:pt idx="346">
                  <c:v>5.5833018418363229</c:v>
                </c:pt>
                <c:pt idx="347">
                  <c:v>5.5937595939143634</c:v>
                </c:pt>
                <c:pt idx="348">
                  <c:v>5.604217345992403</c:v>
                </c:pt>
                <c:pt idx="349">
                  <c:v>5.6146750980704434</c:v>
                </c:pt>
                <c:pt idx="350">
                  <c:v>5.625132850148483</c:v>
                </c:pt>
                <c:pt idx="351">
                  <c:v>5.6355906022265225</c:v>
                </c:pt>
                <c:pt idx="352">
                  <c:v>5.6460483543045621</c:v>
                </c:pt>
                <c:pt idx="353">
                  <c:v>5.6565061063826025</c:v>
                </c:pt>
                <c:pt idx="354">
                  <c:v>5.6669638584606421</c:v>
                </c:pt>
                <c:pt idx="355">
                  <c:v>5.6774216105386826</c:v>
                </c:pt>
                <c:pt idx="356">
                  <c:v>5.6878793626167221</c:v>
                </c:pt>
                <c:pt idx="357">
                  <c:v>5.6983371146947617</c:v>
                </c:pt>
                <c:pt idx="358">
                  <c:v>5.7087948667728012</c:v>
                </c:pt>
                <c:pt idx="359">
                  <c:v>5.7192526188508417</c:v>
                </c:pt>
                <c:pt idx="360">
                  <c:v>5.7297103709288812</c:v>
                </c:pt>
                <c:pt idx="361">
                  <c:v>5.7401681230069226</c:v>
                </c:pt>
                <c:pt idx="362">
                  <c:v>5.7506258750849621</c:v>
                </c:pt>
                <c:pt idx="363">
                  <c:v>5.7610836271630017</c:v>
                </c:pt>
                <c:pt idx="364">
                  <c:v>5.7715413792410413</c:v>
                </c:pt>
                <c:pt idx="365">
                  <c:v>5.7819991313190799</c:v>
                </c:pt>
                <c:pt idx="366">
                  <c:v>5.7924568833971213</c:v>
                </c:pt>
                <c:pt idx="367">
                  <c:v>5.8029146354751608</c:v>
                </c:pt>
                <c:pt idx="368">
                  <c:v>5.8133723875532013</c:v>
                </c:pt>
                <c:pt idx="369">
                  <c:v>5.8238301396312409</c:v>
                </c:pt>
                <c:pt idx="370">
                  <c:v>5.8342878917092804</c:v>
                </c:pt>
                <c:pt idx="371">
                  <c:v>5.84474564378732</c:v>
                </c:pt>
                <c:pt idx="372">
                  <c:v>5.8552033958653604</c:v>
                </c:pt>
                <c:pt idx="373">
                  <c:v>5.8656611479434</c:v>
                </c:pt>
                <c:pt idx="374">
                  <c:v>5.8761189000214404</c:v>
                </c:pt>
                <c:pt idx="375">
                  <c:v>5.88657665209948</c:v>
                </c:pt>
                <c:pt idx="376">
                  <c:v>5.8970344041775196</c:v>
                </c:pt>
                <c:pt idx="377">
                  <c:v>5.9074921562555591</c:v>
                </c:pt>
                <c:pt idx="378">
                  <c:v>5.9179499083335996</c:v>
                </c:pt>
                <c:pt idx="379">
                  <c:v>5.9284076604116391</c:v>
                </c:pt>
                <c:pt idx="380">
                  <c:v>5.9388654124896796</c:v>
                </c:pt>
                <c:pt idx="381">
                  <c:v>5.9493231645677191</c:v>
                </c:pt>
                <c:pt idx="382">
                  <c:v>5.9597809166457587</c:v>
                </c:pt>
                <c:pt idx="383">
                  <c:v>5.9702386687237983</c:v>
                </c:pt>
                <c:pt idx="384">
                  <c:v>5.9806964208018396</c:v>
                </c:pt>
                <c:pt idx="385">
                  <c:v>5.9911541728798801</c:v>
                </c:pt>
                <c:pt idx="386">
                  <c:v>6.0016119249579196</c:v>
                </c:pt>
                <c:pt idx="387">
                  <c:v>6.0120696770359592</c:v>
                </c:pt>
                <c:pt idx="388">
                  <c:v>6.0225274291139987</c:v>
                </c:pt>
                <c:pt idx="389">
                  <c:v>6.0329851811920383</c:v>
                </c:pt>
                <c:pt idx="390">
                  <c:v>6.0434429332700779</c:v>
                </c:pt>
                <c:pt idx="391">
                  <c:v>6.0539006853481192</c:v>
                </c:pt>
                <c:pt idx="392">
                  <c:v>6.0643584374261588</c:v>
                </c:pt>
                <c:pt idx="393">
                  <c:v>6.0748161895041983</c:v>
                </c:pt>
                <c:pt idx="394">
                  <c:v>6.0852739415822379</c:v>
                </c:pt>
                <c:pt idx="395">
                  <c:v>6.0957316936602775</c:v>
                </c:pt>
                <c:pt idx="396">
                  <c:v>6.1061894457383179</c:v>
                </c:pt>
                <c:pt idx="397">
                  <c:v>6.1166471978163584</c:v>
                </c:pt>
                <c:pt idx="398">
                  <c:v>6.1271049498943979</c:v>
                </c:pt>
                <c:pt idx="399">
                  <c:v>6.1375627019724375</c:v>
                </c:pt>
                <c:pt idx="400">
                  <c:v>6.148020454050477</c:v>
                </c:pt>
                <c:pt idx="401">
                  <c:v>6.1584782061285166</c:v>
                </c:pt>
                <c:pt idx="402">
                  <c:v>6.168935958206557</c:v>
                </c:pt>
                <c:pt idx="403">
                  <c:v>6.1793937102845984</c:v>
                </c:pt>
                <c:pt idx="404">
                  <c:v>6.1898514623626379</c:v>
                </c:pt>
                <c:pt idx="405">
                  <c:v>6.2003092144406775</c:v>
                </c:pt>
                <c:pt idx="406">
                  <c:v>6.2107669665187162</c:v>
                </c:pt>
                <c:pt idx="407">
                  <c:v>6.2212247185967557</c:v>
                </c:pt>
                <c:pt idx="408">
                  <c:v>6.2316824706747971</c:v>
                </c:pt>
                <c:pt idx="409">
                  <c:v>6.2421402227528375</c:v>
                </c:pt>
                <c:pt idx="410">
                  <c:v>6.2525979748308771</c:v>
                </c:pt>
                <c:pt idx="411">
                  <c:v>6.2630557269089167</c:v>
                </c:pt>
                <c:pt idx="412">
                  <c:v>6.2735134789869562</c:v>
                </c:pt>
                <c:pt idx="413">
                  <c:v>6.2839712310649958</c:v>
                </c:pt>
                <c:pt idx="414">
                  <c:v>6.2944289831430362</c:v>
                </c:pt>
                <c:pt idx="415">
                  <c:v>6.3048867352210758</c:v>
                </c:pt>
                <c:pt idx="416">
                  <c:v>6.3153444872991162</c:v>
                </c:pt>
                <c:pt idx="417">
                  <c:v>6.3258022393771558</c:v>
                </c:pt>
                <c:pt idx="418">
                  <c:v>6.3362599914551954</c:v>
                </c:pt>
                <c:pt idx="419">
                  <c:v>6.3467177435332349</c:v>
                </c:pt>
                <c:pt idx="420">
                  <c:v>6.3571754956112754</c:v>
                </c:pt>
                <c:pt idx="421">
                  <c:v>6.3676332476893149</c:v>
                </c:pt>
                <c:pt idx="422">
                  <c:v>6.3780909997673554</c:v>
                </c:pt>
                <c:pt idx="423">
                  <c:v>6.3885487518453949</c:v>
                </c:pt>
                <c:pt idx="424">
                  <c:v>6.3990065039234345</c:v>
                </c:pt>
                <c:pt idx="425">
                  <c:v>6.4094642560014741</c:v>
                </c:pt>
                <c:pt idx="426">
                  <c:v>6.4199220080795145</c:v>
                </c:pt>
                <c:pt idx="427">
                  <c:v>6.4303797601575541</c:v>
                </c:pt>
                <c:pt idx="428">
                  <c:v>6.4408375122355954</c:v>
                </c:pt>
                <c:pt idx="429">
                  <c:v>6.451295264313635</c:v>
                </c:pt>
                <c:pt idx="430">
                  <c:v>6.4617530163916745</c:v>
                </c:pt>
                <c:pt idx="431">
                  <c:v>6.4722107684697141</c:v>
                </c:pt>
                <c:pt idx="432">
                  <c:v>6.4826685205477546</c:v>
                </c:pt>
                <c:pt idx="433">
                  <c:v>6.4931262726257941</c:v>
                </c:pt>
                <c:pt idx="434">
                  <c:v>6.5035840247038346</c:v>
                </c:pt>
                <c:pt idx="435">
                  <c:v>6.5140417767818741</c:v>
                </c:pt>
                <c:pt idx="436">
                  <c:v>6.5244995288599137</c:v>
                </c:pt>
                <c:pt idx="437">
                  <c:v>6.5349572809379533</c:v>
                </c:pt>
                <c:pt idx="438">
                  <c:v>6.5454150330159928</c:v>
                </c:pt>
                <c:pt idx="439">
                  <c:v>6.5558727850940333</c:v>
                </c:pt>
                <c:pt idx="440">
                  <c:v>6.5663305371720728</c:v>
                </c:pt>
                <c:pt idx="441">
                  <c:v>6.5767882892501133</c:v>
                </c:pt>
                <c:pt idx="442">
                  <c:v>6.5872460413281528</c:v>
                </c:pt>
                <c:pt idx="443">
                  <c:v>6.5977037934061924</c:v>
                </c:pt>
                <c:pt idx="444">
                  <c:v>6.608161545484232</c:v>
                </c:pt>
                <c:pt idx="445">
                  <c:v>6.6186192975622724</c:v>
                </c:pt>
                <c:pt idx="446">
                  <c:v>6.6290770496403137</c:v>
                </c:pt>
                <c:pt idx="447">
                  <c:v>6.6395348017183524</c:v>
                </c:pt>
                <c:pt idx="448">
                  <c:v>6.649992553796392</c:v>
                </c:pt>
                <c:pt idx="449">
                  <c:v>6.6604503058744315</c:v>
                </c:pt>
                <c:pt idx="450">
                  <c:v>6.6709080579524729</c:v>
                </c:pt>
              </c:numCache>
            </c:numRef>
          </c:xVal>
          <c:yVal>
            <c:numRef>
              <c:f>'fit_FCC&amp;BCC'!$L$19:$L$469</c:f>
              <c:numCache>
                <c:formatCode>General</c:formatCode>
                <c:ptCount val="451"/>
                <c:pt idx="0">
                  <c:v>-0.92451593786249298</c:v>
                </c:pt>
                <c:pt idx="1">
                  <c:v>-1.1186438626709805</c:v>
                </c:pt>
                <c:pt idx="2">
                  <c:v>-1.303563313048377</c:v>
                </c:pt>
                <c:pt idx="3">
                  <c:v>-1.47960571391366</c:v>
                </c:pt>
                <c:pt idx="4">
                  <c:v>-1.6470915454916089</c:v>
                </c:pt>
                <c:pt idx="5">
                  <c:v>-1.8063306926382481</c:v>
                </c:pt>
                <c:pt idx="6">
                  <c:v>-1.9576227831790565</c:v>
                </c:pt>
                <c:pt idx="7">
                  <c:v>-2.1012575156032565</c:v>
                </c:pt>
                <c:pt idx="8">
                  <c:v>-2.2375149764467981</c:v>
                </c:pt>
                <c:pt idx="9">
                  <c:v>-2.3666659476863643</c:v>
                </c:pt>
                <c:pt idx="10">
                  <c:v>-2.488972204456493</c:v>
                </c:pt>
                <c:pt idx="11">
                  <c:v>-2.6046868033924824</c:v>
                </c:pt>
                <c:pt idx="12">
                  <c:v>-2.714054361892039</c:v>
                </c:pt>
                <c:pt idx="13">
                  <c:v>-2.8173113285795566</c:v>
                </c:pt>
                <c:pt idx="14">
                  <c:v>-2.9146862452483768</c:v>
                </c:pt>
                <c:pt idx="15">
                  <c:v>-3.0064000005471545</c:v>
                </c:pt>
                <c:pt idx="16">
                  <c:v>-3.0926660756688982</c:v>
                </c:pt>
                <c:pt idx="17">
                  <c:v>-3.1736907822926348</c:v>
                </c:pt>
                <c:pt idx="18">
                  <c:v>-3.2496734930201336</c:v>
                </c:pt>
                <c:pt idx="19">
                  <c:v>-3.3208068645424849</c:v>
                </c:pt>
                <c:pt idx="20">
                  <c:v>-3.3872770537640706</c:v>
                </c:pt>
                <c:pt idx="21">
                  <c:v>-3.4492639271042265</c:v>
                </c:pt>
                <c:pt idx="22">
                  <c:v>-3.506941263190221</c:v>
                </c:pt>
                <c:pt idx="23">
                  <c:v>-3.5604769491483426</c:v>
                </c:pt>
                <c:pt idx="24">
                  <c:v>-3.6100331706936046</c:v>
                </c:pt>
                <c:pt idx="25">
                  <c:v>-3.6557665962120982</c:v>
                </c:pt>
                <c:pt idx="26">
                  <c:v>-3.6978285550242962</c:v>
                </c:pt>
                <c:pt idx="27">
                  <c:v>-3.7363652100113542</c:v>
                </c:pt>
                <c:pt idx="28">
                  <c:v>-3.7715177247811331</c:v>
                </c:pt>
                <c:pt idx="29">
                  <c:v>-3.8034224255449027</c:v>
                </c:pt>
                <c:pt idx="30">
                  <c:v>-3.8322109578705001</c:v>
                </c:pt>
                <c:pt idx="31">
                  <c:v>-3.8580104384724798</c:v>
                </c:pt>
                <c:pt idx="32">
                  <c:v>-3.8809436021947725</c:v>
                </c:pt>
                <c:pt idx="33">
                  <c:v>-3.901128944336592</c:v>
                </c:pt>
                <c:pt idx="34">
                  <c:v>-3.9186808584675532</c:v>
                </c:pt>
                <c:pt idx="35">
                  <c:v>-3.9337097698734178</c:v>
                </c:pt>
                <c:pt idx="36">
                  <c:v>-3.9463222647695289</c:v>
                </c:pt>
                <c:pt idx="37">
                  <c:v>-3.9566212154146618</c:v>
                </c:pt>
                <c:pt idx="38">
                  <c:v>-3.9647059012538675</c:v>
                </c:pt>
                <c:pt idx="39">
                  <c:v>-3.9706721262149518</c:v>
                </c:pt>
                <c:pt idx="40">
                  <c:v>-3.9746123322792357</c:v>
                </c:pt>
                <c:pt idx="41">
                  <c:v>-3.9766157094435735</c:v>
                </c:pt>
                <c:pt idx="42">
                  <c:v>-3.9767683021868749</c:v>
                </c:pt>
                <c:pt idx="43">
                  <c:v>-3.9751531125508994</c:v>
                </c:pt>
                <c:pt idx="44">
                  <c:v>-3.9718501999416365</c:v>
                </c:pt>
                <c:pt idx="45">
                  <c:v>-3.966936777754265</c:v>
                </c:pt>
                <c:pt idx="46">
                  <c:v>-3.9604873069214808</c:v>
                </c:pt>
                <c:pt idx="47">
                  <c:v>-3.9525735864818534</c:v>
                </c:pt>
                <c:pt idx="48">
                  <c:v>-3.9432648412618612</c:v>
                </c:pt>
                <c:pt idx="49">
                  <c:v>-3.9326278067623397</c:v>
                </c:pt>
                <c:pt idx="50">
                  <c:v>-3.9207268113371976</c:v>
                </c:pt>
                <c:pt idx="51">
                  <c:v>-3.9076238557495802</c:v>
                </c:pt>
                <c:pt idx="52">
                  <c:v>-3.893378690187943</c:v>
                </c:pt>
                <c:pt idx="53">
                  <c:v>-3.8780488888219402</c:v>
                </c:pt>
                <c:pt idx="54">
                  <c:v>-3.8616899219755427</c:v>
                </c:pt>
                <c:pt idx="55">
                  <c:v>-3.8443552259923681</c:v>
                </c:pt>
                <c:pt idx="56">
                  <c:v>-3.8260962708658668</c:v>
                </c:pt>
                <c:pt idx="57">
                  <c:v>-3.806962625704752</c:v>
                </c:pt>
                <c:pt idx="58">
                  <c:v>-3.7870020221018281</c:v>
                </c:pt>
                <c:pt idx="59">
                  <c:v>-3.7662604154722601</c:v>
                </c:pt>
                <c:pt idx="60">
                  <c:v>-3.7447820444252917</c:v>
                </c:pt>
                <c:pt idx="61">
                  <c:v>-3.7226094882313481</c:v>
                </c:pt>
                <c:pt idx="62">
                  <c:v>-3.6997837224445789</c:v>
                </c:pt>
                <c:pt idx="63">
                  <c:v>-3.6763441727390198</c:v>
                </c:pt>
                <c:pt idx="64">
                  <c:v>-3.6523287670146782</c:v>
                </c:pt>
                <c:pt idx="65">
                  <c:v>-3.6277739858281453</c:v>
                </c:pt>
                <c:pt idx="66">
                  <c:v>-3.6027149112006032</c:v>
                </c:pt>
                <c:pt idx="67">
                  <c:v>-3.5771852738544352</c:v>
                </c:pt>
                <c:pt idx="68">
                  <c:v>-3.5512174989280494</c:v>
                </c:pt>
                <c:pt idx="69">
                  <c:v>-3.5248427502169948</c:v>
                </c:pt>
                <c:pt idx="70">
                  <c:v>-3.4980909729879031</c:v>
                </c:pt>
                <c:pt idx="71">
                  <c:v>-3.4709909354103634</c:v>
                </c:pt>
                <c:pt idx="72">
                  <c:v>-3.4435702686504204</c:v>
                </c:pt>
                <c:pt idx="73">
                  <c:v>-3.415855505668004</c:v>
                </c:pt>
                <c:pt idx="74">
                  <c:v>-3.3878721187592928</c:v>
                </c:pt>
                <c:pt idx="75">
                  <c:v>-3.35964455588371</c:v>
                </c:pt>
                <c:pt idx="76">
                  <c:v>-3.3311962758140106</c:v>
                </c:pt>
                <c:pt idx="77">
                  <c:v>-3.3025497821467544</c:v>
                </c:pt>
                <c:pt idx="78">
                  <c:v>-3.2737266562091984</c:v>
                </c:pt>
                <c:pt idx="79">
                  <c:v>-3.2447475888976105</c:v>
                </c:pt>
                <c:pt idx="80">
                  <c:v>-3.2156324114808732</c:v>
                </c:pt>
                <c:pt idx="81">
                  <c:v>-3.1864001254021339</c:v>
                </c:pt>
                <c:pt idx="82">
                  <c:v>-3.1570689311103202</c:v>
                </c:pt>
                <c:pt idx="83">
                  <c:v>-3.1276562559522918</c:v>
                </c:pt>
                <c:pt idx="84">
                  <c:v>-3.0981787811554056</c:v>
                </c:pt>
                <c:pt idx="85">
                  <c:v>-3.0686524679294136</c:v>
                </c:pt>
                <c:pt idx="86">
                  <c:v>-3.0390925827156372</c:v>
                </c:pt>
                <c:pt idx="87">
                  <c:v>-3.0095137216105261</c:v>
                </c:pt>
                <c:pt idx="88">
                  <c:v>-2.9799298339898179</c:v>
                </c:pt>
                <c:pt idx="89">
                  <c:v>-2.950354245358759</c:v>
                </c:pt>
                <c:pt idx="90">
                  <c:v>-2.9207996794529616</c:v>
                </c:pt>
                <c:pt idx="91">
                  <c:v>-2.8912782796137737</c:v>
                </c:pt>
                <c:pt idx="92">
                  <c:v>-2.8618016294612501</c:v>
                </c:pt>
                <c:pt idx="93">
                  <c:v>-2.8323807728870936</c:v>
                </c:pt>
                <c:pt idx="94">
                  <c:v>-2.803026233389236</c:v>
                </c:pt>
                <c:pt idx="95">
                  <c:v>-2.7737480327690589</c:v>
                </c:pt>
                <c:pt idx="96">
                  <c:v>-2.7445557092115656</c:v>
                </c:pt>
                <c:pt idx="97">
                  <c:v>-2.7154583347681895</c:v>
                </c:pt>
                <c:pt idx="98">
                  <c:v>-2.6864645322613465</c:v>
                </c:pt>
                <c:pt idx="99">
                  <c:v>-2.6575824916291504</c:v>
                </c:pt>
                <c:pt idx="100">
                  <c:v>-2.6288199857282075</c:v>
                </c:pt>
                <c:pt idx="101">
                  <c:v>-2.600184385611827</c:v>
                </c:pt>
                <c:pt idx="102">
                  <c:v>-2.5716826753003961</c:v>
                </c:pt>
                <c:pt idx="103">
                  <c:v>-2.5433214660601982</c:v>
                </c:pt>
                <c:pt idx="104">
                  <c:v>-2.5151070102064073</c:v>
                </c:pt>
                <c:pt idx="105">
                  <c:v>-2.487045214445498</c:v>
                </c:pt>
                <c:pt idx="106">
                  <c:v>-2.4591416527718342</c:v>
                </c:pt>
                <c:pt idx="107">
                  <c:v>-2.4314015789327561</c:v>
                </c:pt>
                <c:pt idx="108">
                  <c:v>-2.403829938475984</c:v>
                </c:pt>
                <c:pt idx="109">
                  <c:v>-2.3764313803927655</c:v>
                </c:pt>
                <c:pt idx="110">
                  <c:v>-2.3492102683697684</c:v>
                </c:pt>
                <c:pt idx="111">
                  <c:v>-2.32217069166227</c:v>
                </c:pt>
                <c:pt idx="112">
                  <c:v>-2.2953164756008402</c:v>
                </c:pt>
                <c:pt idx="113">
                  <c:v>-2.2686511917433281</c:v>
                </c:pt>
                <c:pt idx="114">
                  <c:v>-2.2421781676835515</c:v>
                </c:pt>
                <c:pt idx="115">
                  <c:v>-2.2159004965277695</c:v>
                </c:pt>
                <c:pt idx="116">
                  <c:v>-2.1898210460496563</c:v>
                </c:pt>
                <c:pt idx="117">
                  <c:v>-2.1639424675341417</c:v>
                </c:pt>
                <c:pt idx="118">
                  <c:v>-2.1382672043201674</c:v>
                </c:pt>
                <c:pt idx="119">
                  <c:v>-2.1127975000521078</c:v>
                </c:pt>
                <c:pt idx="120">
                  <c:v>-2.0875354066492529</c:v>
                </c:pt>
                <c:pt idx="121">
                  <c:v>-2.0624827920024877</c:v>
                </c:pt>
                <c:pt idx="122">
                  <c:v>-2.0376413474070212</c:v>
                </c:pt>
                <c:pt idx="123">
                  <c:v>-2.0130125947396942</c:v>
                </c:pt>
                <c:pt idx="124">
                  <c:v>-1.9885978933891595</c:v>
                </c:pt>
                <c:pt idx="125">
                  <c:v>-1.9643984469469844</c:v>
                </c:pt>
                <c:pt idx="126">
                  <c:v>-1.9404153096673937</c:v>
                </c:pt>
                <c:pt idx="127">
                  <c:v>-1.9166493927032235</c:v>
                </c:pt>
                <c:pt idx="128">
                  <c:v>-1.8931014701253424</c:v>
                </c:pt>
                <c:pt idx="129">
                  <c:v>-1.8697721847326039</c:v>
                </c:pt>
                <c:pt idx="130">
                  <c:v>-1.846662053659148</c:v>
                </c:pt>
                <c:pt idx="131">
                  <c:v>-1.823771473785688</c:v>
                </c:pt>
                <c:pt idx="132">
                  <c:v>-1.8011007269611532</c:v>
                </c:pt>
                <c:pt idx="133">
                  <c:v>-1.7786499850409083</c:v>
                </c:pt>
                <c:pt idx="134">
                  <c:v>-1.7564193147475538</c:v>
                </c:pt>
                <c:pt idx="135">
                  <c:v>-1.7344086823600966</c:v>
                </c:pt>
                <c:pt idx="136">
                  <c:v>-1.7126179582371397</c:v>
                </c:pt>
                <c:pt idx="137">
                  <c:v>-1.6910469211795298</c:v>
                </c:pt>
                <c:pt idx="138">
                  <c:v>-1.6696952626377342</c:v>
                </c:pt>
                <c:pt idx="139">
                  <c:v>-1.64856259076905</c:v>
                </c:pt>
                <c:pt idx="140">
                  <c:v>-1.6276484343496085</c:v>
                </c:pt>
                <c:pt idx="141">
                  <c:v>-1.6069522465459323</c:v>
                </c:pt>
                <c:pt idx="142">
                  <c:v>-1.5864734085506931</c:v>
                </c:pt>
                <c:pt idx="143">
                  <c:v>-1.5662112330871678</c:v>
                </c:pt>
                <c:pt idx="144">
                  <c:v>-1.5461649677867042</c:v>
                </c:pt>
                <c:pt idx="145">
                  <c:v>-1.5263337984434255</c:v>
                </c:pt>
                <c:pt idx="146">
                  <c:v>-1.5067168521502357</c:v>
                </c:pt>
                <c:pt idx="147">
                  <c:v>-1.4873132003200618</c:v>
                </c:pt>
                <c:pt idx="148">
                  <c:v>-1.468121861596144</c:v>
                </c:pt>
                <c:pt idx="149">
                  <c:v>-1.4491418046550759</c:v>
                </c:pt>
                <c:pt idx="150">
                  <c:v>-1.4303719509061485</c:v>
                </c:pt>
                <c:pt idx="151">
                  <c:v>-1.411811177090486</c:v>
                </c:pt>
                <c:pt idx="152">
                  <c:v>-1.3934583177832849</c:v>
                </c:pt>
                <c:pt idx="153">
                  <c:v>-1.375312167802424</c:v>
                </c:pt>
                <c:pt idx="154">
                  <c:v>-1.3573714845265752</c:v>
                </c:pt>
                <c:pt idx="155">
                  <c:v>-1.3396349901258386</c:v>
                </c:pt>
                <c:pt idx="156">
                  <c:v>-1.3221013737078604</c:v>
                </c:pt>
                <c:pt idx="157">
                  <c:v>-1.3047692933822523</c:v>
                </c:pt>
                <c:pt idx="158">
                  <c:v>-1.2876373782460955</c:v>
                </c:pt>
                <c:pt idx="159">
                  <c:v>-1.2707042302931615</c:v>
                </c:pt>
                <c:pt idx="160">
                  <c:v>-1.2539684262494442</c:v>
                </c:pt>
                <c:pt idx="161">
                  <c:v>-1.2374285193375045</c:v>
                </c:pt>
                <c:pt idx="162">
                  <c:v>-1.2210830409720246</c:v>
                </c:pt>
                <c:pt idx="163">
                  <c:v>-1.2049305023889123</c:v>
                </c:pt>
                <c:pt idx="164">
                  <c:v>-1.1889693962102339</c:v>
                </c:pt>
                <c:pt idx="165">
                  <c:v>-1.1731981979471393</c:v>
                </c:pt>
                <c:pt idx="166">
                  <c:v>-1.1576153674429137</c:v>
                </c:pt>
                <c:pt idx="167">
                  <c:v>-1.142219350258187</c:v>
                </c:pt>
                <c:pt idx="168">
                  <c:v>-1.127008579000313</c:v>
                </c:pt>
                <c:pt idx="169">
                  <c:v>-1.1119814745987997</c:v>
                </c:pt>
                <c:pt idx="170">
                  <c:v>-1.0971364475286738</c:v>
                </c:pt>
                <c:pt idx="171">
                  <c:v>-1.0824718989835642</c:v>
                </c:pt>
                <c:pt idx="172">
                  <c:v>-1.067986222000245</c:v>
                </c:pt>
                <c:pt idx="173">
                  <c:v>-1.0536778025363087</c:v>
                </c:pt>
                <c:pt idx="174">
                  <c:v>-1.0395450205026184</c:v>
                </c:pt>
                <c:pt idx="175">
                  <c:v>-1.0255862507520856</c:v>
                </c:pt>
                <c:pt idx="176">
                  <c:v>-1.0117998640263104</c:v>
                </c:pt>
                <c:pt idx="177">
                  <c:v>-0.99818422786156036</c:v>
                </c:pt>
                <c:pt idx="178">
                  <c:v>-0.98473770745549627</c:v>
                </c:pt>
                <c:pt idx="179">
                  <c:v>-0.97145866649603663</c:v>
                </c:pt>
                <c:pt idx="180">
                  <c:v>-0.9583454679536888</c:v>
                </c:pt>
                <c:pt idx="181">
                  <c:v>-0.94539647483863387</c:v>
                </c:pt>
                <c:pt idx="182">
                  <c:v>-0.93261005092381022</c:v>
                </c:pt>
                <c:pt idx="183">
                  <c:v>-0.91998456143521312</c:v>
                </c:pt>
                <c:pt idx="184">
                  <c:v>-0.90751837371056054</c:v>
                </c:pt>
                <c:pt idx="185">
                  <c:v>-0.89520985782745954</c:v>
                </c:pt>
                <c:pt idx="186">
                  <c:v>-0.88305738720217708</c:v>
                </c:pt>
                <c:pt idx="187">
                  <c:v>-0.87105933916003975</c:v>
                </c:pt>
                <c:pt idx="188">
                  <c:v>-0.85921409547851557</c:v>
                </c:pt>
                <c:pt idx="189">
                  <c:v>-0.84752004290394345</c:v>
                </c:pt>
                <c:pt idx="190">
                  <c:v>-0.83597557364286945</c:v>
                </c:pt>
                <c:pt idx="191">
                  <c:v>-0.82457908582891093</c:v>
                </c:pt>
                <c:pt idx="192">
                  <c:v>-0.81332898396604802</c:v>
                </c:pt>
                <c:pt idx="193">
                  <c:v>-0.80222367934919103</c:v>
                </c:pt>
                <c:pt idx="194">
                  <c:v>-0.79126159046286482</c:v>
                </c:pt>
                <c:pt idx="195">
                  <c:v>-0.78044114335882153</c:v>
                </c:pt>
                <c:pt idx="196">
                  <c:v>-0.76976077201334692</c:v>
                </c:pt>
                <c:pt idx="197">
                  <c:v>-0.75921891866502444</c:v>
                </c:pt>
                <c:pt idx="198">
                  <c:v>-0.74881403413367709</c:v>
                </c:pt>
                <c:pt idx="199">
                  <c:v>-0.73854457812120056</c:v>
                </c:pt>
                <c:pt idx="200">
                  <c:v>-0.72840901949495307</c:v>
                </c:pt>
                <c:pt idx="201">
                  <c:v>-0.71840583655437318</c:v>
                </c:pt>
                <c:pt idx="202">
                  <c:v>-0.70853351728145364</c:v>
                </c:pt>
                <c:pt idx="203">
                  <c:v>-0.69879055957568026</c:v>
                </c:pt>
                <c:pt idx="204">
                  <c:v>-0.68917547147404301</c:v>
                </c:pt>
                <c:pt idx="205">
                  <c:v>-0.67968677135667421</c:v>
                </c:pt>
                <c:pt idx="206">
                  <c:v>-0.67032298813868296</c:v>
                </c:pt>
                <c:pt idx="207">
                  <c:v>-0.66108266144871675</c:v>
                </c:pt>
                <c:pt idx="208">
                  <c:v>-0.65196434179475415</c:v>
                </c:pt>
                <c:pt idx="209">
                  <c:v>-0.64296659071764894</c:v>
                </c:pt>
                <c:pt idx="210">
                  <c:v>-0.63408798093289476</c:v>
                </c:pt>
                <c:pt idx="211">
                  <c:v>-0.62532709646107454</c:v>
                </c:pt>
                <c:pt idx="212">
                  <c:v>-0.61668253274745266</c:v>
                </c:pt>
                <c:pt idx="213">
                  <c:v>-0.60815289677114259</c:v>
                </c:pt>
                <c:pt idx="214">
                  <c:v>-0.59973680714426258</c:v>
                </c:pt>
                <c:pt idx="215">
                  <c:v>-0.5914328942014907</c:v>
                </c:pt>
                <c:pt idx="216">
                  <c:v>-0.58323980008040832</c:v>
                </c:pt>
                <c:pt idx="217">
                  <c:v>-0.57515617879302361</c:v>
                </c:pt>
                <c:pt idx="218">
                  <c:v>-0.5671806962888053</c:v>
                </c:pt>
                <c:pt idx="219">
                  <c:v>-0.55931203050961809</c:v>
                </c:pt>
                <c:pt idx="220">
                  <c:v>-0.55154887143687559</c:v>
                </c:pt>
                <c:pt idx="221">
                  <c:v>-0.54388992113124679</c:v>
                </c:pt>
                <c:pt idx="222">
                  <c:v>-0.53633389376523022</c:v>
                </c:pt>
                <c:pt idx="223">
                  <c:v>-0.52887951564890756</c:v>
                </c:pt>
                <c:pt idx="224">
                  <c:v>-0.52152552524915807</c:v>
                </c:pt>
                <c:pt idx="225">
                  <c:v>-0.51427067320263908</c:v>
                </c:pt>
                <c:pt idx="226">
                  <c:v>-0.50711372232278307</c:v>
                </c:pt>
                <c:pt idx="227">
                  <c:v>-0.50005344760109649</c:v>
                </c:pt>
                <c:pt idx="228">
                  <c:v>-0.49308863620300897</c:v>
                </c:pt>
                <c:pt idx="229">
                  <c:v>-0.48621808745850925</c:v>
                </c:pt>
                <c:pt idx="230">
                  <c:v>-0.47944061284782369</c:v>
                </c:pt>
                <c:pt idx="231">
                  <c:v>-0.47275503598235519</c:v>
                </c:pt>
                <c:pt idx="232">
                  <c:v>-0.46616019258110225</c:v>
                </c:pt>
                <c:pt idx="233">
                  <c:v>-0.45965493044277883</c:v>
                </c:pt>
                <c:pt idx="234">
                  <c:v>-0.45323810941383741</c:v>
                </c:pt>
                <c:pt idx="235">
                  <c:v>-0.44690860135258942</c:v>
                </c:pt>
                <c:pt idx="236">
                  <c:v>-0.44066529008961419</c:v>
                </c:pt>
                <c:pt idx="237">
                  <c:v>-0.43450707138465594</c:v>
                </c:pt>
                <c:pt idx="238">
                  <c:v>-0.4284328528801592</c:v>
                </c:pt>
                <c:pt idx="239">
                  <c:v>-0.42244155405163364</c:v>
                </c:pt>
                <c:pt idx="240">
                  <c:v>-0.41653210615500963</c:v>
                </c:pt>
                <c:pt idx="241">
                  <c:v>-0.41070345217113519</c:v>
                </c:pt>
                <c:pt idx="242">
                  <c:v>-0.40495454674757669</c:v>
                </c:pt>
                <c:pt idx="243">
                  <c:v>-0.39928435613786117</c:v>
                </c:pt>
                <c:pt idx="244">
                  <c:v>-0.39369185813831203</c:v>
                </c:pt>
                <c:pt idx="245">
                  <c:v>-0.38817604202260197</c:v>
                </c:pt>
                <c:pt idx="246">
                  <c:v>-0.38273590847416694</c:v>
                </c:pt>
                <c:pt idx="247">
                  <c:v>-0.37737046951659936</c:v>
                </c:pt>
                <c:pt idx="248">
                  <c:v>-0.37207874844214134</c:v>
                </c:pt>
                <c:pt idx="249">
                  <c:v>-0.36685977973840134</c:v>
                </c:pt>
                <c:pt idx="250">
                  <c:v>-0.36171260901340291</c:v>
                </c:pt>
                <c:pt idx="251">
                  <c:v>-0.35663629291906823</c:v>
                </c:pt>
                <c:pt idx="252">
                  <c:v>-0.35162989907325104</c:v>
                </c:pt>
                <c:pt idx="253">
                  <c:v>-0.34669250598041196</c:v>
                </c:pt>
                <c:pt idx="254">
                  <c:v>-0.34182320295103086</c:v>
                </c:pt>
                <c:pt idx="255">
                  <c:v>-0.33702109001985536</c:v>
                </c:pt>
                <c:pt idx="256">
                  <c:v>-0.33228527786306689</c:v>
                </c:pt>
                <c:pt idx="257">
                  <c:v>-0.3276148877144528</c:v>
                </c:pt>
                <c:pt idx="258">
                  <c:v>-0.32300905128066676</c:v>
                </c:pt>
                <c:pt idx="259">
                  <c:v>-0.31846691065565652</c:v>
                </c:pt>
                <c:pt idx="260">
                  <c:v>-0.31398761823433613</c:v>
                </c:pt>
                <c:pt idx="261">
                  <c:v>-0.30957033662554928</c:v>
                </c:pt>
                <c:pt idx="262">
                  <c:v>-0.30521423856445451</c:v>
                </c:pt>
                <c:pt idx="263">
                  <c:v>-0.30091850682432536</c:v>
                </c:pt>
                <c:pt idx="264">
                  <c:v>-0.29668233412788991</c:v>
                </c:pt>
                <c:pt idx="265">
                  <c:v>-0.2925049230582108</c:v>
                </c:pt>
                <c:pt idx="266">
                  <c:v>-0.28838548596923924</c:v>
                </c:pt>
                <c:pt idx="267">
                  <c:v>-0.28432324489602639</c:v>
                </c:pt>
                <c:pt idx="268">
                  <c:v>-0.28031743146470056</c:v>
                </c:pt>
                <c:pt idx="269">
                  <c:v>-0.27636728680220662</c:v>
                </c:pt>
                <c:pt idx="270">
                  <c:v>-0.27247206144592817</c:v>
                </c:pt>
                <c:pt idx="271">
                  <c:v>-0.26863101525317118</c:v>
                </c:pt>
                <c:pt idx="272">
                  <c:v>-0.26484341731059996</c:v>
                </c:pt>
                <c:pt idx="273">
                  <c:v>-0.26110854584362958</c:v>
                </c:pt>
                <c:pt idx="274">
                  <c:v>-0.25742568812586786</c:v>
                </c:pt>
                <c:pt idx="275">
                  <c:v>-0.25379414038858972</c:v>
                </c:pt>
                <c:pt idx="276">
                  <c:v>-0.25021320773033195</c:v>
                </c:pt>
                <c:pt idx="277">
                  <c:v>-0.24668220402658356</c:v>
                </c:pt>
                <c:pt idx="278">
                  <c:v>-0.24320045183968608</c:v>
                </c:pt>
                <c:pt idx="279">
                  <c:v>-0.23976728232889855</c:v>
                </c:pt>
                <c:pt idx="280">
                  <c:v>-0.23638203516071596</c:v>
                </c:pt>
                <c:pt idx="281">
                  <c:v>-0.23304405841941581</c:v>
                </c:pt>
                <c:pt idx="282">
                  <c:v>-0.22975270851792559</c:v>
                </c:pt>
                <c:pt idx="283">
                  <c:v>-0.22650735010898695</c:v>
                </c:pt>
                <c:pt idx="284">
                  <c:v>-0.22330735599665036</c:v>
                </c:pt>
                <c:pt idx="285">
                  <c:v>-0.22015210704815127</c:v>
                </c:pt>
                <c:pt idx="286">
                  <c:v>-0.21704099210615069</c:v>
                </c:pt>
                <c:pt idx="287">
                  <c:v>-0.21397340790140995</c:v>
                </c:pt>
                <c:pt idx="288">
                  <c:v>-0.21094875896586107</c:v>
                </c:pt>
                <c:pt idx="289">
                  <c:v>-0.20796645754614873</c:v>
                </c:pt>
                <c:pt idx="290">
                  <c:v>-0.20502592351761856</c:v>
                </c:pt>
                <c:pt idx="291">
                  <c:v>-0.2021265842988112</c:v>
                </c:pt>
                <c:pt idx="292">
                  <c:v>-0.19926787476642502</c:v>
                </c:pt>
                <c:pt idx="293">
                  <c:v>-0.19644923717081675</c:v>
                </c:pt>
                <c:pt idx="294">
                  <c:v>-0.19367012105201223</c:v>
                </c:pt>
                <c:pt idx="295">
                  <c:v>-0.19092998315628021</c:v>
                </c:pt>
                <c:pt idx="296">
                  <c:v>-0.18822828735323485</c:v>
                </c:pt>
                <c:pt idx="297">
                  <c:v>-0.18556450455352247</c:v>
                </c:pt>
                <c:pt idx="298">
                  <c:v>-0.18293811262707349</c:v>
                </c:pt>
                <c:pt idx="299">
                  <c:v>-0.1803485963219581</c:v>
                </c:pt>
                <c:pt idx="300">
                  <c:v>-0.17779544718381796</c:v>
                </c:pt>
                <c:pt idx="301">
                  <c:v>-0.17527816347591862</c:v>
                </c:pt>
                <c:pt idx="302">
                  <c:v>-0.17279625009980457</c:v>
                </c:pt>
                <c:pt idx="303">
                  <c:v>-0.17034921851659598</c:v>
                </c:pt>
                <c:pt idx="304">
                  <c:v>-0.16793658666888536</c:v>
                </c:pt>
                <c:pt idx="305">
                  <c:v>-0.16555787890329252</c:v>
                </c:pt>
                <c:pt idx="306">
                  <c:v>-0.16321262589364471</c:v>
                </c:pt>
                <c:pt idx="307">
                  <c:v>-0.1609003645648206</c:v>
                </c:pt>
                <c:pt idx="308">
                  <c:v>-0.15862063801722262</c:v>
                </c:pt>
                <c:pt idx="309">
                  <c:v>-0.15637299545192046</c:v>
                </c:pt>
                <c:pt idx="310">
                  <c:v>-0.15415699209644776</c:v>
                </c:pt>
                <c:pt idx="311">
                  <c:v>-0.15197218913126045</c:v>
                </c:pt>
                <c:pt idx="312">
                  <c:v>-0.14981815361686152</c:v>
                </c:pt>
                <c:pt idx="313">
                  <c:v>-0.14769445842159046</c:v>
                </c:pt>
                <c:pt idx="314">
                  <c:v>-0.14560068215008548</c:v>
                </c:pt>
                <c:pt idx="315">
                  <c:v>-0.14353640907241272</c:v>
                </c:pt>
                <c:pt idx="316">
                  <c:v>-0.14150122905387075</c:v>
                </c:pt>
                <c:pt idx="317">
                  <c:v>-0.13949473748546662</c:v>
                </c:pt>
                <c:pt idx="318">
                  <c:v>-0.13751653521506568</c:v>
                </c:pt>
                <c:pt idx="319">
                  <c:v>-0.13556622847921612</c:v>
                </c:pt>
                <c:pt idx="320">
                  <c:v>-0.13364342883564637</c:v>
                </c:pt>
                <c:pt idx="321">
                  <c:v>-0.13174775309643585</c:v>
                </c:pt>
                <c:pt idx="322">
                  <c:v>-0.12987882326185976</c:v>
                </c:pt>
                <c:pt idx="323">
                  <c:v>-0.12803626645490487</c:v>
                </c:pt>
                <c:pt idx="324">
                  <c:v>-0.12621971485645628</c:v>
                </c:pt>
                <c:pt idx="325">
                  <c:v>-0.12442880564115415</c:v>
                </c:pt>
                <c:pt idx="326">
                  <c:v>-0.12266318091391711</c:v>
                </c:pt>
                <c:pt idx="327">
                  <c:v>-0.12092248764713188</c:v>
                </c:pt>
                <c:pt idx="328">
                  <c:v>-0.11920637761850755</c:v>
                </c:pt>
                <c:pt idx="329">
                  <c:v>-0.11751450734959026</c:v>
                </c:pt>
                <c:pt idx="330">
                  <c:v>-0.11584653804493704</c:v>
                </c:pt>
                <c:pt idx="331">
                  <c:v>-0.11420213553194815</c:v>
                </c:pt>
                <c:pt idx="332">
                  <c:v>-0.11258097020134893</c:v>
                </c:pt>
                <c:pt idx="333">
                  <c:v>-0.11098271694832615</c:v>
                </c:pt>
                <c:pt idx="334">
                  <c:v>-0.10940705511430961</c:v>
                </c:pt>
                <c:pt idx="335">
                  <c:v>-0.10785366842939895</c:v>
                </c:pt>
                <c:pt idx="336">
                  <c:v>-0.10632224495543102</c:v>
                </c:pt>
                <c:pt idx="337">
                  <c:v>-0.10481247702968413</c:v>
                </c:pt>
                <c:pt idx="338">
                  <c:v>-0.10332406120921597</c:v>
                </c:pt>
                <c:pt idx="339">
                  <c:v>-0.1018566982158314</c:v>
                </c:pt>
                <c:pt idx="340">
                  <c:v>-0.10041009288167643</c:v>
                </c:pt>
                <c:pt idx="341">
                  <c:v>-9.8983954095453464E-2</c:v>
                </c:pt>
                <c:pt idx="342">
                  <c:v>-9.7577994749254923E-2</c:v>
                </c:pt>
                <c:pt idx="343">
                  <c:v>-9.619193168600923E-2</c:v>
                </c:pt>
                <c:pt idx="344">
                  <c:v>-9.4825485647538538E-2</c:v>
                </c:pt>
                <c:pt idx="345">
                  <c:v>-9.3478381223218124E-2</c:v>
                </c:pt>
                <c:pt idx="346">
                  <c:v>-9.2150346799239446E-2</c:v>
                </c:pt>
                <c:pt idx="347">
                  <c:v>-9.0841114508466908E-2</c:v>
                </c:pt>
                <c:pt idx="348">
                  <c:v>-8.9550420180888476E-2</c:v>
                </c:pt>
                <c:pt idx="349">
                  <c:v>-8.8278003294649993E-2</c:v>
                </c:pt>
                <c:pt idx="350">
                  <c:v>-8.7023606927675634E-2</c:v>
                </c:pt>
                <c:pt idx="351">
                  <c:v>-8.5786977709861989E-2</c:v>
                </c:pt>
                <c:pt idx="352">
                  <c:v>-8.4567865775848183E-2</c:v>
                </c:pt>
                <c:pt idx="353">
                  <c:v>-8.3366024718351556E-2</c:v>
                </c:pt>
                <c:pt idx="354">
                  <c:v>-8.2181211542068811E-2</c:v>
                </c:pt>
                <c:pt idx="355">
                  <c:v>-8.1013186618132602E-2</c:v>
                </c:pt>
                <c:pt idx="356">
                  <c:v>-7.9861713639124463E-2</c:v>
                </c:pt>
                <c:pt idx="357">
                  <c:v>-7.8726559574634036E-2</c:v>
                </c:pt>
                <c:pt idx="358">
                  <c:v>-7.7607494627363022E-2</c:v>
                </c:pt>
                <c:pt idx="359">
                  <c:v>-7.6504292189766995E-2</c:v>
                </c:pt>
                <c:pt idx="360">
                  <c:v>-7.5416728801231833E-2</c:v>
                </c:pt>
                <c:pt idx="361">
                  <c:v>-7.4344584105777448E-2</c:v>
                </c:pt>
                <c:pt idx="362">
                  <c:v>-7.3287640810286242E-2</c:v>
                </c:pt>
                <c:pt idx="363">
                  <c:v>-7.2245684643249597E-2</c:v>
                </c:pt>
                <c:pt idx="364">
                  <c:v>-7.1218504314027931E-2</c:v>
                </c:pt>
                <c:pt idx="365">
                  <c:v>-7.0205891472620033E-2</c:v>
                </c:pt>
                <c:pt idx="366">
                  <c:v>-6.9207640669935053E-2</c:v>
                </c:pt>
                <c:pt idx="367">
                  <c:v>-6.8223549318563961E-2</c:v>
                </c:pt>
                <c:pt idx="368">
                  <c:v>-6.7253417654043357E-2</c:v>
                </c:pt>
                <c:pt idx="369">
                  <c:v>-6.6297048696609795E-2</c:v>
                </c:pt>
                <c:pt idx="370">
                  <c:v>-6.5354248213435204E-2</c:v>
                </c:pt>
                <c:pt idx="371">
                  <c:v>-6.4424824681343099E-2</c:v>
                </c:pt>
                <c:pt idx="372">
                  <c:v>-6.3508589249996958E-2</c:v>
                </c:pt>
                <c:pt idx="373">
                  <c:v>-6.2605355705558502E-2</c:v>
                </c:pt>
                <c:pt idx="374">
                  <c:v>-6.1714940434808019E-2</c:v>
                </c:pt>
                <c:pt idx="375">
                  <c:v>-6.0837162389725356E-2</c:v>
                </c:pt>
                <c:pt idx="376">
                  <c:v>-5.9971843052523337E-2</c:v>
                </c:pt>
                <c:pt idx="377">
                  <c:v>-5.9118806401131006E-2</c:v>
                </c:pt>
                <c:pt idx="378">
                  <c:v>-5.8277878875120447E-2</c:v>
                </c:pt>
                <c:pt idx="379">
                  <c:v>-5.7448889342073664E-2</c:v>
                </c:pt>
                <c:pt idx="380">
                  <c:v>-5.6631669064382856E-2</c:v>
                </c:pt>
                <c:pt idx="381">
                  <c:v>-5.5826051666481406E-2</c:v>
                </c:pt>
                <c:pt idx="382">
                  <c:v>-5.5031873102498942E-2</c:v>
                </c:pt>
                <c:pt idx="383">
                  <c:v>-5.4248971624336811E-2</c:v>
                </c:pt>
                <c:pt idx="384">
                  <c:v>-5.347718775015934E-2</c:v>
                </c:pt>
                <c:pt idx="385">
                  <c:v>-5.2716364233295239E-2</c:v>
                </c:pt>
                <c:pt idx="386">
                  <c:v>-5.1966346031545631E-2</c:v>
                </c:pt>
                <c:pt idx="387">
                  <c:v>-5.122698027689257E-2</c:v>
                </c:pt>
                <c:pt idx="388">
                  <c:v>-5.0498116245605677E-2</c:v>
                </c:pt>
                <c:pt idx="389">
                  <c:v>-4.9779605328739915E-2</c:v>
                </c:pt>
                <c:pt idx="390">
                  <c:v>-4.9071301003021796E-2</c:v>
                </c:pt>
                <c:pt idx="391">
                  <c:v>-4.8373058802118049E-2</c:v>
                </c:pt>
                <c:pt idx="392">
                  <c:v>-4.7684736288284291E-2</c:v>
                </c:pt>
                <c:pt idx="393">
                  <c:v>-4.7006193024386134E-2</c:v>
                </c:pt>
                <c:pt idx="394">
                  <c:v>-4.6337290546291772E-2</c:v>
                </c:pt>
                <c:pt idx="395">
                  <c:v>-4.5677892335629154E-2</c:v>
                </c:pt>
                <c:pt idx="396">
                  <c:v>-4.5027863792904757E-2</c:v>
                </c:pt>
                <c:pt idx="397">
                  <c:v>-4.4387072210979026E-2</c:v>
                </c:pt>
                <c:pt idx="398">
                  <c:v>-4.3755386748894315E-2</c:v>
                </c:pt>
                <c:pt idx="399">
                  <c:v>-4.3132678406051186E-2</c:v>
                </c:pt>
                <c:pt idx="400">
                  <c:v>-4.2518819996728914E-2</c:v>
                </c:pt>
                <c:pt idx="401">
                  <c:v>-4.1913686124946045E-2</c:v>
                </c:pt>
                <c:pt idx="402">
                  <c:v>-4.1317153159656582E-2</c:v>
                </c:pt>
                <c:pt idx="403">
                  <c:v>-4.0729099210278119E-2</c:v>
                </c:pt>
                <c:pt idx="404">
                  <c:v>-4.0149404102547574E-2</c:v>
                </c:pt>
                <c:pt idx="405">
                  <c:v>-3.9577949354700534E-2</c:v>
                </c:pt>
                <c:pt idx="406">
                  <c:v>-3.9014618153970386E-2</c:v>
                </c:pt>
                <c:pt idx="407">
                  <c:v>-3.845929533340342E-2</c:v>
                </c:pt>
                <c:pt idx="408">
                  <c:v>-3.7911867348985231E-2</c:v>
                </c:pt>
                <c:pt idx="409">
                  <c:v>-3.7372222257075906E-2</c:v>
                </c:pt>
                <c:pt idx="410">
                  <c:v>-3.6840249692148525E-2</c:v>
                </c:pt>
                <c:pt idx="411">
                  <c:v>-3.6315840844828542E-2</c:v>
                </c:pt>
                <c:pt idx="412">
                  <c:v>-3.5798888440229562E-2</c:v>
                </c:pt>
                <c:pt idx="413">
                  <c:v>-3.5289286716582248E-2</c:v>
                </c:pt>
                <c:pt idx="414">
                  <c:v>-3.4786931404151976E-2</c:v>
                </c:pt>
                <c:pt idx="415">
                  <c:v>-3.4291719704442766E-2</c:v>
                </c:pt>
                <c:pt idx="416">
                  <c:v>-3.3803550269682119E-2</c:v>
                </c:pt>
                <c:pt idx="417">
                  <c:v>-3.3322323182585364E-2</c:v>
                </c:pt>
                <c:pt idx="418">
                  <c:v>-3.2847939936393997E-2</c:v>
                </c:pt>
                <c:pt idx="419">
                  <c:v>-3.2380303415185802E-2</c:v>
                </c:pt>
                <c:pt idx="420">
                  <c:v>-3.191931787445261E-2</c:v>
                </c:pt>
                <c:pt idx="421">
                  <c:v>-3.1464888921942928E-2</c:v>
                </c:pt>
                <c:pt idx="422">
                  <c:v>-3.1016923498764993E-2</c:v>
                </c:pt>
                <c:pt idx="423">
                  <c:v>-3.0575329860748273E-2</c:v>
                </c:pt>
                <c:pt idx="424">
                  <c:v>-3.0140017560058772E-2</c:v>
                </c:pt>
                <c:pt idx="425">
                  <c:v>-2.9710897427065761E-2</c:v>
                </c:pt>
                <c:pt idx="426">
                  <c:v>-2.9287881552456468E-2</c:v>
                </c:pt>
                <c:pt idx="427">
                  <c:v>-2.8870883269595343E-2</c:v>
                </c:pt>
                <c:pt idx="428">
                  <c:v>-2.8459817137124671E-2</c:v>
                </c:pt>
                <c:pt idx="429">
                  <c:v>-2.8054598921803967E-2</c:v>
                </c:pt>
                <c:pt idx="430">
                  <c:v>-2.7655145581584193E-2</c:v>
                </c:pt>
                <c:pt idx="431">
                  <c:v>-2.7261375248914491E-2</c:v>
                </c:pt>
                <c:pt idx="432">
                  <c:v>-2.6873207214278046E-2</c:v>
                </c:pt>
                <c:pt idx="433">
                  <c:v>-2.6490561909954146E-2</c:v>
                </c:pt>
                <c:pt idx="434">
                  <c:v>-2.6113360894003228E-2</c:v>
                </c:pt>
                <c:pt idx="435">
                  <c:v>-2.5741526834472658E-2</c:v>
                </c:pt>
                <c:pt idx="436">
                  <c:v>-2.5374983493819475E-2</c:v>
                </c:pt>
                <c:pt idx="437">
                  <c:v>-2.5013655713547911E-2</c:v>
                </c:pt>
                <c:pt idx="438">
                  <c:v>-2.4657469399058711E-2</c:v>
                </c:pt>
                <c:pt idx="439">
                  <c:v>-2.4306351504706999E-2</c:v>
                </c:pt>
                <c:pt idx="440">
                  <c:v>-2.3960230019066948E-2</c:v>
                </c:pt>
                <c:pt idx="441">
                  <c:v>-2.3619033950399024E-2</c:v>
                </c:pt>
                <c:pt idx="442">
                  <c:v>-2.3282693312318813E-2</c:v>
                </c:pt>
                <c:pt idx="443">
                  <c:v>-2.2951139109663329E-2</c:v>
                </c:pt>
                <c:pt idx="444">
                  <c:v>-2.262430332455307E-2</c:v>
                </c:pt>
                <c:pt idx="445">
                  <c:v>-2.2302118902646707E-2</c:v>
                </c:pt>
                <c:pt idx="446">
                  <c:v>-2.1984519739586338E-2</c:v>
                </c:pt>
                <c:pt idx="447">
                  <c:v>-2.1671440667630243E-2</c:v>
                </c:pt>
                <c:pt idx="448">
                  <c:v>-2.136281744247075E-2</c:v>
                </c:pt>
                <c:pt idx="449">
                  <c:v>-2.1058586730235258E-2</c:v>
                </c:pt>
                <c:pt idx="450">
                  <c:v>-2.0758686094667113E-2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15</xdr:row>
      <xdr:rowOff>123824</xdr:rowOff>
    </xdr:from>
    <xdr:to>
      <xdr:col>10</xdr:col>
      <xdr:colOff>114300</xdr:colOff>
      <xdr:row>35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19049</xdr:rowOff>
    </xdr:from>
    <xdr:to>
      <xdr:col>14</xdr:col>
      <xdr:colOff>571500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tabSelected="1" workbookViewId="0">
      <selection activeCell="M5" sqref="M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151</v>
      </c>
      <c r="D3" s="15" t="str">
        <f>A3</f>
        <v>FCC</v>
      </c>
      <c r="E3" s="1" t="str">
        <f>B3</f>
        <v>In</v>
      </c>
      <c r="G3" s="65" t="s">
        <v>180</v>
      </c>
      <c r="H3" s="1" t="str">
        <f>B3</f>
        <v>In</v>
      </c>
      <c r="J3" s="15" t="str">
        <f>G3</f>
        <v>HCP</v>
      </c>
      <c r="K3" s="1" t="str">
        <f>B3</f>
        <v>In</v>
      </c>
      <c r="N3" s="15"/>
      <c r="O3" s="1" t="str">
        <f>B3</f>
        <v>In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3.3752664959656737</v>
      </c>
      <c r="G4" s="2" t="s">
        <v>11</v>
      </c>
      <c r="H4" s="51">
        <v>-2.7040000000000002</v>
      </c>
      <c r="J4" s="2" t="s">
        <v>8</v>
      </c>
      <c r="K4" s="4">
        <v>3.4172400000000001</v>
      </c>
      <c r="N4" s="12" t="s">
        <v>24</v>
      </c>
      <c r="O4" s="4">
        <v>2.5841266761976618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27.19</v>
      </c>
      <c r="D5" s="2" t="s">
        <v>3</v>
      </c>
      <c r="E5" s="5">
        <v>0.05</v>
      </c>
      <c r="G5" s="2" t="s">
        <v>20</v>
      </c>
      <c r="H5" s="51">
        <f>56.565/2</f>
        <v>28.282499999999999</v>
      </c>
      <c r="J5" s="18" t="s">
        <v>3</v>
      </c>
      <c r="K5" s="5">
        <f>E5</f>
        <v>0.05</v>
      </c>
      <c r="L5" s="10"/>
      <c r="N5" s="18" t="s">
        <v>28</v>
      </c>
      <c r="O5" s="4">
        <v>1.1894721331272025</v>
      </c>
      <c r="Q5" s="28" t="s">
        <v>30</v>
      </c>
      <c r="R5" s="29">
        <f>B16</f>
        <v>3.3752664959656737</v>
      </c>
      <c r="S5" s="29">
        <f>O15</f>
        <v>7.6231736947831026</v>
      </c>
      <c r="T5" s="29">
        <f>O4</f>
        <v>2.5841266761976618</v>
      </c>
      <c r="U5" s="29">
        <f>O6</f>
        <v>0.11639279837591758</v>
      </c>
      <c r="V5" s="29">
        <f>O5</f>
        <v>1.1894721331272025</v>
      </c>
      <c r="W5" s="30">
        <v>6</v>
      </c>
      <c r="X5" s="30">
        <v>12</v>
      </c>
      <c r="Y5" s="31" t="s">
        <v>122</v>
      </c>
      <c r="Z5" s="31" t="str">
        <f>B3</f>
        <v>In</v>
      </c>
      <c r="AA5" s="32" t="str">
        <f>B3</f>
        <v>In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8" t="s">
        <v>27</v>
      </c>
      <c r="O6" s="4">
        <v>0.11639279837591758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66"/>
      <c r="K8" s="67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3.3752664959656737</v>
      </c>
      <c r="S9" s="29">
        <f>O15</f>
        <v>7.6231736947831026</v>
      </c>
      <c r="T9" s="29">
        <f>O4</f>
        <v>2.5841266761976618</v>
      </c>
      <c r="U9" s="29">
        <f>O6</f>
        <v>0.11639279837591758</v>
      </c>
      <c r="V9" s="29">
        <f>O5</f>
        <v>1.1894721331272025</v>
      </c>
      <c r="W9" s="30">
        <v>6</v>
      </c>
      <c r="X9" s="30">
        <v>12</v>
      </c>
      <c r="Y9" s="31" t="s">
        <v>122</v>
      </c>
      <c r="Z9" s="31" t="str">
        <f>B3</f>
        <v>In</v>
      </c>
      <c r="AA9" s="32" t="str">
        <f>B3</f>
        <v>In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4.7733476552181697</v>
      </c>
      <c r="D11" s="3" t="s">
        <v>8</v>
      </c>
      <c r="E11" s="4">
        <f>$B$11/$E$8</f>
        <v>3.3752664959656737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2.95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4.455725663618364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4.9963152245224705E-2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0.25444971206026196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2" t="s">
        <v>23</v>
      </c>
      <c r="O15" s="4">
        <f>O4*R18</f>
        <v>7.6231736947831026</v>
      </c>
      <c r="P15" t="s">
        <v>53</v>
      </c>
    </row>
    <row r="16" spans="1:27" x14ac:dyDescent="0.4">
      <c r="A16" s="3" t="s">
        <v>25</v>
      </c>
      <c r="B16" s="4">
        <f>$E$11</f>
        <v>3.3752664959656737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0.11637102812727437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0.13591409142295227</v>
      </c>
      <c r="G19">
        <f>$E$11*(D19/$E$12+1)</f>
        <v>2.6177543081024921</v>
      </c>
      <c r="H19" s="10">
        <f>-(-$B$4)*(1+D19+$E$5*D19^3)*EXP(-D19)</f>
        <v>0.37022998503612198</v>
      </c>
      <c r="I19">
        <f>$K$11*(D19/$K$12+1)</f>
        <v>2.6680317768299999</v>
      </c>
      <c r="J19" s="10">
        <f>-(-$H$4)*(1+D19+$K$5*D19^3)*EXP(-D19)</f>
        <v>0.36751170320766291</v>
      </c>
      <c r="K19">
        <f>$E$6*$O$6*EXP(-$O$15*(G19/$E$4-1))-SQRT($E$6)*$O$5*EXP(-$O$4*(G19/$E$4-1))</f>
        <v>0.37014248039335484</v>
      </c>
      <c r="L19">
        <f>$K$6*$O$6*EXP(-$O$15*(I19/$K$4-1))-SQRT($K$6)*$O$5*EXP(-$O$4*(I19/$K$4-1))</f>
        <v>0.16847917041196414</v>
      </c>
      <c r="M19" s="13">
        <f>(K19-H19)^2*O19</f>
        <v>7.6570625058036187E-9</v>
      </c>
      <c r="N19" s="13">
        <f>(L19-J19)^2*O19</f>
        <v>3.9613949111070905E-2</v>
      </c>
      <c r="O19" s="13">
        <v>1</v>
      </c>
      <c r="P19" s="52">
        <f>SUMSQ(M26:M295)+SUMSQ(N26:N295)*EXP(-(H4-B4)/(0.00008617*P20))*(1+EXP(-(H4-B4)/(0.00008617*P20)))</f>
        <v>3.7187994994300084E-6</v>
      </c>
      <c r="Q19" s="1" t="s">
        <v>68</v>
      </c>
      <c r="R19" s="19">
        <f>O15/(O15-O4)*-B4/SQRT(B15)</f>
        <v>1.1896080238856399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7.2099120124113208E-2</v>
      </c>
      <c r="G20">
        <f t="shared" ref="G20:G83" si="1">$E$11*(D20/$E$12+1)</f>
        <v>2.6329045518597556</v>
      </c>
      <c r="H20" s="10">
        <f>-(-$B$4)*(1+D20+$E$5*D20^3)*EXP(-D20)</f>
        <v>0.19639800321808437</v>
      </c>
      <c r="I20">
        <f t="shared" ref="I20:I83" si="2">$K$11*(D20/$K$12+1)</f>
        <v>2.6830159412933998</v>
      </c>
      <c r="J20" s="10">
        <f t="shared" ref="J20:J83" si="3">-(-$H$4)*(1+D20+$K$5*D20^3)*EXP(-D20)</f>
        <v>0.19495602081560212</v>
      </c>
      <c r="K20">
        <f>$E$6*$O$6*EXP(-$O$15*(G20/$E$4-1))-SQRT($E$6)*$O$5*EXP(-$O$4*(G20/$E$4-1))</f>
        <v>0.19501031370623068</v>
      </c>
      <c r="L20">
        <f>$K$6*$O$6*EXP(-$O$15*(I20/$K$4-1))-SQRT($K$6)*$O$5*EXP(-$O$4*(I20/$K$4-1))</f>
        <v>6.0520309586316046E-3</v>
      </c>
      <c r="M20" s="13">
        <f t="shared" ref="M20:M83" si="4">(K20-H20)^2*O20</f>
        <v>1.9256821813087487E-6</v>
      </c>
      <c r="N20" s="13">
        <f t="shared" ref="N20:N83" si="5">(L20-J20)^2*O20</f>
        <v>3.5684717383882417E-2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2.6480547956170195</v>
      </c>
      <c r="H21" s="10">
        <f t="shared" ref="H21:H84" si="6">-(-$B$4)*(1+D21+$E$5*D21^3)*EXP(-D21)</f>
        <v>3.0141701825063601E-2</v>
      </c>
      <c r="I21">
        <f t="shared" si="2"/>
        <v>2.6980001057568002</v>
      </c>
      <c r="J21" s="10">
        <f t="shared" si="3"/>
        <v>2.9920397112691625E-2</v>
      </c>
      <c r="K21">
        <f>$E$6*$O$6*EXP(-$O$15*(G21/$E$4-1))-SQRT($E$6)*$O$5*EXP(-$O$4*(G21/$E$4-1))</f>
        <v>2.7645410997394038E-2</v>
      </c>
      <c r="L21">
        <f>$K$6*$O$6*EXP(-$O$15*(I21/$K$4-1))-SQRT($K$6)*$O$5*EXP(-$O$4*(I21/$K$4-1))</f>
        <v>-0.14926777293778581</v>
      </c>
      <c r="M21" s="13">
        <f t="shared" si="4"/>
        <v>6.2314678963071926E-6</v>
      </c>
      <c r="N21" s="13">
        <f t="shared" si="5"/>
        <v>3.210840028603882E-2</v>
      </c>
      <c r="O21" s="13">
        <v>1</v>
      </c>
      <c r="Q21" s="16" t="s">
        <v>60</v>
      </c>
      <c r="R21" s="19">
        <f>(O5/O6)/(O15/O4)</f>
        <v>3.4642254350069761</v>
      </c>
      <c r="S21" s="1" t="s">
        <v>61</v>
      </c>
      <c r="T21" s="1">
        <f>SQRT(L9)</f>
        <v>0</v>
      </c>
      <c r="U21" s="1" t="s">
        <v>62</v>
      </c>
      <c r="V21" s="1">
        <f>R21-T21</f>
        <v>3.4642254350069761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2.663205039374283</v>
      </c>
      <c r="H22" s="10">
        <f t="shared" si="6"/>
        <v>-0.12880408062528667</v>
      </c>
      <c r="I22">
        <f t="shared" si="2"/>
        <v>2.7129842702202001</v>
      </c>
      <c r="J22" s="10">
        <f t="shared" si="3"/>
        <v>-0.12785838252965312</v>
      </c>
      <c r="K22">
        <f>$E$6*$O$6*EXP(-$O$15*(G22/$E$4-1))-SQRT($E$6)*$O$5*EXP(-$O$4*(G22/$E$4-1))</f>
        <v>-0.13223514278693571</v>
      </c>
      <c r="L22">
        <f>$K$6*$O$6*EXP(-$O$15*(I22/$K$4-1))-SQRT($K$6)*$O$5*EXP(-$O$4*(I22/$K$4-1))</f>
        <v>-0.29773380557782136</v>
      </c>
      <c r="M22" s="13">
        <f t="shared" si="4"/>
        <v>1.1772187557099783E-5</v>
      </c>
      <c r="N22" s="13">
        <f t="shared" si="5"/>
        <v>2.8857659355794131E-2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2.6783552831315465</v>
      </c>
      <c r="H23" s="10">
        <f t="shared" si="6"/>
        <v>-0.28069598405030061</v>
      </c>
      <c r="I23">
        <f t="shared" si="2"/>
        <v>2.7279684346836</v>
      </c>
      <c r="J23" s="10">
        <f t="shared" si="3"/>
        <v>-0.27863507374156127</v>
      </c>
      <c r="K23">
        <f>$E$6*$O$6*EXP(-$O$15*(G23/$E$4-1))-SQRT($E$6)*$O$5*EXP(-$O$4*(G23/$E$4-1))</f>
        <v>-0.28490449632861559</v>
      </c>
      <c r="L23">
        <f>$K$6*$O$6*EXP(-$O$15*(I23/$K$4-1))-SQRT($K$6)*$O$5*EXP(-$O$4*(I23/$K$4-1))</f>
        <v>-0.4395910711469968</v>
      </c>
      <c r="M23" s="13">
        <f t="shared" si="4"/>
        <v>1.7711575596727942E-5</v>
      </c>
      <c r="N23" s="13">
        <f t="shared" si="5"/>
        <v>2.590683310077857E-2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2.69350552688881</v>
      </c>
      <c r="H24" s="10">
        <f t="shared" si="6"/>
        <v>-0.42578238649300165</v>
      </c>
      <c r="I24">
        <f t="shared" si="2"/>
        <v>2.7429525991469998</v>
      </c>
      <c r="J24" s="10">
        <f t="shared" si="3"/>
        <v>-0.42265623093872112</v>
      </c>
      <c r="K24">
        <f>$E$6*$O$6*EXP(-$O$15*(G24/$E$4-1))-SQRT($E$6)*$O$5*EXP(-$O$4*(G24/$E$4-1))</f>
        <v>-0.43062636334218762</v>
      </c>
      <c r="L24">
        <f>$K$6*$O$6*EXP(-$O$15*(I24/$K$4-1))-SQRT($K$6)*$O$5*EXP(-$O$4*(I24/$K$4-1))</f>
        <v>-0.57507629765074153</v>
      </c>
      <c r="M24" s="13">
        <f t="shared" si="4"/>
        <v>2.346411171544965E-5</v>
      </c>
      <c r="N24" s="13">
        <f t="shared" si="5"/>
        <v>2.3231876736496751E-2</v>
      </c>
      <c r="O24" s="13">
        <v>1</v>
      </c>
      <c r="Q24" s="17" t="s">
        <v>64</v>
      </c>
      <c r="R24" s="19">
        <f>O4/(O15-O4)*-B4/B15</f>
        <v>0.11641025641025642</v>
      </c>
      <c r="V24" s="15" t="str">
        <f>D3</f>
        <v>FCC</v>
      </c>
      <c r="W24" s="1" t="str">
        <f>E3</f>
        <v>In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2.7086557706460739</v>
      </c>
      <c r="H25" s="10">
        <f t="shared" si="6"/>
        <v>-0.56430365622122047</v>
      </c>
      <c r="I25">
        <f t="shared" si="2"/>
        <v>2.7579367636104002</v>
      </c>
      <c r="J25" s="10">
        <f t="shared" si="3"/>
        <v>-0.56016045757055077</v>
      </c>
      <c r="K25">
        <f>$E$6*$O$6*EXP(-$O$15*(G25/$E$4-1))-SQRT($E$6)*$O$5*EXP(-$O$4*(G25/$E$4-1))</f>
        <v>-0.56965534279832042</v>
      </c>
      <c r="L25">
        <f>$K$6*$O$6*EXP(-$O$15*(I25/$K$4-1))-SQRT($K$6)*$O$5*EXP(-$O$4*(I25/$K$4-1))</f>
        <v>-0.70441821148668016</v>
      </c>
      <c r="M25" s="13">
        <f t="shared" si="4"/>
        <v>2.8640549219511731E-5</v>
      </c>
      <c r="N25" s="13">
        <f t="shared" si="5"/>
        <v>2.0810299564926544E-2</v>
      </c>
      <c r="O25" s="13">
        <v>1</v>
      </c>
      <c r="Q25" s="17" t="s">
        <v>65</v>
      </c>
      <c r="R25" s="19">
        <f>O15/(O15-O4)*-B4/SQRT(B15)</f>
        <v>1.1896080238856399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2.7238060144033374</v>
      </c>
      <c r="H26" s="10">
        <f t="shared" si="6"/>
        <v>-0.69649239644938332</v>
      </c>
      <c r="I26">
        <f t="shared" si="2"/>
        <v>2.7729209280737996</v>
      </c>
      <c r="J26" s="10">
        <f t="shared" si="3"/>
        <v>-0.69137864904520274</v>
      </c>
      <c r="K26">
        <f>$E$6*$O$6*EXP(-$O$15*(G26/$E$4-1))-SQRT($E$6)*$O$5*EXP(-$O$4*(G26/$E$4-1))</f>
        <v>-0.70223722834254332</v>
      </c>
      <c r="L26">
        <f>$K$6*$O$6*EXP(-$O$15*(I26/$K$4-1))-SQRT($K$6)*$O$5*EXP(-$O$4*(I26/$K$4-1))</f>
        <v>-0.8278378029624518</v>
      </c>
      <c r="M26" s="13">
        <f t="shared" si="4"/>
        <v>3.3003093480668263E-5</v>
      </c>
      <c r="N26" s="13">
        <f t="shared" si="5"/>
        <v>1.8621100687811469E-2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2.7389562581606013</v>
      </c>
      <c r="H27" s="10">
        <f t="shared" si="6"/>
        <v>-0.82257368289132582</v>
      </c>
      <c r="I27">
        <f t="shared" si="2"/>
        <v>2.7879050925372</v>
      </c>
      <c r="J27" s="10">
        <f t="shared" si="3"/>
        <v>-0.81653422853823232</v>
      </c>
      <c r="K27">
        <f>$E$6*$O$6*EXP(-$O$15*(G27/$E$4-1))-SQRT($E$6)*$O$5*EXP(-$O$4*(G27/$E$4-1))</f>
        <v>-0.8286093072732319</v>
      </c>
      <c r="L27">
        <f>$K$6*$O$6*EXP(-$O$15*(I27/$K$4-1))-SQRT($K$6)*$O$5*EXP(-$O$4*(I27/$K$4-1))</f>
        <v>-0.94554858305699696</v>
      </c>
      <c r="M27" s="13">
        <f t="shared" si="4"/>
        <v>3.6428761679459147E-5</v>
      </c>
      <c r="N27" s="13">
        <f t="shared" si="5"/>
        <v>1.6644703671893486E-2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2.7541065019178648</v>
      </c>
      <c r="H28" s="10">
        <f t="shared" si="6"/>
        <v>-0.94276529434680834</v>
      </c>
      <c r="I28">
        <f t="shared" si="2"/>
        <v>2.8028892570005999</v>
      </c>
      <c r="J28" s="10">
        <f t="shared" si="3"/>
        <v>-0.93584337588611222</v>
      </c>
      <c r="K28">
        <f>$E$6*$O$6*EXP(-$O$15*(G28/$E$4-1))-SQRT($E$6)*$O$5*EXP(-$O$4*(G28/$E$4-1))</f>
        <v>-0.9490006494302019</v>
      </c>
      <c r="L28">
        <f>$K$6*$O$6*EXP(-$O$15*(I28/$K$4-1))-SQRT($K$6)*$O$5*EXP(-$O$4*(I28/$K$4-1))</f>
        <v>-1.0577568317134807</v>
      </c>
      <c r="M28" s="13">
        <f t="shared" si="4"/>
        <v>3.8879653016002009E-5</v>
      </c>
      <c r="N28" s="13">
        <f t="shared" si="5"/>
        <v>1.486289071177172E-2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2.7692567456751287</v>
      </c>
      <c r="H29" s="10">
        <f t="shared" si="6"/>
        <v>-1.057277936518831</v>
      </c>
      <c r="I29">
        <f t="shared" si="2"/>
        <v>2.8178734214639998</v>
      </c>
      <c r="J29" s="10">
        <f t="shared" si="3"/>
        <v>-1.0495152497602493</v>
      </c>
      <c r="K29">
        <f>$E$6*$O$6*EXP(-$O$15*(G29/$E$4-1))-SQRT($E$6)*$O$5*EXP(-$O$4*(G29/$E$4-1))</f>
        <v>-1.063632386333941</v>
      </c>
      <c r="L29">
        <f>$K$6*$O$6*EXP(-$O$15*(I29/$K$4-1))-SQRT($K$6)*$O$5*EXP(-$O$4*(I29/$K$4-1))</f>
        <v>-1.1646618379425959</v>
      </c>
      <c r="M29" s="13">
        <f t="shared" si="4"/>
        <v>4.0379032452751757E-5</v>
      </c>
      <c r="N29" s="13">
        <f t="shared" si="5"/>
        <v>1.3258736770034916E-2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2.7844069894323922</v>
      </c>
      <c r="H30" s="10">
        <f t="shared" si="6"/>
        <v>-1.166315459253463</v>
      </c>
      <c r="I30">
        <f t="shared" si="2"/>
        <v>2.8328575859273997</v>
      </c>
      <c r="J30" s="10">
        <f t="shared" si="3"/>
        <v>-1.1577522033118075</v>
      </c>
      <c r="K30">
        <f>$E$6*$O$6*EXP(-$O$15*(G30/$E$4-1))-SQRT($E$6)*$O$5*EXP(-$O$4*(G30/$E$4-1))</f>
        <v>-1.1727179809035508</v>
      </c>
      <c r="L30">
        <f>$K$6*$O$6*EXP(-$O$15*(I30/$K$4-1))-SQRT($K$6)*$O$5*EXP(-$O$4*(I30/$K$4-1))</f>
        <v>-1.2664561320057546</v>
      </c>
      <c r="M30" s="13">
        <f t="shared" si="4"/>
        <v>4.0992283479843152E-5</v>
      </c>
      <c r="N30" s="13">
        <f t="shared" si="5"/>
        <v>1.181654411349873E-2</v>
      </c>
      <c r="O30" s="13">
        <v>1</v>
      </c>
      <c r="V30" s="22" t="s">
        <v>23</v>
      </c>
      <c r="W30" s="1">
        <f>1/(O4*W25^2)</f>
        <v>1.6688665213565783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2.7995572331896557</v>
      </c>
      <c r="H31" s="10">
        <f t="shared" si="6"/>
        <v>-1.2700750673886081</v>
      </c>
      <c r="I31">
        <f t="shared" si="2"/>
        <v>2.8478417503908</v>
      </c>
      <c r="J31" s="10">
        <f t="shared" si="3"/>
        <v>-1.260749993472392</v>
      </c>
      <c r="K31">
        <f>$E$6*$O$6*EXP(-$O$15*(G31/$E$4-1))-SQRT($E$6)*$O$5*EXP(-$O$4*(G31/$E$4-1))</f>
        <v>-1.2764634880709096</v>
      </c>
      <c r="L31">
        <f>$K$6*$O$6*EXP(-$O$15*(I31/$K$4-1))-SQRT($K$6)*$O$5*EXP(-$O$4*(I31/$K$4-1))</f>
        <v>-1.3633257099388052</v>
      </c>
      <c r="M31" s="13">
        <f t="shared" si="4"/>
        <v>4.0811918814057545E-5</v>
      </c>
      <c r="N31" s="13">
        <f t="shared" si="5"/>
        <v>1.0521777608597986E-2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2.8147074769469196</v>
      </c>
      <c r="H32" s="10">
        <f t="shared" si="6"/>
        <v>-1.3687475253930406</v>
      </c>
      <c r="I32">
        <f t="shared" si="2"/>
        <v>2.8628259148541999</v>
      </c>
      <c r="J32" s="10">
        <f t="shared" si="3"/>
        <v>-1.3586979840905953</v>
      </c>
      <c r="K32">
        <f>$E$6*$O$6*EXP(-$O$15*(G32/$E$4-1))-SQRT($E$6)*$O$5*EXP(-$O$4*(G32/$E$4-1))</f>
        <v>-1.3750678065974418</v>
      </c>
      <c r="L32">
        <f>$K$6*$O$6*EXP(-$O$15*(I32/$K$4-1))-SQRT($K$6)*$O$5*EXP(-$O$4*(I32/$K$4-1))</f>
        <v>-1.455450250668453</v>
      </c>
      <c r="M32" s="13">
        <f t="shared" si="4"/>
        <v>3.9945954502707103E-5</v>
      </c>
      <c r="N32" s="13">
        <f t="shared" si="5"/>
        <v>9.3610010879528471E-3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2.8298577207041831</v>
      </c>
      <c r="H33" s="10">
        <f t="shared" si="6"/>
        <v>-1.462517355972033</v>
      </c>
      <c r="I33">
        <f t="shared" si="2"/>
        <v>2.8778100793176002</v>
      </c>
      <c r="J33" s="10">
        <f t="shared" si="3"/>
        <v>-1.4517793430794337</v>
      </c>
      <c r="K33">
        <f>$E$6*$O$6*EXP(-$O$15*(G33/$E$4-1))-SQRT($E$6)*$O$5*EXP(-$O$4*(G33/$E$4-1))</f>
        <v>-1.4687229223899232</v>
      </c>
      <c r="L33">
        <f>$K$6*$O$6*EXP(-$O$15*(I33/$K$4-1))-SQRT($K$6)*$O$5*EXP(-$O$4*(I33/$K$4-1))</f>
        <v>-1.5430033259651141</v>
      </c>
      <c r="M33" s="13">
        <f t="shared" si="4"/>
        <v>3.8509054566846145E-5</v>
      </c>
      <c r="N33" s="13">
        <f t="shared" si="5"/>
        <v>8.3218150535269205E-3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2.8450079644614465</v>
      </c>
      <c r="H34" s="10">
        <f t="shared" si="6"/>
        <v>-1.5515630328110586</v>
      </c>
      <c r="I34">
        <f t="shared" si="2"/>
        <v>2.8927942437809997</v>
      </c>
      <c r="J34" s="10">
        <f t="shared" si="3"/>
        <v>-1.5401712337448981</v>
      </c>
      <c r="K34">
        <f>$E$6*$O$6*EXP(-$O$15*(G34/$E$4-1))-SQRT($E$6)*$O$5*EXP(-$O$4*(G34/$E$4-1))</f>
        <v>-1.5576141436015822</v>
      </c>
      <c r="L34">
        <f>$K$6*$O$6*EXP(-$O$15*(I34/$K$4-1))-SQRT($K$6)*$O$5*EXP(-$O$4*(I34/$K$4-1))</f>
        <v>-1.6261526034680243</v>
      </c>
      <c r="M34" s="13">
        <f t="shared" si="4"/>
        <v>3.6615941799192027E-5</v>
      </c>
      <c r="N34" s="13">
        <f t="shared" si="5"/>
        <v>7.3927959394649231E-3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2.8601582082187105</v>
      </c>
      <c r="H35" s="10">
        <f t="shared" si="6"/>
        <v>-1.6360571676243234</v>
      </c>
      <c r="I35">
        <f t="shared" si="2"/>
        <v>2.9077784082444</v>
      </c>
      <c r="J35" s="10">
        <f t="shared" si="3"/>
        <v>-1.6240450004611491</v>
      </c>
      <c r="K35">
        <f>$E$6*$O$6*EXP(-$O$15*(G35/$E$4-1))-SQRT($E$6)*$O$5*EXP(-$O$4*(G35/$E$4-1))</f>
        <v>-1.6419203277951757</v>
      </c>
      <c r="L35">
        <f>$K$6*$O$6*EXP(-$O$15*(I35/$K$4-1))-SQRT($K$6)*$O$5*EXP(-$O$4*(I35/$K$4-1))</f>
        <v>-1.7050600430106471</v>
      </c>
      <c r="M35" s="13">
        <f t="shared" si="4"/>
        <v>3.4376647189068895E-5</v>
      </c>
      <c r="N35" s="13">
        <f t="shared" si="5"/>
        <v>6.5634371192969691E-3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2.875308451975974</v>
      </c>
      <c r="H36" s="10">
        <f t="shared" si="6"/>
        <v>-1.7161666916703018</v>
      </c>
      <c r="I36">
        <f t="shared" si="2"/>
        <v>2.9227625727077999</v>
      </c>
      <c r="J36" s="10">
        <f t="shared" si="3"/>
        <v>-1.703566348853339</v>
      </c>
      <c r="K36">
        <f>$E$6*$O$6*EXP(-$O$15*(G36/$E$4-1))-SQRT($E$6)*$O$5*EXP(-$O$4*(G36/$E$4-1))</f>
        <v>-1.721814101435367</v>
      </c>
      <c r="L36">
        <f>$K$6*$O$6*EXP(-$O$15*(I36/$K$4-1))-SQRT($K$6)*$O$5*EXP(-$O$4*(I36/$K$4-1))</f>
        <v>-1.7798820864668867</v>
      </c>
      <c r="M36" s="13">
        <f t="shared" si="4"/>
        <v>3.1893237054553438E-5</v>
      </c>
      <c r="N36" s="13">
        <f t="shared" si="5"/>
        <v>5.8240918074998604E-3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2.8904586957332374</v>
      </c>
      <c r="H37" s="10">
        <f t="shared" si="6"/>
        <v>-1.7920530318919485</v>
      </c>
      <c r="I37">
        <f t="shared" si="2"/>
        <v>2.9377467371711998</v>
      </c>
      <c r="J37" s="10">
        <f t="shared" si="3"/>
        <v>-1.7788955206445773</v>
      </c>
      <c r="K37">
        <f>$E$6*$O$6*EXP(-$O$15*(G37/$E$4-1))-SQRT($E$6)*$O$5*EXP(-$O$4*(G37/$E$4-1))</f>
        <v>-1.7974620719688765</v>
      </c>
      <c r="L37">
        <f>$K$6*$O$6*EXP(-$O$15*(I37/$K$4-1))-SQRT($K$6)*$O$5*EXP(-$O$4*(I37/$K$4-1))</f>
        <v>-1.8507698413314042</v>
      </c>
      <c r="M37" s="13">
        <f t="shared" si="4"/>
        <v>2.9257714553813215E-5</v>
      </c>
      <c r="N37" s="13">
        <f t="shared" si="5"/>
        <v>5.1659179741928279E-3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2.9056089394905014</v>
      </c>
      <c r="H38" s="10">
        <f t="shared" si="6"/>
        <v>-1.8638722818349414</v>
      </c>
      <c r="I38">
        <f t="shared" si="2"/>
        <v>2.9527309016345997</v>
      </c>
      <c r="J38" s="10">
        <f t="shared" si="3"/>
        <v>-1.8501874633192661</v>
      </c>
      <c r="K38">
        <f>$E$6*$O$6*EXP(-$O$15*(G38/$E$4-1))-SQRT($E$6)*$O$5*EXP(-$O$4*(G38/$E$4-1))</f>
        <v>-1.8690250327419529</v>
      </c>
      <c r="L38">
        <f>$K$6*$O$6*EXP(-$O$15*(I38/$K$4-1))-SQRT($K$6)*$O$5*EXP(-$O$4*(I38/$K$4-1))</f>
        <v>-1.9178692582403154</v>
      </c>
      <c r="M38" s="13">
        <f t="shared" si="4"/>
        <v>2.6550841909707889E-5</v>
      </c>
      <c r="N38" s="13">
        <f t="shared" si="5"/>
        <v>4.5808253637349763E-3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2.9207591832477648</v>
      </c>
      <c r="H39" s="10">
        <f t="shared" si="6"/>
        <v>-1.9317753674930502</v>
      </c>
      <c r="I39">
        <f t="shared" si="2"/>
        <v>2.9677150660980001</v>
      </c>
      <c r="J39" s="10">
        <f t="shared" si="3"/>
        <v>-1.9175919947508104</v>
      </c>
      <c r="K39">
        <f>$E$6*$O$6*EXP(-$O$15*(G39/$E$4-1))-SQRT($E$6)*$O$5*EXP(-$O$4*(G39/$E$4-1))</f>
        <v>-1.9366581609965161</v>
      </c>
      <c r="L39">
        <f>$K$6*$O$6*EXP(-$O$15*(I39/$K$4-1))-SQRT($K$6)*$O$5*EXP(-$O$4*(I39/$K$4-1))</f>
        <v>-1.981321302631712</v>
      </c>
      <c r="M39" s="13">
        <f t="shared" si="4"/>
        <v>2.384167239748857E-5</v>
      </c>
      <c r="N39" s="13">
        <f t="shared" si="5"/>
        <v>4.0614246829787449E-3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2.9359094270050283</v>
      </c>
      <c r="H40" s="10">
        <f t="shared" si="6"/>
        <v>-1.995908208225615</v>
      </c>
      <c r="I40">
        <f t="shared" si="2"/>
        <v>2.9826992305614</v>
      </c>
      <c r="J40" s="10">
        <f t="shared" si="3"/>
        <v>-1.9812539629376151</v>
      </c>
      <c r="K40">
        <f>$E$6*$O$6*EXP(-$O$15*(G40/$E$4-1))-SQRT($E$6)*$O$5*EXP(-$O$4*(G40/$E$4-1))</f>
        <v>-2.0005112091781059</v>
      </c>
      <c r="L40">
        <f>$K$6*$O$6*EXP(-$O$15*(I40/$K$4-1))-SQRT($K$6)*$O$5*EXP(-$O$4*(I40/$K$4-1))</f>
        <v>-2.0412621207389732</v>
      </c>
      <c r="M40" s="13">
        <f t="shared" si="4"/>
        <v>2.1187617768632018E-5</v>
      </c>
      <c r="N40" s="13">
        <f t="shared" si="5"/>
        <v>3.600979002712688E-3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2.9510596707622923</v>
      </c>
      <c r="H41" s="10">
        <f t="shared" si="6"/>
        <v>-2.0564118728881007</v>
      </c>
      <c r="I41">
        <f t="shared" si="2"/>
        <v>2.9976833950247999</v>
      </c>
      <c r="J41" s="10">
        <f t="shared" si="3"/>
        <v>-2.0413134009873071</v>
      </c>
      <c r="K41">
        <f>$E$6*$O$6*EXP(-$O$15*(G41/$E$4-1))-SQRT($E$6)*$O$5*EXP(-$O$4*(G41/$E$4-1))</f>
        <v>-2.0607286897809196</v>
      </c>
      <c r="L41">
        <f>$K$6*$O$6*EXP(-$O$15*(I41/$K$4-1))-SQRT($K$6)*$O$5*EXP(-$O$4*(I41/$K$4-1))</f>
        <v>-2.0978232001034192</v>
      </c>
      <c r="M41" s="13">
        <f t="shared" si="4"/>
        <v>1.8634908086126891E-5</v>
      </c>
      <c r="N41" s="13">
        <f t="shared" si="5"/>
        <v>3.1933573961433429E-3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2.9662099145195557</v>
      </c>
      <c r="H42" s="10">
        <f t="shared" si="6"/>
        <v>-2.1134227313128031</v>
      </c>
      <c r="I42">
        <f t="shared" si="2"/>
        <v>3.0126675594881998</v>
      </c>
      <c r="J42" s="10">
        <f t="shared" si="3"/>
        <v>-2.0979056774852496</v>
      </c>
      <c r="K42">
        <f>$E$6*$O$6*EXP(-$O$15*(G42/$E$4-1))-SQRT($E$6)*$O$5*EXP(-$O$4*(G42/$E$4-1))</f>
        <v>-2.1174500539476746</v>
      </c>
      <c r="L42">
        <f>$K$6*$O$6*EXP(-$O$15*(I42/$K$4-1))-SQRT($K$6)*$O$5*EXP(-$O$4*(I42/$K$4-1))</f>
        <v>-2.1511315247867522</v>
      </c>
      <c r="M42" s="13">
        <f t="shared" si="4"/>
        <v>1.621932760534823E-5</v>
      </c>
      <c r="N42" s="13">
        <f t="shared" si="5"/>
        <v>2.8329908209628711E-3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2.9813601582768192</v>
      </c>
      <c r="H43" s="10">
        <f t="shared" si="6"/>
        <v>-2.1670726012729693</v>
      </c>
      <c r="I43">
        <f t="shared" si="2"/>
        <v>3.0276517239516001</v>
      </c>
      <c r="J43" s="10">
        <f t="shared" si="3"/>
        <v>-2.1511616423796287</v>
      </c>
      <c r="K43">
        <f>$E$6*$O$6*EXP(-$O$15*(G43/$E$4-1))-SQRT($E$6)*$O$5*EXP(-$O$4*(G43/$E$4-1))</f>
        <v>-2.170809864034696</v>
      </c>
      <c r="L43">
        <f>$K$6*$O$6*EXP(-$O$15*(I43/$K$4-1))-SQRT($K$6)*$O$5*EXP(-$O$4*(I43/$K$4-1))</f>
        <v>-2.201309725457774</v>
      </c>
      <c r="M43" s="13">
        <f t="shared" si="4"/>
        <v>1.3967132950189087E-5</v>
      </c>
      <c r="N43" s="13">
        <f t="shared" si="5"/>
        <v>2.5148302364125662E-3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2.9965104020340827</v>
      </c>
      <c r="H44" s="10">
        <f t="shared" si="6"/>
        <v>-2.2174888910599053</v>
      </c>
      <c r="I44">
        <f t="shared" si="2"/>
        <v>3.042635888415</v>
      </c>
      <c r="J44" s="10">
        <f t="shared" si="3"/>
        <v>-2.2012077685117415</v>
      </c>
      <c r="K44">
        <f>$E$6*$O$6*EXP(-$O$15*(G44/$E$4-1))-SQRT($E$6)*$O$5*EXP(-$O$4*(G44/$E$4-1))</f>
        <v>-2.2209379603455264</v>
      </c>
      <c r="L44">
        <f>$K$6*$O$6*EXP(-$O$15*(I44/$K$4-1))-SQRT($K$6)*$O$5*EXP(-$O$4*(I44/$K$4-1))</f>
        <v>-2.2484762245221845</v>
      </c>
      <c r="M44" s="13">
        <f t="shared" si="4"/>
        <v>1.1896078937014525E-5</v>
      </c>
      <c r="N44" s="13">
        <f t="shared" si="5"/>
        <v>2.2343069336111898E-3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3.0116606457913466</v>
      </c>
      <c r="H45" s="10">
        <f t="shared" si="6"/>
        <v>-2.2647947377990572</v>
      </c>
      <c r="I45">
        <f t="shared" si="2"/>
        <v>3.0576200528783999</v>
      </c>
      <c r="J45" s="10">
        <f t="shared" si="3"/>
        <v>-2.2481662889165386</v>
      </c>
      <c r="K45">
        <f>$E$6*$O$6*EXP(-$O$15*(G45/$E$4-1))-SQRT($E$6)*$O$5*EXP(-$O$4*(G45/$E$4-1))</f>
        <v>-2.2679596222295348</v>
      </c>
      <c r="L45">
        <f>$K$6*$O$6*EXP(-$O$15*(I45/$K$4-1))-SQRT($K$6)*$O$5*EXP(-$O$4*(I45/$K$4-1))</f>
        <v>-2.292745376458631</v>
      </c>
      <c r="M45" s="13">
        <f t="shared" si="4"/>
        <v>1.0016493458280079E-5</v>
      </c>
      <c r="N45" s="13">
        <f t="shared" si="5"/>
        <v>1.9872950460855369E-3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3.0268108895486101</v>
      </c>
      <c r="H46" s="10">
        <f t="shared" si="6"/>
        <v>-2.3091091416275371</v>
      </c>
      <c r="I46">
        <f t="shared" si="2"/>
        <v>3.0726042173417998</v>
      </c>
      <c r="J46" s="10">
        <f t="shared" si="3"/>
        <v>-2.2921553300150004</v>
      </c>
      <c r="K46">
        <f>$E$6*$O$6*EXP(-$O$15*(G46/$E$4-1))-SQRT($E$6)*$O$5*EXP(-$O$4*(G46/$E$4-1))</f>
        <v>-2.3119957237353801</v>
      </c>
      <c r="L46">
        <f>$K$6*$O$6*EXP(-$O$15*(I46/$K$4-1))-SQRT($K$6)*$O$5*EXP(-$O$4*(I46/$K$4-1))</f>
        <v>-2.3342276035188805</v>
      </c>
      <c r="M46" s="13">
        <f t="shared" si="4"/>
        <v>8.3323562653192401E-6</v>
      </c>
      <c r="N46" s="13">
        <f t="shared" si="5"/>
        <v>1.7700761977852914E-3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3.0419611333058736</v>
      </c>
      <c r="H47" s="10">
        <f t="shared" si="6"/>
        <v>-2.3505470958521655</v>
      </c>
      <c r="I47">
        <f t="shared" si="2"/>
        <v>3.0875883818052001</v>
      </c>
      <c r="J47" s="10">
        <f t="shared" si="3"/>
        <v>-2.3332890408165401</v>
      </c>
      <c r="K47">
        <f>$E$6*$O$6*EXP(-$O$15*(G47/$E$4-1))-SQRT($E$6)*$O$5*EXP(-$O$4*(G47/$E$4-1))</f>
        <v>-2.3531628840027983</v>
      </c>
      <c r="L47">
        <f>$K$6*$O$6*EXP(-$O$15*(I47/$K$4-1))-SQRT($K$6)*$O$5*EXP(-$O$4*(I47/$K$4-1))</f>
        <v>-2.373029526944765</v>
      </c>
      <c r="M47" s="13">
        <f t="shared" si="4"/>
        <v>6.8423476489909207E-6</v>
      </c>
      <c r="N47" s="13">
        <f t="shared" si="5"/>
        <v>1.5793062377076352E-3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3.0571113770631384</v>
      </c>
      <c r="H48" s="10">
        <f t="shared" si="6"/>
        <v>-2.3892197132038038</v>
      </c>
      <c r="I48">
        <f t="shared" si="2"/>
        <v>3.1025725462686005</v>
      </c>
      <c r="J48" s="10">
        <f t="shared" si="3"/>
        <v>-2.3716777182463602</v>
      </c>
      <c r="K48">
        <f>$E$6*$O$6*EXP(-$O$15*(G48/$E$4-1))-SQRT($E$6)*$O$5*EXP(-$O$4*(G48/$E$4-1))</f>
        <v>-2.391573612570018</v>
      </c>
      <c r="L48">
        <f>$K$6*$O$6*EXP(-$O$15*(I48/$K$4-1))-SQRT($K$6)*$O$5*EXP(-$O$4*(I48/$K$4-1))</f>
        <v>-2.4092540938495217</v>
      </c>
      <c r="M48" s="13">
        <f t="shared" si="4"/>
        <v>5.5408422262636983E-6</v>
      </c>
      <c r="N48" s="13">
        <f t="shared" si="5"/>
        <v>1.411984003469872E-3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3.0722616208204019</v>
      </c>
      <c r="H49" s="10">
        <f t="shared" si="6"/>
        <v>-2.4252343483004943</v>
      </c>
      <c r="I49">
        <f t="shared" si="2"/>
        <v>3.1175567107320008</v>
      </c>
      <c r="J49" s="10">
        <f t="shared" si="3"/>
        <v>-2.4074279287094482</v>
      </c>
      <c r="K49">
        <f>$E$6*$O$6*EXP(-$O$15*(G49/$E$4-1))-SQRT($E$6)*$O$5*EXP(-$O$4*(G49/$E$4-1))</f>
        <v>-2.4273364497680774</v>
      </c>
      <c r="L49">
        <f>$K$6*$O$6*EXP(-$O$15*(I49/$K$4-1))-SQRT($K$6)*$O$5*EXP(-$O$4*(I49/$K$4-1))</f>
        <v>-2.4430006999063112</v>
      </c>
      <c r="M49" s="13">
        <f t="shared" si="4"/>
        <v>4.4188305800148158E-6</v>
      </c>
      <c r="N49" s="13">
        <f t="shared" si="5"/>
        <v>1.2654220506243641E-3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3.0874118645776654</v>
      </c>
      <c r="H50" s="10">
        <f t="shared" si="6"/>
        <v>-2.4586947164288415</v>
      </c>
      <c r="I50">
        <f t="shared" si="2"/>
        <v>3.1325408751954007</v>
      </c>
      <c r="J50" s="10">
        <f t="shared" si="3"/>
        <v>-2.4406426259998488</v>
      </c>
      <c r="K50">
        <f>$E$6*$O$6*EXP(-$O$15*(G50/$E$4-1))-SQRT($E$6)*$O$5*EXP(-$O$4*(G50/$E$4-1))</f>
        <v>-2.4605561023676912</v>
      </c>
      <c r="L50">
        <f>$K$6*$O$6*EXP(-$O$15*(I50/$K$4-1))-SQRT($K$6)*$O$5*EXP(-$O$4*(I50/$K$4-1))</f>
        <v>-2.4743653079820094</v>
      </c>
      <c r="M50" s="13">
        <f t="shared" si="4"/>
        <v>3.4647576133472222E-6</v>
      </c>
      <c r="N50" s="13">
        <f t="shared" si="5"/>
        <v>1.1372192800699359E-3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3.1025621083349293</v>
      </c>
      <c r="H51" s="10">
        <f t="shared" si="6"/>
        <v>-2.489701008749944</v>
      </c>
      <c r="I51">
        <f t="shared" si="2"/>
        <v>3.147525039658801</v>
      </c>
      <c r="J51" s="10">
        <f t="shared" si="3"/>
        <v>-2.4714212656607373</v>
      </c>
      <c r="K51">
        <f>$E$6*$O$6*EXP(-$O$15*(G51/$E$4-1))-SQRT($E$6)*$O$5*EXP(-$O$4*(G51/$E$4-1))</f>
        <v>-2.4913335746385634</v>
      </c>
      <c r="L51">
        <f>$K$6*$O$6*EXP(-$O$15*(I51/$K$4-1))-SQRT($K$6)*$O$5*EXP(-$O$4*(I51/$K$4-1))</f>
        <v>-2.5034405628497773</v>
      </c>
      <c r="M51" s="13">
        <f t="shared" si="4"/>
        <v>2.6652713806835696E-6</v>
      </c>
      <c r="N51" s="13">
        <f t="shared" si="5"/>
        <v>1.0252353924800688E-3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3.1177123520921928</v>
      </c>
      <c r="H52" s="10">
        <f t="shared" si="6"/>
        <v>-2.5183500040332998</v>
      </c>
      <c r="I52">
        <f t="shared" si="2"/>
        <v>3.1625092041222005</v>
      </c>
      <c r="J52" s="10">
        <f t="shared" si="3"/>
        <v>-2.4998599158979595</v>
      </c>
      <c r="K52">
        <f>$E$6*$O$6*EXP(-$O$15*(G52/$E$4-1))-SQRT($E$6)*$O$5*EXP(-$O$4*(G52/$E$4-1))</f>
        <v>-2.5197662949757933</v>
      </c>
      <c r="L52">
        <f>$K$6*$O$6*EXP(-$O$15*(I52/$K$4-1))-SQRT($K$6)*$O$5*EXP(-$O$4*(I52/$K$4-1))</f>
        <v>-2.5303159021095842</v>
      </c>
      <c r="M52" s="13">
        <f t="shared" si="4"/>
        <v>2.0058800337891675E-6</v>
      </c>
      <c r="N52" s="13">
        <f t="shared" si="5"/>
        <v>9.2756709612267429E-4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3.1328625958494563</v>
      </c>
      <c r="H53" s="10">
        <f t="shared" si="6"/>
        <v>-2.5447351770191453</v>
      </c>
      <c r="I53">
        <f t="shared" si="2"/>
        <v>3.1774933685856008</v>
      </c>
      <c r="J53" s="10">
        <f t="shared" si="3"/>
        <v>-2.5260513651467584</v>
      </c>
      <c r="K53">
        <f>$E$6*$O$6*EXP(-$O$15*(G53/$E$4-1))-SQRT($E$6)*$O$5*EXP(-$O$4*(G53/$E$4-1))</f>
        <v>-2.5459482382427741</v>
      </c>
      <c r="L53">
        <f>$K$6*$O$6*EXP(-$O$15*(I53/$K$4-1))-SQRT($K$6)*$O$5*EXP(-$O$4*(I53/$K$4-1))</f>
        <v>-2.5550776634415655</v>
      </c>
      <c r="M53" s="13">
        <f t="shared" si="4"/>
        <v>1.4715175322716607E-6</v>
      </c>
      <c r="N53" s="13">
        <f t="shared" si="5"/>
        <v>8.4252599269912006E-4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3.1480128396067197</v>
      </c>
      <c r="H54" s="10">
        <f t="shared" si="6"/>
        <v>-2.5689468035069445</v>
      </c>
      <c r="I54">
        <f t="shared" si="2"/>
        <v>3.1924775330490007</v>
      </c>
      <c r="J54" s="10">
        <f t="shared" si="3"/>
        <v>-2.5500852263886853</v>
      </c>
      <c r="K54">
        <f>$E$6*$O$6*EXP(-$O$15*(G54/$E$4-1))-SQRT($E$6)*$O$5*EXP(-$O$4*(G54/$E$4-1))</f>
        <v>-2.5699700439749296</v>
      </c>
      <c r="L54">
        <f>$K$6*$O$6*EXP(-$O$15*(I54/$K$4-1))-SQRT($K$6)*$O$5*EXP(-$O$4*(I54/$K$4-1))</f>
        <v>-2.5778091883130099</v>
      </c>
      <c r="M54" s="13">
        <f t="shared" si="4"/>
        <v>1.0470210553223173E-6</v>
      </c>
      <c r="N54" s="13">
        <f t="shared" si="5"/>
        <v>7.686180647813991E-4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3.1631630833639837</v>
      </c>
      <c r="H55" s="10">
        <f t="shared" si="6"/>
        <v>-2.5910720622649426</v>
      </c>
      <c r="I55">
        <f t="shared" si="2"/>
        <v>3.2074616975124011</v>
      </c>
      <c r="J55" s="10">
        <f t="shared" si="3"/>
        <v>-2.5720480383129236</v>
      </c>
      <c r="K55">
        <f>$E$6*$O$6*EXP(-$O$15*(G55/$E$4-1))-SQRT($E$6)*$O$5*EXP(-$O$4*(G55/$E$4-1))</f>
        <v>-2.5919191305838112</v>
      </c>
      <c r="L55">
        <f>$K$6*$O$6*EXP(-$O$15*(I55/$K$4-1))-SQRT($K$6)*$O$5*EXP(-$O$4*(I55/$K$4-1))</f>
        <v>-2.5985909222557875</v>
      </c>
      <c r="M55" s="13">
        <f t="shared" si="4"/>
        <v>7.175247368308839E-7</v>
      </c>
      <c r="N55" s="13">
        <f t="shared" si="5"/>
        <v>7.0452468800434012E-4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3.1783133271212471</v>
      </c>
      <c r="H56" s="10">
        <f t="shared" si="6"/>
        <v>-2.6111951338531165</v>
      </c>
      <c r="I56">
        <f t="shared" si="2"/>
        <v>3.2224458619758005</v>
      </c>
      <c r="J56" s="10">
        <f t="shared" si="3"/>
        <v>-2.592023363413666</v>
      </c>
      <c r="K56">
        <f>$E$6*$O$6*EXP(-$O$15*(G56/$E$4-1))-SQRT($E$6)*$O$5*EXP(-$O$4*(G56/$E$4-1))</f>
        <v>-2.6118798056963697</v>
      </c>
      <c r="L56">
        <f>$K$6*$O$6*EXP(-$O$15*(I56/$K$4-1))-SQRT($K$6)*$O$5*EXP(-$O$4*(I56/$K$4-1))</f>
        <v>-2.6175005118271941</v>
      </c>
      <c r="M56" s="13">
        <f t="shared" si="4"/>
        <v>4.6877553294367907E-7</v>
      </c>
      <c r="N56" s="13">
        <f t="shared" si="5"/>
        <v>6.4908509128493771E-4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3.1934635708785106</v>
      </c>
      <c r="H57" s="10">
        <f t="shared" si="6"/>
        <v>-2.6293972964491852</v>
      </c>
      <c r="I57">
        <f t="shared" si="2"/>
        <v>3.2374300264392009</v>
      </c>
      <c r="J57" s="10">
        <f t="shared" si="3"/>
        <v>-2.6100918831125539</v>
      </c>
      <c r="K57">
        <f>$E$6*$O$6*EXP(-$O$15*(G57/$E$4-1))-SQRT($E$6)*$O$5*EXP(-$O$4*(G57/$E$4-1))</f>
        <v>-2.629933372759675</v>
      </c>
      <c r="L57">
        <f>$K$6*$O$6*EXP(-$O$15*(I57/$K$4-1))-SQRT($K$6)*$O$5*EXP(-$O$4*(I57/$K$4-1))</f>
        <v>-2.6346128983634687</v>
      </c>
      <c r="M57" s="13">
        <f t="shared" si="4"/>
        <v>2.8737781066835322E-7</v>
      </c>
      <c r="N57" s="13">
        <f t="shared" si="5"/>
        <v>6.0128018893559464E-4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3.2086138146357746</v>
      </c>
      <c r="H58" s="10">
        <f t="shared" si="6"/>
        <v>-2.6457570187649035</v>
      </c>
      <c r="I58">
        <f t="shared" si="2"/>
        <v>3.2524141909026008</v>
      </c>
      <c r="J58" s="10">
        <f t="shared" si="3"/>
        <v>-2.6263314899927677</v>
      </c>
      <c r="K58">
        <f>$E$6*$O$6*EXP(-$O$15*(G58/$E$4-1))-SQRT($E$6)*$O$5*EXP(-$O$4*(G58/$E$4-1))</f>
        <v>-2.6461582340369634</v>
      </c>
      <c r="L58">
        <f>$K$6*$O$6*EXP(-$O$15*(I58/$K$4-1))-SQRT($K$6)*$O$5*EXP(-$O$4*(I58/$K$4-1))</f>
        <v>-2.6500004086316395</v>
      </c>
      <c r="M58" s="13">
        <f t="shared" si="4"/>
        <v>1.6097369453404294E-7</v>
      </c>
      <c r="N58" s="13">
        <f t="shared" si="5"/>
        <v>5.6021770953353686E-4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3.223764058393038</v>
      </c>
      <c r="H59" s="10">
        <f t="shared" si="6"/>
        <v>-2.6603500501373514</v>
      </c>
      <c r="I59">
        <f t="shared" si="2"/>
        <v>3.2673983553660011</v>
      </c>
      <c r="J59" s="10">
        <f t="shared" si="3"/>
        <v>-2.6408173772288541</v>
      </c>
      <c r="K59">
        <f>$E$6*$O$6*EXP(-$O$15*(G59/$E$4-1))-SQRT($E$6)*$O$5*EXP(-$O$4*(G59/$E$4-1))</f>
        <v>-2.6606299901166692</v>
      </c>
      <c r="L59">
        <f>$K$6*$O$6*EXP(-$O$15*(I59/$K$4-1))-SQRT($K$6)*$O$5*EXP(-$O$4*(I59/$K$4-1))</f>
        <v>-2.6637328424818829</v>
      </c>
      <c r="M59" s="13">
        <f t="shared" si="4"/>
        <v>7.8366392020481569E-8</v>
      </c>
      <c r="N59" s="13">
        <f t="shared" si="5"/>
        <v>5.251185477627698E-4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3.2389143021503015</v>
      </c>
      <c r="H60" s="10">
        <f t="shared" si="6"/>
        <v>-2.6732495078775989</v>
      </c>
      <c r="I60">
        <f t="shared" si="2"/>
        <v>3.2823825198294005</v>
      </c>
      <c r="J60" s="10">
        <f t="shared" si="3"/>
        <v>-2.653622125294063</v>
      </c>
      <c r="K60">
        <f>$E$6*$O$6*EXP(-$O$15*(G60/$E$4-1))-SQRT($E$6)*$O$5*EXP(-$O$4*(G60/$E$4-1))</f>
        <v>-2.6734215360520213</v>
      </c>
      <c r="L60">
        <f>$K$6*$O$6*EXP(-$O$15*(I60/$K$4-1))-SQRT($K$6)*$O$5*EXP(-$O$4*(I60/$K$4-1))</f>
        <v>-2.6758775575992422</v>
      </c>
      <c r="M60" s="13">
        <f t="shared" si="4"/>
        <v>2.9593692795107701E-8</v>
      </c>
      <c r="N60" s="13">
        <f t="shared" si="5"/>
        <v>4.9530426709041057E-4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3.2540645459075654</v>
      </c>
      <c r="H61" s="10">
        <f t="shared" si="6"/>
        <v>-2.6845259619567647</v>
      </c>
      <c r="I61">
        <f t="shared" si="2"/>
        <v>3.2973666842928009</v>
      </c>
      <c r="J61" s="10">
        <f t="shared" si="3"/>
        <v>-2.6648157860246298</v>
      </c>
      <c r="K61">
        <f>$E$6*$O$6*EXP(-$O$15*(G61/$E$4-1))-SQRT($E$6)*$O$5*EXP(-$O$4*(G61/$E$4-1))</f>
        <v>-2.6846031542447495</v>
      </c>
      <c r="L61">
        <f>$K$6*$O$6*EXP(-$O$15*(I61/$K$4-1))-SQRT($K$6)*$O$5*EXP(-$O$4*(I61/$K$4-1))</f>
        <v>-2.6864995514502379</v>
      </c>
      <c r="M61" s="13">
        <f t="shared" si="4"/>
        <v>5.9586493243207128E-9</v>
      </c>
      <c r="N61" s="13">
        <f t="shared" si="5"/>
        <v>4.7018568303279837E-4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3.2692147896648289</v>
      </c>
      <c r="H62" s="10">
        <f t="shared" si="6"/>
        <v>-2.6942475171072817</v>
      </c>
      <c r="I62">
        <f t="shared" si="2"/>
        <v>3.3123508487562008</v>
      </c>
      <c r="J62" s="10">
        <f t="shared" si="3"/>
        <v>-2.6744659641182413</v>
      </c>
      <c r="K62">
        <f>$E$6*$O$6*EXP(-$O$15*(G62/$E$4-1))-SQRT($E$6)*$O$5*EXP(-$O$4*(G62/$E$4-1))</f>
        <v>-2.6942426041827314</v>
      </c>
      <c r="L62">
        <f>$K$6*$O$6*EXP(-$O$15*(I62/$K$4-1))-SQRT($K$6)*$O$5*EXP(-$O$4*(I62/$K$4-1))</f>
        <v>-2.6956615405168365</v>
      </c>
      <c r="M62" s="13">
        <f t="shared" si="4"/>
        <v>2.4136827636874039E-11</v>
      </c>
      <c r="N62" s="13">
        <f t="shared" si="5"/>
        <v>4.492524588686838E-4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3.2843650334220928</v>
      </c>
      <c r="H63" s="10">
        <f t="shared" si="6"/>
        <v>-2.7024798924149458</v>
      </c>
      <c r="I63">
        <f t="shared" si="2"/>
        <v>3.3273350132196011</v>
      </c>
      <c r="J63" s="10">
        <f t="shared" si="3"/>
        <v>-2.6826378961417081</v>
      </c>
      <c r="K63">
        <f>$E$6*$O$6*EXP(-$O$15*(G63/$E$4-1))-SQRT($E$6)*$O$5*EXP(-$O$4*(G63/$E$4-1))</f>
        <v>-2.7024052091376256</v>
      </c>
      <c r="L63">
        <f>$K$6*$O$6*EXP(-$O$15*(I63/$K$4-1))-SQRT($K$6)*$O$5*EXP(-$O$4*(I63/$K$4-1))</f>
        <v>-2.7034240369071458</v>
      </c>
      <c r="M63" s="13">
        <f t="shared" si="4"/>
        <v>5.5775919112839051E-9</v>
      </c>
      <c r="N63" s="13">
        <f t="shared" si="5"/>
        <v>4.3206364792059185E-4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3.2995152771793563</v>
      </c>
      <c r="H64" s="10">
        <f t="shared" si="6"/>
        <v>-2.7092864984752167</v>
      </c>
      <c r="I64">
        <f t="shared" si="2"/>
        <v>3.3423191776830006</v>
      </c>
      <c r="J64" s="10">
        <f t="shared" si="3"/>
        <v>-2.6893945271207729</v>
      </c>
      <c r="K64">
        <f>$E$6*$O$6*EXP(-$O$15*(G64/$E$4-1))-SQRT($E$6)*$O$5*EXP(-$O$4*(G64/$E$4-1))</f>
        <v>-2.7091539399250069</v>
      </c>
      <c r="L64">
        <f>$K$6*$O$6*EXP(-$O$15*(I64/$K$4-1))-SQRT($K$6)*$O$5*EXP(-$O$4*(I64/$K$4-1))</f>
        <v>-2.7098454224292778</v>
      </c>
      <c r="M64" s="13">
        <f t="shared" si="4"/>
        <v>1.7571769233745938E-8</v>
      </c>
      <c r="N64" s="13">
        <f t="shared" si="5"/>
        <v>4.182391189194305E-4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3.3146655209366203</v>
      </c>
      <c r="H65" s="10">
        <f t="shared" si="6"/>
        <v>-2.714728512185169</v>
      </c>
      <c r="I65">
        <f t="shared" si="2"/>
        <v>3.3573033421464009</v>
      </c>
      <c r="J65" s="10">
        <f t="shared" si="3"/>
        <v>-2.6947965847829285</v>
      </c>
      <c r="K65">
        <f>$E$6*$O$6*EXP(-$O$15*(G65/$E$4-1))-SQRT($E$6)*$O$5*EXP(-$O$4*(G65/$E$4-1))</f>
        <v>-2.7145494958260685</v>
      </c>
      <c r="L65">
        <f>$K$6*$O$6*EXP(-$O$15*(I65/$K$4-1))-SQRT($K$6)*$O$5*EXP(-$O$4*(I65/$K$4-1))</f>
        <v>-2.7149820202120027</v>
      </c>
      <c r="M65" s="13">
        <f t="shared" si="4"/>
        <v>3.2046856825580511E-8</v>
      </c>
      <c r="N65" s="13">
        <f t="shared" si="5"/>
        <v>4.0745180346132593E-4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3.3298157646938837</v>
      </c>
      <c r="H66" s="10">
        <f t="shared" si="6"/>
        <v>-2.7188649492404564</v>
      </c>
      <c r="I66">
        <f t="shared" si="2"/>
        <v>3.3722875066098008</v>
      </c>
      <c r="J66" s="10">
        <f t="shared" si="3"/>
        <v>-2.698902651522098</v>
      </c>
      <c r="K66">
        <f>$E$6*$O$6*EXP(-$O$15*(G66/$E$4-1))-SQRT($E$6)*$O$5*EXP(-$O$4*(G66/$E$4-1))</f>
        <v>-2.718650382766596</v>
      </c>
      <c r="L66">
        <f>$K$6*$O$6*EXP(-$O$15*(I66/$K$4-1))-SQRT($K$6)*$O$5*EXP(-$O$4*(I66/$K$4-1))</f>
        <v>-2.7188881639530256</v>
      </c>
      <c r="M66" s="13">
        <f t="shared" si="4"/>
        <v>4.6038771704895369E-8</v>
      </c>
      <c r="N66" s="13">
        <f t="shared" si="5"/>
        <v>3.9942070712676203E-4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3.3449660084511472</v>
      </c>
      <c r="H67" s="10">
        <f t="shared" si="6"/>
        <v>-2.7217527344047063</v>
      </c>
      <c r="I67">
        <f t="shared" si="2"/>
        <v>3.3872716710732007</v>
      </c>
      <c r="J67" s="10">
        <f t="shared" si="3"/>
        <v>-2.7017692341521022</v>
      </c>
      <c r="K67">
        <f>$E$6*$O$6*EXP(-$O$15*(G67/$E$4-1))-SQRT($E$6)*$O$5*EXP(-$O$4*(G67/$E$4-1))</f>
        <v>-2.721512988845733</v>
      </c>
      <c r="L67">
        <f>$K$6*$O$6*EXP(-$O$15*(I67/$K$4-1))-SQRT($K$6)*$O$5*EXP(-$O$4*(I67/$K$4-1))</f>
        <v>-2.7216162648730871</v>
      </c>
      <c r="M67" s="13">
        <f t="shared" si="4"/>
        <v>5.7477933047432299E-8</v>
      </c>
      <c r="N67" s="13">
        <f t="shared" si="5"/>
        <v>3.9390462843971502E-4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3.3601162522084111</v>
      </c>
      <c r="H68" s="10">
        <f t="shared" si="6"/>
        <v>-2.7234467696168458</v>
      </c>
      <c r="I68">
        <f t="shared" si="2"/>
        <v>3.4022558355366006</v>
      </c>
      <c r="J68" s="10">
        <f t="shared" si="3"/>
        <v>-2.7034508315139316</v>
      </c>
      <c r="K68">
        <f>$E$6*$O$6*EXP(-$O$15*(G68/$E$4-1))-SQRT($E$6)*$O$5*EXP(-$O$4*(G68/$E$4-1))</f>
        <v>-2.7231916573039023</v>
      </c>
      <c r="L68">
        <f>$K$6*$O$6*EXP(-$O$15*(I68/$K$4-1))-SQRT($K$6)*$O$5*EXP(-$O$4*(I68/$K$4-1))</f>
        <v>-2.7232168764515055</v>
      </c>
      <c r="M68" s="13">
        <f t="shared" si="4"/>
        <v>6.5082292215385459E-4</v>
      </c>
      <c r="N68" s="13">
        <f t="shared" si="5"/>
        <v>3.9069653247418823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3.3752664959656737</v>
      </c>
      <c r="H69" s="62">
        <f t="shared" si="6"/>
        <v>-2.7240000000000002</v>
      </c>
      <c r="I69" s="61">
        <f t="shared" si="2"/>
        <v>3.4172400000000001</v>
      </c>
      <c r="J69" s="62">
        <f t="shared" si="3"/>
        <v>-2.7040000000000002</v>
      </c>
      <c r="K69" s="61">
        <f>$E$6*$O$6*EXP(-$O$15*(G69/$E$4-1))-SQRT($E$6)*$O$5*EXP(-$O$4*(G69/$E$4-1))</f>
        <v>-2.7237387570162808</v>
      </c>
      <c r="L69" s="61">
        <f>$K$6*$O$6*EXP(-$O$15*(I69/$K$4-1))-SQRT($K$6)*$O$5*EXP(-$O$4*(I69/$K$4-1))</f>
        <v>-2.7237387570162808</v>
      </c>
      <c r="M69" s="63">
        <f t="shared" si="4"/>
        <v>6.8247896542632518E-4</v>
      </c>
      <c r="N69" s="63">
        <f t="shared" si="5"/>
        <v>3.8961852854776597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3.3904167397229377</v>
      </c>
      <c r="H70" s="10">
        <f t="shared" si="6"/>
        <v>-2.7234634778338278</v>
      </c>
      <c r="I70">
        <f t="shared" si="2"/>
        <v>3.4322241644634</v>
      </c>
      <c r="J70" s="10">
        <f t="shared" si="3"/>
        <v>-2.703467417056781</v>
      </c>
      <c r="K70">
        <f>$E$6*$O$6*EXP(-$O$15*(G70/$E$4-1))-SQRT($E$6)*$O$5*EXP(-$O$4*(G70/$E$4-1))</f>
        <v>-2.7232047505952695</v>
      </c>
      <c r="L70">
        <f>$K$6*$O$6*EXP(-$O$15*(I70/$K$4-1))-SQRT($K$6)*$O$5*EXP(-$O$4*(I70/$K$4-1))</f>
        <v>-2.7232289302595092</v>
      </c>
      <c r="M70" s="13">
        <f t="shared" si="4"/>
        <v>6.6939783972031364E-4</v>
      </c>
      <c r="N70" s="13">
        <f t="shared" si="5"/>
        <v>3.9051740406160222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3.4055669834802007</v>
      </c>
      <c r="H71" s="10">
        <f t="shared" si="6"/>
        <v>-2.7218864245503491</v>
      </c>
      <c r="I71">
        <f t="shared" si="2"/>
        <v>3.4472083289268003</v>
      </c>
      <c r="J71" s="10">
        <f t="shared" si="3"/>
        <v>-2.7019019427254567</v>
      </c>
      <c r="K71">
        <f>$E$6*$O$6*EXP(-$O$15*(G71/$E$4-1))-SQRT($E$6)*$O$5*EXP(-$O$4*(G71/$E$4-1))</f>
        <v>-2.7216382601826377</v>
      </c>
      <c r="L71">
        <f>$K$6*$O$6*EXP(-$O$15*(I71/$K$4-1))-SQRT($K$6)*$O$5*EXP(-$O$4*(I71/$K$4-1))</f>
        <v>-2.7217327437464718</v>
      </c>
      <c r="M71" s="13">
        <f t="shared" si="4"/>
        <v>6.1585553401632477E-8</v>
      </c>
      <c r="N71" s="13">
        <f t="shared" si="5"/>
        <v>3.9326066913509302E-4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3.4207172272374646</v>
      </c>
      <c r="H72" s="10">
        <f t="shared" si="6"/>
        <v>-2.7193162908116699</v>
      </c>
      <c r="I72">
        <f t="shared" si="2"/>
        <v>3.4621924933902002</v>
      </c>
      <c r="J72" s="10">
        <f t="shared" si="3"/>
        <v>-2.6993506792785444</v>
      </c>
      <c r="K72">
        <f>$E$6*$O$6*EXP(-$O$15*(G72/$E$4-1))-SQRT($E$6)*$O$5*EXP(-$O$4*(G72/$E$4-1))</f>
        <v>-2.7190861310092691</v>
      </c>
      <c r="L72">
        <f>$K$6*$O$6*EXP(-$O$15*(I72/$K$4-1))-SQRT($K$6)*$O$5*EXP(-$O$4*(I72/$K$4-1))</f>
        <v>-2.71929392548458</v>
      </c>
      <c r="M72" s="13">
        <f t="shared" si="4"/>
        <v>5.2973534641184511E-8</v>
      </c>
      <c r="N72" s="13">
        <f t="shared" si="5"/>
        <v>3.9773306923455347E-4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3.4358674709947286</v>
      </c>
      <c r="H73" s="10">
        <f t="shared" si="6"/>
        <v>-2.7157988147263175</v>
      </c>
      <c r="I73">
        <f t="shared" si="2"/>
        <v>3.4771766578536005</v>
      </c>
      <c r="J73" s="10">
        <f t="shared" si="3"/>
        <v>-2.6958590290087967</v>
      </c>
      <c r="K73">
        <f>$E$6*$O$6*EXP(-$O$15*(G73/$E$4-1))-SQRT($E$6)*$O$5*EXP(-$O$4*(G73/$E$4-1))</f>
        <v>-2.7155934927978307</v>
      </c>
      <c r="L73">
        <f>$K$6*$O$6*EXP(-$O$15*(I73/$K$4-1))-SQRT($K$6)*$O$5*EXP(-$O$4*(I73/$K$4-1))</f>
        <v>-2.7159546386161049</v>
      </c>
      <c r="M73" s="13">
        <f t="shared" si="4"/>
        <v>4.2157094317525476E-8</v>
      </c>
      <c r="N73" s="13">
        <f t="shared" si="5"/>
        <v>4.0383352548933611E-4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3.4510177147519916</v>
      </c>
      <c r="H74" s="10">
        <f t="shared" si="6"/>
        <v>-2.7113780782592865</v>
      </c>
      <c r="I74">
        <f t="shared" si="2"/>
        <v>3.492160822317</v>
      </c>
      <c r="J74" s="10">
        <f t="shared" si="3"/>
        <v>-2.6914707502250774</v>
      </c>
      <c r="K74">
        <f>$E$6*$O$6*EXP(-$O$15*(G74/$E$4-1))-SQRT($E$6)*$O$5*EXP(-$O$4*(G74/$E$4-1))</f>
        <v>-2.711203819081148</v>
      </c>
      <c r="L74">
        <f>$K$6*$O$6*EXP(-$O$15*(I74/$K$4-1))-SQRT($K$6)*$O$5*EXP(-$O$4*(I74/$K$4-1))</f>
        <v>-2.7117555342966044</v>
      </c>
      <c r="M74" s="13">
        <f t="shared" si="4"/>
        <v>3.0366261165471621E-8</v>
      </c>
      <c r="N74" s="13">
        <f t="shared" si="5"/>
        <v>4.1147246482847575E-4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3.4661679585092555</v>
      </c>
      <c r="H75" s="10">
        <f t="shared" si="6"/>
        <v>-2.7060965618893369</v>
      </c>
      <c r="I75">
        <f t="shared" si="2"/>
        <v>3.5071449867803999</v>
      </c>
      <c r="J75" s="10">
        <f t="shared" si="3"/>
        <v>-2.6862280115083577</v>
      </c>
      <c r="K75">
        <f>$E$6*$O$6*EXP(-$O$15*(G75/$E$4-1))-SQRT($E$6)*$O$5*EXP(-$O$4*(G75/$E$4-1))</f>
        <v>-2.7059589845066068</v>
      </c>
      <c r="L75">
        <f>$K$6*$O$6*EXP(-$O$15*(I75/$K$4-1))-SQRT($K$6)*$O$5*EXP(-$O$4*(I75/$K$4-1))</f>
        <v>-2.7067358028188315</v>
      </c>
      <c r="M75" s="13">
        <f t="shared" si="4"/>
        <v>1.8927536238871355E-8</v>
      </c>
      <c r="N75" s="13">
        <f t="shared" si="5"/>
        <v>4.2056950443394744E-4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3.4813182022665194</v>
      </c>
      <c r="H76" s="10">
        <f t="shared" si="6"/>
        <v>-2.6999951975655549</v>
      </c>
      <c r="I76">
        <f t="shared" si="2"/>
        <v>3.5221291512438002</v>
      </c>
      <c r="J76" s="10">
        <f t="shared" si="3"/>
        <v>-2.680171444279464</v>
      </c>
      <c r="K76">
        <f>$E$6*$O$6*EXP(-$O$15*(G76/$E$4-1))-SQRT($E$6)*$O$5*EXP(-$O$4*(G76/$E$4-1))</f>
        <v>-2.6998993201945543</v>
      </c>
      <c r="L76">
        <f>$K$6*$O$6*EXP(-$O$15*(I76/$K$4-1))-SQRT($K$6)*$O$5*EXP(-$O$4*(I76/$K$4-1))</f>
        <v>-2.7009332230400132</v>
      </c>
      <c r="M76" s="13">
        <f t="shared" si="4"/>
        <v>9.1924702700052166E-9</v>
      </c>
      <c r="N76" s="13">
        <f t="shared" si="5"/>
        <v>4.3105145730199136E-4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3.4964684460237825</v>
      </c>
      <c r="H77" s="10">
        <f t="shared" si="6"/>
        <v>-2.6931134200136913</v>
      </c>
      <c r="I77">
        <f t="shared" si="2"/>
        <v>3.5371133157072001</v>
      </c>
      <c r="J77" s="10">
        <f t="shared" si="3"/>
        <v>-2.6733401937287153</v>
      </c>
      <c r="K77">
        <f>$E$6*$O$6*EXP(-$O$15*(G77/$E$4-1))-SQRT($E$6)*$O$5*EXP(-$O$4*(G77/$E$4-1))</f>
        <v>-2.6930636672163648</v>
      </c>
      <c r="L77">
        <f>$K$6*$O$6*EXP(-$O$15*(I77/$K$4-1))-SQRT($K$6)*$O$5*EXP(-$O$4*(I77/$K$4-1))</f>
        <v>-2.694384210168443</v>
      </c>
      <c r="M77" s="13">
        <f t="shared" si="4"/>
        <v>2.4753408418059258E-9</v>
      </c>
      <c r="N77" s="13">
        <f t="shared" si="5"/>
        <v>4.4285062791552725E-4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3.5116186897810464</v>
      </c>
      <c r="H78" s="10">
        <f t="shared" si="6"/>
        <v>-2.6854892164413755</v>
      </c>
      <c r="I78">
        <f t="shared" si="2"/>
        <v>3.5520974801706</v>
      </c>
      <c r="J78" s="10">
        <f t="shared" si="3"/>
        <v>-2.6657719681561969</v>
      </c>
      <c r="K78">
        <f>$E$6*$O$6*EXP(-$O$15*(G78/$E$4-1))-SQRT($E$6)*$O$5*EXP(-$O$4*(G78/$E$4-1))</f>
        <v>-2.6854894282556323</v>
      </c>
      <c r="L78">
        <f>$K$6*$O$6*EXP(-$O$15*(I78/$K$4-1))-SQRT($K$6)*$O$5*EXP(-$O$4*(I78/$K$4-1))</f>
        <v>-2.6871238619635052</v>
      </c>
      <c r="M78" s="13">
        <f t="shared" si="4"/>
        <v>4.4865279384090165E-14</v>
      </c>
      <c r="N78" s="13">
        <f t="shared" si="5"/>
        <v>4.5590336915856994E-4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3.5267689335383103</v>
      </c>
      <c r="H79" s="10">
        <f t="shared" si="6"/>
        <v>-2.6771591746898609</v>
      </c>
      <c r="I79">
        <f t="shared" si="2"/>
        <v>3.5670816446340003</v>
      </c>
      <c r="J79" s="10">
        <f t="shared" si="3"/>
        <v>-2.6575030867699647</v>
      </c>
      <c r="K79">
        <f>$E$6*$O$6*EXP(-$O$15*(G79/$E$4-1))-SQRT($E$6)*$O$5*EXP(-$O$4*(G79/$E$4-1))</f>
        <v>-2.6772126175138147</v>
      </c>
      <c r="L79">
        <f>$K$6*$O$6*EXP(-$O$15*(I79/$K$4-1))-SQRT($K$6)*$O$5*EXP(-$O$4*(I79/$K$4-1))</f>
        <v>-2.6791860034014574</v>
      </c>
      <c r="M79" s="13">
        <f t="shared" si="4"/>
        <v>2.8561354321577918E-9</v>
      </c>
      <c r="N79" s="13">
        <f t="shared" si="5"/>
        <v>4.7014887364826223E-4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3.5419191772955734</v>
      </c>
      <c r="H80" s="10">
        <f t="shared" si="6"/>
        <v>-2.6681585298786334</v>
      </c>
      <c r="I80">
        <f t="shared" si="2"/>
        <v>3.5820658090974002</v>
      </c>
      <c r="J80" s="10">
        <f t="shared" si="3"/>
        <v>-2.6485685259881886</v>
      </c>
      <c r="K80">
        <f>$E$6*$O$6*EXP(-$O$15*(G80/$E$4-1))-SQRT($E$6)*$O$5*EXP(-$O$4*(G80/$E$4-1))</f>
        <v>-2.6682679089195958</v>
      </c>
      <c r="L80">
        <f>$K$6*$O$6*EXP(-$O$15*(I80/$K$4-1))-SQRT($K$6)*$O$5*EXP(-$O$4*(I80/$K$4-1))</f>
        <v>-2.6706032298575972</v>
      </c>
      <c r="M80" s="13">
        <f t="shared" si="4"/>
        <v>1.1963774601834614E-8</v>
      </c>
      <c r="N80" s="13">
        <f t="shared" si="5"/>
        <v>4.8552817461253232E-4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3.5570694210528373</v>
      </c>
      <c r="H81" s="10">
        <f t="shared" si="6"/>
        <v>-2.6585212095878599</v>
      </c>
      <c r="I81">
        <f t="shared" si="2"/>
        <v>3.5970499735607997</v>
      </c>
      <c r="J81" s="10">
        <f t="shared" si="3"/>
        <v>-2.6390019642898581</v>
      </c>
      <c r="K81">
        <f>$E$6*$O$6*EXP(-$O$15*(G81/$E$4-1))-SQRT($E$6)*$O$5*EXP(-$O$4*(G81/$E$4-1))</f>
        <v>-2.6586886826992067</v>
      </c>
      <c r="L81">
        <f>$K$6*$O$6*EXP(-$O$15*(I81/$K$4-1))-SQRT($K$6)*$O$5*EXP(-$O$4*(I81/$K$4-1))</f>
        <v>-2.6614069488537409</v>
      </c>
      <c r="M81" s="13">
        <f t="shared" si="4"/>
        <v>2.8047243024175731E-8</v>
      </c>
      <c r="N81" s="13">
        <f t="shared" si="5"/>
        <v>5.0198333330782362E-4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3.5722196648101008</v>
      </c>
      <c r="H82" s="10">
        <f t="shared" si="6"/>
        <v>-2.6482798776223699</v>
      </c>
      <c r="I82">
        <f t="shared" si="2"/>
        <v>3.6120341380242</v>
      </c>
      <c r="J82" s="10">
        <f t="shared" si="3"/>
        <v>-2.6288358256574482</v>
      </c>
      <c r="K82">
        <f>$E$6*$O$6*EXP(-$O$15*(G82/$E$4-1))-SQRT($E$6)*$O$5*EXP(-$O$4*(G82/$E$4-1))</f>
        <v>-2.6485070703630686</v>
      </c>
      <c r="L82">
        <f>$K$6*$O$6*EXP(-$O$15*(I82/$K$4-1))-SQRT($K$6)*$O$5*EXP(-$O$4*(I82/$K$4-1))</f>
        <v>-2.6516274204183548</v>
      </c>
      <c r="M82" s="13">
        <f t="shared" si="4"/>
        <v>5.1616541426192079E-8</v>
      </c>
      <c r="N82" s="13">
        <f t="shared" si="5"/>
        <v>5.1945679174538199E-4</v>
      </c>
      <c r="O82" s="13">
        <v>1</v>
      </c>
    </row>
    <row r="83" spans="4:15" x14ac:dyDescent="0.4">
      <c r="D83" s="6">
        <v>0.28000000000000003</v>
      </c>
      <c r="E83" s="7">
        <f t="shared" si="0"/>
        <v>-0.96823273729795045</v>
      </c>
      <c r="G83">
        <f t="shared" si="1"/>
        <v>3.5873699085673647</v>
      </c>
      <c r="H83" s="10">
        <f t="shared" si="6"/>
        <v>-2.6374659763996169</v>
      </c>
      <c r="I83">
        <f t="shared" si="2"/>
        <v>3.6270183024875999</v>
      </c>
      <c r="J83" s="10">
        <f t="shared" si="3"/>
        <v>-2.6181013216536582</v>
      </c>
      <c r="K83">
        <f>$E$6*$O$6*EXP(-$O$15*(G83/$E$4-1))-SQRT($E$6)*$O$5*EXP(-$O$4*(G83/$E$4-1))</f>
        <v>-2.6377539981622116</v>
      </c>
      <c r="L83">
        <f>$K$6*$O$6*EXP(-$O$15*(I83/$K$4-1))-SQRT($K$6)*$O$5*EXP(-$O$4*(I83/$K$4-1))</f>
        <v>-2.6412937961051242</v>
      </c>
      <c r="M83" s="13">
        <f t="shared" si="4"/>
        <v>8.2956535728146937E-8</v>
      </c>
      <c r="N83" s="13">
        <f t="shared" si="5"/>
        <v>5.3789087118190284E-4</v>
      </c>
      <c r="O83" s="13">
        <v>1</v>
      </c>
    </row>
    <row r="84" spans="4:15" x14ac:dyDescent="0.4">
      <c r="D84" s="6">
        <v>0.3</v>
      </c>
      <c r="E84" s="7">
        <f t="shared" ref="E84:E147" si="7">-(1+D84+$E$5*D84^3)*EXP(-D84)</f>
        <v>-0.96406379148415355</v>
      </c>
      <c r="G84">
        <f t="shared" ref="G84:G147" si="8">$E$11*(D84/$E$12+1)</f>
        <v>3.6025201523246282</v>
      </c>
      <c r="H84" s="10">
        <f t="shared" si="6"/>
        <v>-2.6261097680028347</v>
      </c>
      <c r="I84">
        <f t="shared" ref="I84:I147" si="9">$K$11*(D84/$K$12+1)</f>
        <v>3.6420024669509998</v>
      </c>
      <c r="J84" s="10">
        <f t="shared" ref="J84:J147" si="10">-(-$H$4)*(1+D84+$K$5*D84^3)*EXP(-D84)</f>
        <v>-2.6068284921731513</v>
      </c>
      <c r="K84">
        <f>$E$6*$O$6*EXP(-$O$15*(G84/$E$4-1))-SQRT($E$6)*$O$5*EXP(-$O$4*(G84/$E$4-1))</f>
        <v>-2.6264592290661342</v>
      </c>
      <c r="L84">
        <f>$K$6*$O$6*EXP(-$O$15*(I84/$K$4-1))-SQRT($K$6)*$O$5*EXP(-$O$4*(I84/$K$4-1))</f>
        <v>-2.6304341567142142</v>
      </c>
      <c r="M84" s="13">
        <f t="shared" ref="M84:M147" si="11">(K84-H84)^2*O84</f>
        <v>1.2212303476239766E-7</v>
      </c>
      <c r="N84" s="13">
        <f t="shared" ref="N84:N147" si="12">(L84-J84)^2*O84</f>
        <v>5.5722739842519636E-4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3.6176703960818917</v>
      </c>
      <c r="H85" s="10">
        <f t="shared" ref="H85:H148" si="13">-(-$B$4)*(1+D85+$E$5*D85^3)*EXP(-D85)</f>
        <v>-2.614240373939428</v>
      </c>
      <c r="I85">
        <f t="shared" si="9"/>
        <v>3.6569866314144002</v>
      </c>
      <c r="J85" s="10">
        <f t="shared" si="10"/>
        <v>-2.5950462449090352</v>
      </c>
      <c r="K85">
        <f>$E$6*$O$6*EXP(-$O$15*(G85/$E$4-1))-SQRT($E$6)*$O$5*EXP(-$O$4*(G85/$E$4-1))</f>
        <v>-2.6146514033120534</v>
      </c>
      <c r="L85">
        <f>$K$6*$O$6*EXP(-$O$15*(I85/$K$4-1))-SQRT($K$6)*$O$5*EXP(-$O$4*(I85/$K$4-1))</f>
        <v>-2.6190755487590422</v>
      </c>
      <c r="M85" s="13">
        <f t="shared" si="11"/>
        <v>1.689451451608153E-7</v>
      </c>
      <c r="N85" s="13">
        <f t="shared" si="12"/>
        <v>5.7740744351596175E-4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3.6328206398391556</v>
      </c>
      <c r="H86" s="10">
        <f t="shared" si="13"/>
        <v>-2.6018858136434782</v>
      </c>
      <c r="I86">
        <f t="shared" si="9"/>
        <v>3.6719707958778001</v>
      </c>
      <c r="J86" s="10">
        <f t="shared" si="10"/>
        <v>-2.5827823935726744</v>
      </c>
      <c r="K86">
        <f>$E$6*$O$6*EXP(-$O$15*(G86/$E$4-1))-SQRT($E$6)*$O$5*EXP(-$O$4*(G86/$E$4-1))</f>
        <v>-2.6023580775737685</v>
      </c>
      <c r="L86">
        <f>$K$6*$O$6*EXP(-$O$15*(I86/$K$4-1))-SQRT($K$6)*$O$5*EXP(-$O$4*(I86/$K$4-1))</f>
        <v>-2.6072440197199711</v>
      </c>
      <c r="M86" s="13">
        <f t="shared" si="11"/>
        <v>2.2303321985325791E-7</v>
      </c>
      <c r="N86" s="13">
        <f t="shared" si="12"/>
        <v>5.9837115377011176E-4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3.6479708835964195</v>
      </c>
      <c r="H87" s="10">
        <f t="shared" si="13"/>
        <v>-2.5890730417601251</v>
      </c>
      <c r="I87">
        <f t="shared" si="9"/>
        <v>3.6869549603412004</v>
      </c>
      <c r="J87" s="10">
        <f t="shared" si="10"/>
        <v>-2.5700636949043241</v>
      </c>
      <c r="K87">
        <f>$E$6*$O$6*EXP(-$O$15*(G87/$E$4-1))-SQRT($E$6)*$O$5*EXP(-$O$4*(G87/$E$4-1))</f>
        <v>-2.5896057627967832</v>
      </c>
      <c r="L87">
        <f>$K$6*$O$6*EXP(-$O$15*(I87/$K$4-1))-SQRT($K$6)*$O$5*EXP(-$O$4*(I87/$K$4-1))</f>
        <v>-2.5949646521249452</v>
      </c>
      <c r="M87" s="13">
        <f t="shared" si="11"/>
        <v>2.8379170289811772E-7</v>
      </c>
      <c r="N87" s="13">
        <f t="shared" si="12"/>
        <v>6.2005767050320377E-4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3.6631211273536826</v>
      </c>
      <c r="H88" s="10">
        <f t="shared" si="13"/>
        <v>-2.5758279842484972</v>
      </c>
      <c r="I88">
        <f t="shared" si="9"/>
        <v>3.7019391248046003</v>
      </c>
      <c r="J88" s="10">
        <f t="shared" si="10"/>
        <v>-2.5569158845109898</v>
      </c>
      <c r="K88">
        <f>$E$6*$O$6*EXP(-$O$15*(G88/$E$4-1))-SQRT($E$6)*$O$5*EXP(-$O$4*(G88/$E$4-1))</f>
        <v>-2.5764199607447242</v>
      </c>
      <c r="L88">
        <f>$K$6*$O$6*EXP(-$O$15*(I88/$K$4-1))-SQRT($K$6)*$O$5*EXP(-$O$4*(I88/$K$4-1))</f>
        <v>-2.5822615964958158</v>
      </c>
      <c r="M88" s="13">
        <f t="shared" si="11"/>
        <v>3.5043617208519298E-7</v>
      </c>
      <c r="N88" s="13">
        <f t="shared" si="12"/>
        <v>6.4240511601774909E-4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3.6782713711109465</v>
      </c>
      <c r="H89" s="10">
        <f t="shared" si="13"/>
        <v>-2.5621755733387976</v>
      </c>
      <c r="I89">
        <f t="shared" si="9"/>
        <v>3.7169232892679998</v>
      </c>
      <c r="J89" s="10">
        <f t="shared" si="10"/>
        <v>-2.5433637115668537</v>
      </c>
      <c r="K89">
        <f>$E$6*$O$6*EXP(-$O$15*(G89/$E$4-1))-SQRT($E$6)*$O$5*EXP(-$O$4*(G89/$E$4-1))</f>
        <v>-2.5628251993005882</v>
      </c>
      <c r="L89">
        <f>$K$6*$O$6*EXP(-$O$15*(I89/$K$4-1))-SQRT($K$6)*$O$5*EXP(-$O$4*(I89/$K$4-1))</f>
        <v>-2.5691581031977755</v>
      </c>
      <c r="M89" s="13">
        <f t="shared" si="11"/>
        <v>4.2201389023226219E-7</v>
      </c>
      <c r="N89" s="13">
        <f t="shared" si="12"/>
        <v>6.6535063960936796E-4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3.6934216148682104</v>
      </c>
      <c r="H90" s="10">
        <f t="shared" si="13"/>
        <v>-2.5481397813781403</v>
      </c>
      <c r="I90">
        <f t="shared" si="9"/>
        <v>3.7319074537314005</v>
      </c>
      <c r="J90" s="10">
        <f t="shared" si="10"/>
        <v>-2.5294309724106059</v>
      </c>
      <c r="K90">
        <f>$E$6*$O$6*EXP(-$O$15*(G90/$E$4-1))-SQRT($E$6)*$O$5*EXP(-$O$4*(G90/$E$4-1))</f>
        <v>-2.5488450665649034</v>
      </c>
      <c r="L90">
        <f>$K$6*$O$6*EXP(-$O$15*(I90/$K$4-1))-SQRT($K$6)*$O$5*EXP(-$O$4*(I90/$K$4-1))</f>
        <v>-2.5556765532281416</v>
      </c>
      <c r="M90" s="13">
        <f t="shared" si="11"/>
        <v>4.974271946673895E-7</v>
      </c>
      <c r="N90" s="13">
        <f t="shared" si="12"/>
        <v>6.8883051244979774E-4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3.7085718586254734</v>
      </c>
      <c r="H91" s="10">
        <f t="shared" si="13"/>
        <v>-2.5337436535987079</v>
      </c>
      <c r="I91">
        <f t="shared" si="9"/>
        <v>3.7468916181948</v>
      </c>
      <c r="J91" s="10">
        <f t="shared" si="10"/>
        <v>-2.51514054307302</v>
      </c>
      <c r="K91">
        <f>$E$6*$O$6*EXP(-$O$15*(G91/$E$4-1))-SQRT($E$6)*$O$5*EXP(-$O$4*(G91/$E$4-1))</f>
        <v>-2.5345022437914375</v>
      </c>
      <c r="L91">
        <f>$K$6*$O$6*EXP(-$O$15*(I91/$K$4-1))-SQRT($K$6)*$O$5*EXP(-$O$4*(I91/$K$4-1))</f>
        <v>-2.5418384879794931</v>
      </c>
      <c r="M91" s="13">
        <f t="shared" si="11"/>
        <v>5.7545908050555208E-7</v>
      </c>
      <c r="N91" s="13">
        <f t="shared" si="12"/>
        <v>7.1278026222906961E-4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3.7237221023827374</v>
      </c>
      <c r="H92" s="10">
        <f t="shared" si="13"/>
        <v>-2.5190093398408413</v>
      </c>
      <c r="I92">
        <f t="shared" si="9"/>
        <v>3.7618757826582003</v>
      </c>
      <c r="J92" s="10">
        <f t="shared" si="10"/>
        <v>-2.5005144107671198</v>
      </c>
      <c r="K92">
        <f>$E$6*$O$6*EXP(-$O$15*(G92/$E$4-1))-SQRT($E$6)*$O$5*EXP(-$O$4*(G92/$E$4-1))</f>
        <v>-2.5198185371997348</v>
      </c>
      <c r="L92">
        <f>$K$6*$O$6*EXP(-$O$15*(I92/$K$4-1))-SQRT($K$6)*$O$5*EXP(-$O$4*(I92/$K$4-1))</f>
        <v>-2.5276646380110366</v>
      </c>
      <c r="M92" s="13">
        <f t="shared" si="11"/>
        <v>6.5480036564023156E-7</v>
      </c>
      <c r="N92" s="13">
        <f t="shared" si="12"/>
        <v>7.3713483939632216E-4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3.7388723461400013</v>
      </c>
      <c r="H93" s="10">
        <f t="shared" si="13"/>
        <v>-2.5039581252627277</v>
      </c>
      <c r="I93">
        <f t="shared" si="9"/>
        <v>3.7768599471216002</v>
      </c>
      <c r="J93" s="10">
        <f t="shared" si="10"/>
        <v>-2.4855737043723987</v>
      </c>
      <c r="K93">
        <f>$E$6*$O$6*EXP(-$O$15*(G93/$E$4-1))-SQRT($E$6)*$O$5*EXP(-$O$4*(G93/$E$4-1))</f>
        <v>-2.5048149087024574</v>
      </c>
      <c r="L93">
        <f>$K$6*$O$6*EXP(-$O$15*(I93/$K$4-1))-SQRT($K$6)*$O$5*EXP(-$O$4*(I93/$K$4-1))</f>
        <v>-2.5131749508609591</v>
      </c>
      <c r="M93" s="13">
        <f t="shared" si="11"/>
        <v>7.3407786259509882E-7</v>
      </c>
      <c r="N93" s="13">
        <f t="shared" si="12"/>
        <v>7.6182880772226991E-4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3.7540225898972643</v>
      </c>
      <c r="H94" s="10">
        <f t="shared" si="13"/>
        <v>-2.4886104600674281</v>
      </c>
      <c r="I94">
        <f t="shared" si="9"/>
        <v>3.7918441115850001</v>
      </c>
      <c r="J94" s="10">
        <f t="shared" si="10"/>
        <v>-2.470338723943585</v>
      </c>
      <c r="K94">
        <f>$E$6*$O$6*EXP(-$O$15*(G94/$E$4-1))-SQRT($E$6)*$O$5*EXP(-$O$4*(G94/$E$4-1))</f>
        <v>-2.4895115055841859</v>
      </c>
      <c r="L94">
        <f>$K$6*$O$6*EXP(-$O$15*(I94/$K$4-1))-SQRT($K$6)*$O$5*EXP(-$O$4*(I94/$K$4-1))</f>
        <v>-2.4983886179314276</v>
      </c>
      <c r="M94" s="13">
        <f t="shared" si="11"/>
        <v>8.1188302326921719E-7</v>
      </c>
      <c r="N94" s="13">
        <f t="shared" si="12"/>
        <v>7.8679655272921036E-4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3.7691728336545283</v>
      </c>
      <c r="H95" s="10">
        <f t="shared" si="13"/>
        <v>-2.4729859882770953</v>
      </c>
      <c r="I95">
        <f t="shared" si="9"/>
        <v>3.8068282760484005</v>
      </c>
      <c r="J95" s="10">
        <f t="shared" si="10"/>
        <v>-2.4548289692735925</v>
      </c>
      <c r="K95">
        <f>$E$6*$O$6*EXP(-$O$15*(G95/$E$4-1))-SQRT($E$6)*$O$5*EXP(-$O$4*(G95/$E$4-1))</f>
        <v>-2.4739276891671387</v>
      </c>
      <c r="L95">
        <f>$K$6*$O$6*EXP(-$O$15*(I95/$K$4-1))-SQRT($K$6)*$O$5*EXP(-$O$4*(I95/$K$4-1))</f>
        <v>-2.4833241004768922</v>
      </c>
      <c r="M95" s="13">
        <f t="shared" si="11"/>
        <v>8.8680056630856496E-7</v>
      </c>
      <c r="N95" s="13">
        <f t="shared" si="12"/>
        <v>8.1197250229326525E-4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3.7843230774117922</v>
      </c>
      <c r="H96" s="10">
        <f t="shared" si="13"/>
        <v>-2.457103575583361</v>
      </c>
      <c r="I96">
        <f t="shared" si="9"/>
        <v>3.8218124405118004</v>
      </c>
      <c r="J96" s="10">
        <f t="shared" si="10"/>
        <v>-2.4390631675394308</v>
      </c>
      <c r="K96">
        <f>$E$6*$O$6*EXP(-$O$15*(G96/$E$4-1))-SQRT($E$6)*$O$5*EXP(-$O$4*(G96/$E$4-1))</f>
        <v>-2.4580820624980539</v>
      </c>
      <c r="L96">
        <f>$K$6*$O$6*EXP(-$O$15*(I96/$K$4-1))-SQRT($K$6)*$O$5*EXP(-$O$4*(I96/$K$4-1))</f>
        <v>-2.4679991547252969</v>
      </c>
      <c r="M96" s="13">
        <f t="shared" si="11"/>
        <v>9.5743664222529538E-7</v>
      </c>
      <c r="N96" s="13">
        <f t="shared" si="12"/>
        <v>8.3729135442060689E-4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3.7994733211690552</v>
      </c>
      <c r="H97" s="10">
        <f t="shared" si="13"/>
        <v>-2.4409813363020345</v>
      </c>
      <c r="I97">
        <f t="shared" si="9"/>
        <v>3.8367966049751998</v>
      </c>
      <c r="J97" s="10">
        <f t="shared" si="10"/>
        <v>-2.4230593000589944</v>
      </c>
      <c r="K97">
        <f>$E$6*$O$6*EXP(-$O$15*(G97/$E$4-1))-SQRT($E$6)*$O$5*EXP(-$O$4*(G97/$E$4-1))</f>
        <v>-2.441992497089327</v>
      </c>
      <c r="L97">
        <f>$K$6*$O$6*EXP(-$O$15*(I97/$K$4-1))-SQRT($K$6)*$O$5*EXP(-$O$4*(I97/$K$4-1))</f>
        <v>-2.4524308561608503</v>
      </c>
      <c r="M97" s="13">
        <f t="shared" si="11"/>
        <v>1.0224461377579165E-6</v>
      </c>
      <c r="N97" s="13">
        <f t="shared" si="12"/>
        <v>8.6268830784447053E-4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3.8146235649263192</v>
      </c>
      <c r="H98" s="10">
        <f t="shared" si="13"/>
        <v>-2.4246366594594186</v>
      </c>
      <c r="I98">
        <f t="shared" si="9"/>
        <v>3.8517807694386006</v>
      </c>
      <c r="J98" s="10">
        <f t="shared" si="10"/>
        <v>-2.4068346281858548</v>
      </c>
      <c r="K98">
        <f>$E$6*$O$6*EXP(-$O$15*(G98/$E$4-1))-SQRT($E$6)*$O$5*EXP(-$O$4*(G98/$E$4-1))</f>
        <v>-2.4256761587463833</v>
      </c>
      <c r="L98">
        <f>$K$6*$O$6*EXP(-$O$15*(I98/$K$4-1))-SQRT($K$6)*$O$5*EXP(-$O$4*(I98/$K$4-1))</f>
        <v>-2.4366356229960657</v>
      </c>
      <c r="M98" s="13">
        <f t="shared" si="11"/>
        <v>1.0805587676000647E-6</v>
      </c>
      <c r="N98" s="13">
        <f t="shared" si="12"/>
        <v>8.8809929167821841E-4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3.8297738086835831</v>
      </c>
      <c r="H99" s="10">
        <f t="shared" si="13"/>
        <v>-2.4080862340367819</v>
      </c>
      <c r="I99">
        <f t="shared" si="9"/>
        <v>3.866764933902</v>
      </c>
      <c r="J99" s="10">
        <f t="shared" si="10"/>
        <v>-2.3904057183683767</v>
      </c>
      <c r="K99">
        <f>$E$6*$O$6*EXP(-$O$15*(G99/$E$4-1))-SQRT($E$6)*$O$5*EXP(-$O$4*(G99/$E$4-1))</f>
        <v>-2.4091495325121941</v>
      </c>
      <c r="L99">
        <f>$K$6*$O$6*EXP(-$O$15*(I99/$K$4-1))-SQRT($K$6)*$O$5*EXP(-$O$4*(I99/$K$4-1))</f>
        <v>-2.4206292388598669</v>
      </c>
      <c r="M99" s="13">
        <f t="shared" si="11"/>
        <v>1.1306036478139087E-6</v>
      </c>
      <c r="N99" s="13">
        <f t="shared" si="12"/>
        <v>9.1346119089953052E-4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3.8449240524408461</v>
      </c>
      <c r="H100" s="10">
        <f t="shared" si="13"/>
        <v>-2.3913460733987089</v>
      </c>
      <c r="I100">
        <f t="shared" si="9"/>
        <v>3.8817490983653999</v>
      </c>
      <c r="J100" s="10">
        <f t="shared" si="10"/>
        <v>-2.3737884663987181</v>
      </c>
      <c r="K100">
        <f>$E$6*$O$6*EXP(-$O$15*(G100/$E$4-1))-SQRT($E$6)*$O$5*EXP(-$O$4*(G100/$E$4-1))</f>
        <v>-2.3924284467587849</v>
      </c>
      <c r="L100">
        <f>$K$6*$O$6*EXP(-$O$15*(I100/$K$4-1))-SQRT($K$6)*$O$5*EXP(-$O$4*(I100/$K$4-1))</f>
        <v>-2.4044268747276516</v>
      </c>
      <c r="M100" s="13">
        <f t="shared" si="11"/>
        <v>1.1715320906021981E-6</v>
      </c>
      <c r="N100" s="13">
        <f t="shared" si="12"/>
        <v>9.3871206493046147E-4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3.86007429619811</v>
      </c>
      <c r="H101" s="10">
        <f t="shared" si="13"/>
        <v>-2.3744315389303301</v>
      </c>
      <c r="I101">
        <f t="shared" si="9"/>
        <v>3.8967332628288003</v>
      </c>
      <c r="J101" s="10">
        <f t="shared" si="10"/>
        <v>-2.3569981208765096</v>
      </c>
      <c r="K101">
        <f>$E$6*$O$6*EXP(-$O$15*(G101/$E$4-1))-SQRT($E$6)*$O$5*EXP(-$O$4*(G101/$E$4-1))</f>
        <v>-2.3755280964546013</v>
      </c>
      <c r="L101">
        <f>$K$6*$O$6*EXP(-$O$15*(I101/$K$4-1))-SQRT($K$6)*$O$5*EXP(-$O$4*(I101/$K$4-1))</f>
        <v>-2.3880431101183901</v>
      </c>
      <c r="M101" s="13">
        <f t="shared" si="11"/>
        <v>1.2024384040357396E-6</v>
      </c>
      <c r="N101" s="13">
        <f t="shared" si="12"/>
        <v>9.637913570284749E-4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3.875224539955374</v>
      </c>
      <c r="H102" s="10">
        <f t="shared" si="13"/>
        <v>-2.3573573629076967</v>
      </c>
      <c r="I102">
        <f t="shared" si="9"/>
        <v>3.9117174272922002</v>
      </c>
      <c r="J102" s="10">
        <f t="shared" si="10"/>
        <v>-2.3400493059113114</v>
      </c>
      <c r="K102">
        <f>$E$6*$O$6*EXP(-$O$15*(G102/$E$4-1))-SQRT($E$6)*$O$5*EXP(-$O$4*(G102/$E$4-1))</f>
        <v>-2.3584630656356094</v>
      </c>
      <c r="L102">
        <f>$K$6*$O$6*EXP(-$O$15*(I102/$K$4-1))-SQRT($K$6)*$O$5*EXP(-$O$4*(I102/$K$4-1))</f>
        <v>-2.3714919535829848</v>
      </c>
      <c r="M102" s="13">
        <f t="shared" si="11"/>
        <v>1.2225785225134995E-6</v>
      </c>
      <c r="N102" s="13">
        <f t="shared" si="12"/>
        <v>9.8864009260498709E-4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3.890374783712637</v>
      </c>
      <c r="H103" s="10">
        <f t="shared" si="13"/>
        <v>-2.3401376706248396</v>
      </c>
      <c r="I103">
        <f t="shared" si="9"/>
        <v>3.9267015917556005</v>
      </c>
      <c r="J103" s="10">
        <f t="shared" si="10"/>
        <v>-2.322956043087212</v>
      </c>
      <c r="K103">
        <f>$E$6*$O$6*EXP(-$O$15*(G103/$E$4-1))-SQRT($E$6)*$O$5*EXP(-$O$4*(G103/$E$4-1))</f>
        <v>-2.3412473491070678</v>
      </c>
      <c r="L103">
        <f>$K$6*$O$6*EXP(-$O$15*(I103/$K$4-1))-SQRT($K$6)*$O$5*EXP(-$O$4*(I103/$K$4-1))</f>
        <v>-2.3547868625073107</v>
      </c>
      <c r="M103" s="13">
        <f t="shared" si="11"/>
        <v>1.2313863339202918E-6</v>
      </c>
      <c r="N103" s="13">
        <f t="shared" si="12"/>
        <v>1.0132010649549319E-3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3.9055250274699009</v>
      </c>
      <c r="H104" s="10">
        <f t="shared" si="13"/>
        <v>-2.3227860018003614</v>
      </c>
      <c r="I104">
        <f t="shared" si="9"/>
        <v>3.9416857562190004</v>
      </c>
      <c r="J104" s="10">
        <f t="shared" si="10"/>
        <v>-2.3057317727122526</v>
      </c>
      <c r="K104">
        <f>$E$6*$O$6*EXP(-$O$15*(G104/$E$4-1))-SQRT($E$6)*$O$5*EXP(-$O$4*(G104/$E$4-1))</f>
        <v>-2.3238943734020157</v>
      </c>
      <c r="L104">
        <f>$K$6*$O$6*EXP(-$O$15*(I104/$K$4-1))-SQRT($K$6)*$O$5*EXP(-$O$4*(I104/$K$4-1))</f>
        <v>-2.3379407622526203</v>
      </c>
      <c r="M104" s="13">
        <f t="shared" si="11"/>
        <v>1.2284876073535484E-6</v>
      </c>
      <c r="N104" s="13">
        <f t="shared" si="12"/>
        <v>1.0374190072115134E-3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3.920675271227164</v>
      </c>
      <c r="H105" s="10">
        <f t="shared" si="13"/>
        <v>-2.3053153312857693</v>
      </c>
      <c r="I105">
        <f t="shared" si="9"/>
        <v>3.9566699206823999</v>
      </c>
      <c r="J105" s="10">
        <f t="shared" si="10"/>
        <v>-2.2883893743747139</v>
      </c>
      <c r="K105">
        <f>$E$6*$O$6*EXP(-$O$15*(G105/$E$4-1))-SQRT($E$6)*$O$5*EXP(-$O$4*(G105/$E$4-1))</f>
        <v>-2.306417017021626</v>
      </c>
      <c r="L105">
        <f>$K$6*$O$6*EXP(-$O$15*(I105/$K$4-1))-SQRT($K$6)*$O$5*EXP(-$O$4*(I105/$K$4-1))</f>
        <v>-2.3209660646552064</v>
      </c>
      <c r="M105" s="13">
        <f t="shared" si="11"/>
        <v>1.2137114605903021E-6</v>
      </c>
      <c r="N105" s="13">
        <f t="shared" si="12"/>
        <v>1.0612407496311334E-3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3.9358255149844279</v>
      </c>
      <c r="H106" s="10">
        <f t="shared" si="13"/>
        <v>-2.28773808909706</v>
      </c>
      <c r="I106">
        <f t="shared" si="9"/>
        <v>3.9716540851458007</v>
      </c>
      <c r="J106" s="10">
        <f t="shared" si="10"/>
        <v>-2.2709411868276246</v>
      </c>
      <c r="K106">
        <f>$E$6*$O$6*EXP(-$O$15*(G106/$E$4-1))-SQRT($E$6)*$O$5*EXP(-$O$4*(G106/$E$4-1))</f>
        <v>-2.2888276299817285</v>
      </c>
      <c r="L106">
        <f>$K$6*$O$6*EXP(-$O$15*(I106/$K$4-1))-SQRT($K$6)*$O$5*EXP(-$O$4*(I106/$K$4-1))</f>
        <v>-2.3038746859065351</v>
      </c>
      <c r="M106" s="13">
        <f t="shared" si="11"/>
        <v>1.1870993393642287E-6</v>
      </c>
      <c r="N106" s="13">
        <f t="shared" si="12"/>
        <v>1.0846153615806002E-3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3.9509757587416918</v>
      </c>
      <c r="H107" s="10">
        <f t="shared" si="13"/>
        <v>-2.270066179790462</v>
      </c>
      <c r="I107">
        <f t="shared" si="9"/>
        <v>3.9866382496092001</v>
      </c>
      <c r="J107" s="10">
        <f t="shared" si="10"/>
        <v>-2.2533990272222502</v>
      </c>
      <c r="K107">
        <f>$E$6*$O$6*EXP(-$O$15*(G107/$E$4-1))-SQRT($E$6)*$O$5*EXP(-$O$4*(G107/$E$4-1))</f>
        <v>-2.271138052689007</v>
      </c>
      <c r="L107">
        <f>$K$6*$O$6*EXP(-$O$15*(I107/$K$4-1))-SQRT($K$6)*$O$5*EXP(-$O$4*(I107/$K$4-1))</f>
        <v>-2.2866780638343327</v>
      </c>
      <c r="M107" s="13">
        <f t="shared" si="11"/>
        <v>1.1489115106353573E-6</v>
      </c>
      <c r="N107" s="13">
        <f t="shared" si="12"/>
        <v>1.1074942778283299E-3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3.9661260024989557</v>
      </c>
      <c r="H108" s="10">
        <f t="shared" si="13"/>
        <v>-2.2523110012026195</v>
      </c>
      <c r="I108">
        <f t="shared" si="9"/>
        <v>4.0016224140725996</v>
      </c>
      <c r="J108" s="10">
        <f t="shared" si="10"/>
        <v>-2.235774209710677</v>
      </c>
      <c r="K108">
        <f>$E$6*$O$6*EXP(-$O$15*(G108/$E$4-1))-SQRT($E$6)*$O$5*EXP(-$O$4*(G108/$E$4-1))</f>
        <v>-2.2533596341695468</v>
      </c>
      <c r="L108">
        <f>$K$6*$O$6*EXP(-$O$15*(I108/$K$4-1))-SQRT($K$6)*$O$5*EXP(-$O$4*(I108/$K$4-1))</f>
        <v>-2.2693871746044461</v>
      </c>
      <c r="M108" s="13">
        <f t="shared" si="11"/>
        <v>1.099631099326656E-6</v>
      </c>
      <c r="N108" s="13">
        <f t="shared" si="12"/>
        <v>1.1298314089497527E-3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3.9812762462562188</v>
      </c>
      <c r="H109" s="10">
        <f t="shared" si="13"/>
        <v>-2.2344834625748971</v>
      </c>
      <c r="I109">
        <f t="shared" si="9"/>
        <v>4.0166065785360008</v>
      </c>
      <c r="J109" s="10">
        <f t="shared" si="10"/>
        <v>-2.2180775634370491</v>
      </c>
      <c r="K109">
        <f>$E$6*$O$6*EXP(-$O$15*(G109/$E$4-1))-SQRT($E$6)*$O$5*EXP(-$O$4*(G109/$E$4-1))</f>
        <v>-2.2355032496716802</v>
      </c>
      <c r="L109">
        <f>$K$6*$O$6*EXP(-$O$15*(I109/$K$4-1))-SQRT($K$6)*$O$5*EXP(-$O$4*(I109/$K$4-1))</f>
        <v>-2.2520125488626448</v>
      </c>
      <c r="M109" s="13">
        <f t="shared" si="11"/>
        <v>1.0399657227654808E-6</v>
      </c>
      <c r="N109" s="13">
        <f t="shared" si="12"/>
        <v>1.1515832358353925E-3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3.9964264900134827</v>
      </c>
      <c r="H110" s="10">
        <f t="shared" si="13"/>
        <v>-2.2165940020809054</v>
      </c>
      <c r="I110">
        <f t="shared" si="9"/>
        <v>4.0315907429994002</v>
      </c>
      <c r="J110" s="10">
        <f t="shared" si="10"/>
        <v>-2.2003194499364049</v>
      </c>
      <c r="K110">
        <f>$E$6*$O$6*EXP(-$O$15*(G110/$E$4-1))-SQRT($E$6)*$O$5*EXP(-$O$4*(G110/$E$4-1))</f>
        <v>-2.2175793176643128</v>
      </c>
      <c r="L110">
        <f>$K$6*$O$6*EXP(-$O$15*(I110/$K$4-1))-SQRT($K$6)*$O$5*EXP(-$O$4*(I110/$K$4-1))</f>
        <v>-2.2345642873349152</v>
      </c>
      <c r="M110" s="13">
        <f t="shared" si="11"/>
        <v>9.7084679890550471E-7</v>
      </c>
      <c r="N110" s="13">
        <f t="shared" si="12"/>
        <v>1.1727088884504065E-3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4.0115767337707462</v>
      </c>
      <c r="H111" s="10">
        <f t="shared" si="13"/>
        <v>-2.198652603775789</v>
      </c>
      <c r="I111">
        <f t="shared" si="9"/>
        <v>4.0465749074628006</v>
      </c>
      <c r="J111" s="10">
        <f t="shared" si="10"/>
        <v>-2.1825097799595201</v>
      </c>
      <c r="K111">
        <f>$E$6*$O$6*EXP(-$O$15*(G111/$E$4-1))-SQRT($E$6)*$O$5*EXP(-$O$4*(G111/$E$4-1))</f>
        <v>-2.1995978162512255</v>
      </c>
      <c r="L111">
        <f>$K$6*$O$6*EXP(-$O$15*(I111/$K$4-1))-SQRT($K$6)*$O$5*EXP(-$O$4*(I111/$K$4-1))</f>
        <v>-2.2170520759041321</v>
      </c>
      <c r="M111" s="13">
        <f t="shared" si="11"/>
        <v>8.934266237208945E-7</v>
      </c>
      <c r="N111" s="13">
        <f t="shared" si="12"/>
        <v>1.1931702091251587E-3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4.0267269775280097</v>
      </c>
      <c r="H112" s="10">
        <f t="shared" si="13"/>
        <v>-2.1806688139852599</v>
      </c>
      <c r="I112">
        <f t="shared" si="9"/>
        <v>4.0615590719262</v>
      </c>
      <c r="J112" s="10">
        <f t="shared" si="10"/>
        <v>-2.1646580297416089</v>
      </c>
      <c r="K112">
        <f>$E$6*$O$6*EXP(-$O$15*(G112/$E$4-1))-SQRT($E$6)*$O$5*EXP(-$O$4*(G112/$E$4-1))</f>
        <v>-2.1815682990211025</v>
      </c>
      <c r="L112">
        <f>$K$6*$O$6*EXP(-$O$15*(I112/$K$4-1))-SQRT($K$6)*$O$5*EXP(-$O$4*(I112/$K$4-1))</f>
        <v>-2.1994852001804959</v>
      </c>
      <c r="M112" s="13">
        <f t="shared" si="11"/>
        <v>8.0907332970473519E-4</v>
      </c>
      <c r="N112" s="13">
        <f t="shared" si="12"/>
        <v>1.2129318007792809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4.041877221285274</v>
      </c>
      <c r="H113" s="10">
        <f t="shared" si="13"/>
        <v>-2.162651757151826</v>
      </c>
      <c r="I113">
        <f t="shared" si="9"/>
        <v>4.0765432363896004</v>
      </c>
      <c r="J113" s="10">
        <f t="shared" si="10"/>
        <v>-2.1467732567322089</v>
      </c>
      <c r="K113">
        <f>$E$6*$O$6*EXP(-$O$15*(G113/$E$4-1))-SQRT($E$6)*$O$5*EXP(-$O$4*(G113/$E$4-1))</f>
        <v>-2.1634999103524568</v>
      </c>
      <c r="L113">
        <f>$K$6*$O$6*EXP(-$O$15*(I113/$K$4-1))-SQRT($K$6)*$O$5*EXP(-$O$4*(I113/$K$4-1))</f>
        <v>-2.1818725595824469</v>
      </c>
      <c r="M113" s="13">
        <f t="shared" si="11"/>
        <v>7.1936385174028354E-4</v>
      </c>
      <c r="N113" s="13">
        <f t="shared" si="12"/>
        <v>1.2319610605727247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4.0570274650425366</v>
      </c>
      <c r="H114" s="10">
        <f t="shared" si="13"/>
        <v>-2.144610151155157</v>
      </c>
      <c r="I114">
        <f t="shared" si="9"/>
        <v>4.0915274008530007</v>
      </c>
      <c r="J114" s="10">
        <f t="shared" si="10"/>
        <v>-2.1288641148030636</v>
      </c>
      <c r="K114">
        <f>$E$6*$O$6*EXP(-$O$15*(G114/$E$4-1))-SQRT($E$6)*$O$5*EXP(-$O$4*(G114/$E$4-1))</f>
        <v>-2.1454014001918802</v>
      </c>
      <c r="L114">
        <f>$K$6*$O$6*EXP(-$O$15*(I114/$K$4-1))-SQRT($K$6)*$O$5*EXP(-$O$4*(I114/$K$4-1))</f>
        <v>-2.1642226809443006</v>
      </c>
      <c r="M114" s="13">
        <f t="shared" si="11"/>
        <v>6.2607503811543857E-4</v>
      </c>
      <c r="N114" s="13">
        <f t="shared" si="12"/>
        <v>1.2502281995642319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4.072177708799801</v>
      </c>
      <c r="H115" s="10">
        <f t="shared" si="13"/>
        <v>-2.1265523221230151</v>
      </c>
      <c r="I115">
        <f t="shared" si="9"/>
        <v>4.1065115653164002</v>
      </c>
      <c r="J115" s="10">
        <f t="shared" si="10"/>
        <v>-2.1109388689503059</v>
      </c>
      <c r="K115">
        <f>$E$6*$O$6*EXP(-$O$15*(G115/$E$4-1))-SQRT($E$6)*$O$5*EXP(-$O$4*(G115/$E$4-1))</f>
        <v>-2.127281138323502</v>
      </c>
      <c r="L115">
        <f>$K$6*$O$6*EXP(-$O$15*(I115/$K$4-1))-SQRT($K$6)*$O$5*EXP(-$O$4*(I115/$K$4-1))</f>
        <v>-2.1465437316662701</v>
      </c>
      <c r="M115" s="13">
        <f t="shared" si="11"/>
        <v>5.3117305409203709E-7</v>
      </c>
      <c r="N115" s="13">
        <f t="shared" si="12"/>
        <v>1.2677062490226571E-3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4.0873279525570645</v>
      </c>
      <c r="H116" s="10">
        <f t="shared" si="13"/>
        <v>-2.1084862187486926</v>
      </c>
      <c r="I116">
        <f t="shared" si="9"/>
        <v>4.1214957297797996</v>
      </c>
      <c r="J116" s="10">
        <f t="shared" si="10"/>
        <v>-2.0930054095067785</v>
      </c>
      <c r="K116">
        <f>$E$6*$O$6*EXP(-$O$15*(G116/$E$4-1))-SQRT($E$6)*$O$5*EXP(-$O$4*(G116/$E$4-1))</f>
        <v>-2.1091471281468919</v>
      </c>
      <c r="L116">
        <f>$K$6*$O$6*EXP(-$O$15*(I116/$K$4-1))-SQRT($K$6)*$O$5*EXP(-$O$4*(I116/$K$4-1))</f>
        <v>-2.1288435324220254</v>
      </c>
      <c r="M116" s="13">
        <f t="shared" si="11"/>
        <v>4.3680123262815319E-7</v>
      </c>
      <c r="N116" s="13">
        <f t="shared" si="12"/>
        <v>1.2843710540883454E-3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4.102478196314328</v>
      </c>
      <c r="H117" s="10">
        <f t="shared" si="13"/>
        <v>-2.0904194261304223</v>
      </c>
      <c r="I117">
        <f t="shared" si="9"/>
        <v>4.1364798942432008</v>
      </c>
      <c r="J117" s="10">
        <f t="shared" si="10"/>
        <v>-2.0750712658798318</v>
      </c>
      <c r="K117">
        <f>$E$6*$O$6*EXP(-$O$15*(G117/$E$4-1))-SQRT($E$6)*$O$5*EXP(-$O$4*(G117/$E$4-1))</f>
        <v>-2.0910070199800805</v>
      </c>
      <c r="L117">
        <f>$K$6*$O$6*EXP(-$O$15*(I117/$K$4-1))-SQRT($K$6)*$O$5*EXP(-$O$4*(I117/$K$4-1))</f>
        <v>-2.1111295694384644</v>
      </c>
      <c r="M117" s="13">
        <f t="shared" si="11"/>
        <v>3.4526653215617862E-7</v>
      </c>
      <c r="N117" s="13">
        <f t="shared" si="12"/>
        <v>1.3002012555264964E-3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4.1176284400715915</v>
      </c>
      <c r="H118" s="10">
        <f t="shared" si="13"/>
        <v>-2.0723591791477705</v>
      </c>
      <c r="I118">
        <f t="shared" si="9"/>
        <v>4.1514640587066003</v>
      </c>
      <c r="J118" s="10">
        <f t="shared" si="10"/>
        <v>-2.057143619829505</v>
      </c>
      <c r="K118">
        <f>$E$6*$O$6*EXP(-$O$15*(G118/$E$4-1))-SQRT($E$6)*$O$5*EXP(-$O$4*(G118/$E$4-1))</f>
        <v>-2.0728681239037989</v>
      </c>
      <c r="L118">
        <f>$K$6*$O$6*EXP(-$O$15*(I118/$K$4-1))-SQRT($K$6)*$O$5*EXP(-$O$4*(I118/$K$4-1))</f>
        <v>-2.0934090063618713</v>
      </c>
      <c r="M118" s="13">
        <f t="shared" si="11"/>
        <v>2.5902476468888212E-7</v>
      </c>
      <c r="N118" s="13">
        <f t="shared" si="12"/>
        <v>1.315178260341937E-3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4.1327786838288558</v>
      </c>
      <c r="H119" s="10">
        <f t="shared" si="13"/>
        <v>-2.0543123753895682</v>
      </c>
      <c r="I119">
        <f t="shared" si="9"/>
        <v>4.1664482231699997</v>
      </c>
      <c r="J119" s="10">
        <f t="shared" si="10"/>
        <v>-2.0392293183015391</v>
      </c>
      <c r="K119">
        <f>$E$6*$O$6*EXP(-$O$15*(G119/$E$4-1))-SQRT($E$6)*$O$5*EXP(-$O$4*(G119/$E$4-1))</f>
        <v>-2.0547374221625097</v>
      </c>
      <c r="L119">
        <f>$K$6*$O$6*EXP(-$O$15*(I119/$K$4-1))-SQRT($K$6)*$O$5*EXP(-$O$4*(I119/$K$4-1))</f>
        <v>-2.0756886957241463</v>
      </c>
      <c r="M119" s="13">
        <f t="shared" si="11"/>
        <v>1.80664759187913E-7</v>
      </c>
      <c r="N119" s="13">
        <f t="shared" si="12"/>
        <v>1.3292862020441187E-3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4.1479289275861184</v>
      </c>
      <c r="H120" s="10">
        <f t="shared" si="13"/>
        <v>-2.0362855876474968</v>
      </c>
      <c r="I120">
        <f t="shared" si="9"/>
        <v>4.1814323876334001</v>
      </c>
      <c r="J120" s="10">
        <f t="shared" si="10"/>
        <v>-2.021334885829233</v>
      </c>
      <c r="K120">
        <f>$E$6*$O$6*EXP(-$O$15*(G120/$E$4-1))-SQRT($E$6)*$O$5*EXP(-$O$4*(G120/$E$4-1))</f>
        <v>-2.0366215811372541</v>
      </c>
      <c r="L120">
        <f>$K$6*$O$6*EXP(-$O$15*(I120/$K$4-1))-SQRT($K$6)*$O$5*EXP(-$O$4*(I120/$K$4-1))</f>
        <v>-2.057975190022407</v>
      </c>
      <c r="M120" s="13">
        <f t="shared" si="11"/>
        <v>1.1289162515930545E-7</v>
      </c>
      <c r="N120" s="13">
        <f t="shared" si="12"/>
        <v>1.3425118913683233E-3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4.1630791713433828</v>
      </c>
      <c r="H121" s="10">
        <f t="shared" si="13"/>
        <v>-2.0182850759890325</v>
      </c>
      <c r="I121">
        <f t="shared" si="9"/>
        <v>4.1964165520968004</v>
      </c>
      <c r="J121" s="10">
        <f t="shared" si="10"/>
        <v>-2.0034665365177471</v>
      </c>
      <c r="K121">
        <f>$E$6*$O$6*EXP(-$O$15*(G121/$E$4-1))-SQRT($E$6)*$O$5*EXP(-$O$4*(G121/$E$4-1))</f>
        <v>-2.0185269629048497</v>
      </c>
      <c r="L121">
        <f>$K$6*$O$6*EXP(-$O$15*(I121/$K$4-1))-SQRT($K$6)*$O$5*EXP(-$O$4*(I121/$K$4-1))</f>
        <v>-2.0402747524247462</v>
      </c>
      <c r="M121" s="13">
        <f t="shared" si="11"/>
        <v>5.8509280043542114E-8</v>
      </c>
      <c r="N121" s="13">
        <f t="shared" si="12"/>
        <v>1.3548447582562631E-3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4.1782294151006463</v>
      </c>
      <c r="H122" s="10">
        <f t="shared" si="13"/>
        <v>-2.0003167994230413</v>
      </c>
      <c r="I122">
        <f t="shared" si="9"/>
        <v>4.2114007165602008</v>
      </c>
      <c r="J122" s="10">
        <f t="shared" si="10"/>
        <v>-1.9856301856240468</v>
      </c>
      <c r="K122">
        <f>$E$6*$O$6*EXP(-$O$15*(G122/$E$4-1))-SQRT($E$6)*$O$5*EXP(-$O$4*(G122/$E$4-1))</f>
        <v>-2.0004596363974998</v>
      </c>
      <c r="L122">
        <f>$K$6*$O$6*EXP(-$O$15*(I122/$K$4-1))-SQRT($K$6)*$O$5*EXP(-$O$4*(I122/$K$4-1))</f>
        <v>-2.0225933671145531</v>
      </c>
      <c r="M122" s="13">
        <f t="shared" si="11"/>
        <v>2.0402401272456302E-8</v>
      </c>
      <c r="N122" s="13">
        <f t="shared" si="12"/>
        <v>1.3662767859001044E-3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4.1933796588579098</v>
      </c>
      <c r="H123" s="10">
        <f t="shared" si="13"/>
        <v>-1.9823864271709024</v>
      </c>
      <c r="I123">
        <f t="shared" si="9"/>
        <v>4.2263848810236002</v>
      </c>
      <c r="J123" s="10">
        <f t="shared" si="10"/>
        <v>-1.9678314607452716</v>
      </c>
      <c r="K123">
        <f>$E$6*$O$6*EXP(-$O$15*(G123/$E$4-1))-SQRT($E$6)*$O$5*EXP(-$O$4*(G123/$E$4-1))</f>
        <v>-1.9824253881763374</v>
      </c>
      <c r="L123">
        <f>$K$6*$O$6*EXP(-$O$15*(I123/$K$4-1))-SQRT($K$6)*$O$5*EXP(-$O$4*(I123/$K$4-1))</f>
        <v>-2.0049367492853993</v>
      </c>
      <c r="M123" s="13">
        <f t="shared" si="11"/>
        <v>1.5179599445053059E-9</v>
      </c>
      <c r="N123" s="13">
        <f t="shared" si="12"/>
        <v>1.3768024376461345E-3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4.2085299026151732</v>
      </c>
      <c r="H124" s="10">
        <f t="shared" si="13"/>
        <v>-1.9644993495556664</v>
      </c>
      <c r="I124">
        <f t="shared" si="9"/>
        <v>4.2413690454869997</v>
      </c>
      <c r="J124" s="10">
        <f t="shared" si="10"/>
        <v>-1.9500757126279449</v>
      </c>
      <c r="K124">
        <f>$E$6*$O$6*EXP(-$O$15*(G124/$E$4-1))-SQRT($E$6)*$O$5*EXP(-$O$4*(G124/$E$4-1))</f>
        <v>-1.9644297328320535</v>
      </c>
      <c r="L124">
        <f>$K$6*$O$6*EXP(-$O$15*(I124/$K$4-1))-SQRT($K$6)*$O$5*EXP(-$O$4*(I124/$K$4-1))</f>
        <v>-1.9873103547980646</v>
      </c>
      <c r="M124" s="13">
        <f t="shared" si="11"/>
        <v>4.8464882066007434E-9</v>
      </c>
      <c r="N124" s="13">
        <f t="shared" si="12"/>
        <v>1.386418577536859E-3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4.2236801463724367</v>
      </c>
      <c r="H125" s="10">
        <f t="shared" si="13"/>
        <v>-1.9466606885213797</v>
      </c>
      <c r="I125">
        <f t="shared" si="9"/>
        <v>4.2563532099504009</v>
      </c>
      <c r="J125" s="10">
        <f t="shared" si="10"/>
        <v>-1.9323680256100628</v>
      </c>
      <c r="K125">
        <f>$E$6*$O$6*EXP(-$O$15*(G125/$E$4-1))-SQRT($E$6)*$O$5*EXP(-$O$4*(G125/$E$4-1))</f>
        <v>-1.9464779230252565</v>
      </c>
      <c r="L125">
        <f>$K$6*$O$6*EXP(-$O$15*(I125/$K$4-1))-SQRT($K$6)*$O$5*EXP(-$O$4*(I125/$K$4-1))</f>
        <v>-1.969719389510924</v>
      </c>
      <c r="M125" s="13">
        <f t="shared" si="11"/>
        <v>3.3403226573189681E-8</v>
      </c>
      <c r="N125" s="13">
        <f t="shared" si="12"/>
        <v>1.3951243852545522E-3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4.2388303901297011</v>
      </c>
      <c r="H126" s="10">
        <f t="shared" si="13"/>
        <v>-1.9288753077943239</v>
      </c>
      <c r="I126">
        <f t="shared" si="9"/>
        <v>4.2713373744138003</v>
      </c>
      <c r="J126" s="10">
        <f t="shared" si="10"/>
        <v>-1.9147132277077281</v>
      </c>
      <c r="K126">
        <f>$E$6*$O$6*EXP(-$O$15*(G126/$E$4-1))-SQRT($E$6)*$O$5*EXP(-$O$4*(G126/$E$4-1))</f>
        <v>-1.9285749591788048</v>
      </c>
      <c r="L126">
        <f>$K$6*$O$6*EXP(-$O$15*(I126/$K$4-1))-SQRT($K$6)*$O$5*EXP(-$O$4*(I126/$K$4-1))</f>
        <v>-1.9521688182945458</v>
      </c>
      <c r="M126" s="13">
        <f t="shared" si="11"/>
        <v>9.0209290844231734E-8</v>
      </c>
      <c r="N126" s="13">
        <f t="shared" si="12"/>
        <v>1.4029212662073059E-3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4.2539806338869646</v>
      </c>
      <c r="H127" s="10">
        <f t="shared" si="13"/>
        <v>-1.9111478226975789</v>
      </c>
      <c r="I127">
        <f t="shared" si="9"/>
        <v>4.2863215388771998</v>
      </c>
      <c r="J127" s="10">
        <f t="shared" si="10"/>
        <v>-1.8971159003576552</v>
      </c>
      <c r="K127">
        <f>$E$6*$O$6*EXP(-$O$15*(G127/$E$4-1))-SQRT($E$6)*$O$5*EXP(-$O$4*(G127/$E$4-1))</f>
        <v>-1.9107255988339422</v>
      </c>
      <c r="L127">
        <f>$K$6*$O$6*EXP(-$O$15*(I127/$K$4-1))-SQRT($K$6)*$O$5*EXP(-$O$4*(I127/$K$4-1))</f>
        <v>-1.9346633737409511</v>
      </c>
      <c r="M127" s="13">
        <f t="shared" si="11"/>
        <v>1.7827299102427016E-7</v>
      </c>
      <c r="N127" s="13">
        <f t="shared" si="12"/>
        <v>1.4098127574693135E-3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4.2691308776442281</v>
      </c>
      <c r="H128" s="10">
        <f t="shared" si="13"/>
        <v>-1.8934826096299739</v>
      </c>
      <c r="I128">
        <f t="shared" si="9"/>
        <v>4.3013057033406001</v>
      </c>
      <c r="J128" s="10">
        <f t="shared" si="10"/>
        <v>-1.8795803878265234</v>
      </c>
      <c r="K128">
        <f>$E$6*$O$6*EXP(-$O$15*(G128/$E$4-1))-SQRT($E$6)*$O$5*EXP(-$O$4*(G128/$E$4-1))</f>
        <v>-1.8929343656816473</v>
      </c>
      <c r="L128">
        <f>$K$6*$O$6*EXP(-$O$15*(I128/$K$4-1))-SQRT($K$6)*$O$5*EXP(-$O$4*(I128/$K$4-1))</f>
        <v>-1.9172075645777225</v>
      </c>
      <c r="M128" s="13">
        <f t="shared" si="11"/>
        <v>3.0057142687678708E-7</v>
      </c>
      <c r="N128" s="13">
        <f t="shared" si="12"/>
        <v>1.415804430265977E-3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4.2842811214014915</v>
      </c>
      <c r="H129" s="10">
        <f t="shared" si="13"/>
        <v>-1.8758838152201449</v>
      </c>
      <c r="I129">
        <f t="shared" si="9"/>
        <v>4.3162898678040005</v>
      </c>
      <c r="J129" s="10">
        <f t="shared" si="10"/>
        <v>-1.8621108062978236</v>
      </c>
      <c r="K129">
        <f>$E$6*$O$6*EXP(-$O$15*(G129/$E$4-1))-SQRT($E$6)*$O$5*EXP(-$O$4*(G129/$E$4-1))</f>
        <v>-1.8752055582802607</v>
      </c>
      <c r="L129">
        <f>$K$6*$O$6*EXP(-$O$15*(I129/$K$4-1))-SQRT($K$6)*$O$5*EXP(-$O$4*(I129/$K$4-1))</f>
        <v>-1.8998056837967234</v>
      </c>
      <c r="M129" s="13">
        <f t="shared" si="11"/>
        <v>4.6003247650109856E-7</v>
      </c>
      <c r="N129" s="13">
        <f t="shared" si="12"/>
        <v>1.4209037896570685E-3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4.2994313651587559</v>
      </c>
      <c r="H130" s="10">
        <f t="shared" si="13"/>
        <v>-1.8583553651660969</v>
      </c>
      <c r="I130">
        <f t="shared" si="9"/>
        <v>4.3312740322674008</v>
      </c>
      <c r="J130" s="10">
        <f t="shared" si="10"/>
        <v>-1.844711052646522</v>
      </c>
      <c r="K130">
        <f>$E$6*$O$6*EXP(-$O$15*(G130/$E$4-1))-SQRT($E$6)*$O$5*EXP(-$O$4*(G130/$E$4-1))</f>
        <v>-1.8575432584700493</v>
      </c>
      <c r="L130">
        <f>$K$6*$O$6*EXP(-$O$15*(I130/$K$4-1))-SQRT($K$6)*$O$5*EXP(-$O$4*(I130/$K$4-1))</f>
        <v>-1.882461816506926</v>
      </c>
      <c r="M130" s="13">
        <f t="shared" si="11"/>
        <v>6.595172857653288E-7</v>
      </c>
      <c r="N130" s="13">
        <f t="shared" si="12"/>
        <v>1.4251201720439841E-3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4.3145816089160185</v>
      </c>
      <c r="H131" s="10">
        <f t="shared" si="13"/>
        <v>-1.8409009727703707</v>
      </c>
      <c r="I131">
        <f t="shared" si="9"/>
        <v>4.3462581967308003</v>
      </c>
      <c r="J131" s="10">
        <f t="shared" si="10"/>
        <v>-1.8273848129115575</v>
      </c>
      <c r="K131">
        <f>$E$6*$O$6*EXP(-$O$15*(G131/$E$4-1))-SQRT($E$6)*$O$5*EXP(-$O$4*(G131/$E$4-1))</f>
        <v>-1.8399513394950049</v>
      </c>
      <c r="L131">
        <f>$K$6*$O$6*EXP(-$O$15*(I131/$K$4-1))-SQRT($K$6)*$O$5*EXP(-$O$4*(I131/$K$4-1))</f>
        <v>-1.8651798475205186</v>
      </c>
      <c r="M131" s="13">
        <f t="shared" si="11"/>
        <v>9.018033576819603E-7</v>
      </c>
      <c r="N131" s="13">
        <f t="shared" si="12"/>
        <v>1.4284646410925638E-3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4.3297318526732829</v>
      </c>
      <c r="H132" s="10">
        <f t="shared" si="13"/>
        <v>-1.8235241471805657</v>
      </c>
      <c r="I132">
        <f t="shared" si="9"/>
        <v>4.3612423611941997</v>
      </c>
      <c r="J132" s="10">
        <f t="shared" si="10"/>
        <v>-1.8101355704758628</v>
      </c>
      <c r="K132">
        <f>$E$6*$O$6*EXP(-$O$15*(G132/$E$4-1))-SQRT($E$6)*$O$5*EXP(-$O$4*(G132/$E$4-1))</f>
        <v>-1.8224334738418397</v>
      </c>
      <c r="L132">
        <f>$K$6*$O$6*EXP(-$O$15*(I132/$K$4-1))-SQRT($K$6)*$O$5*EXP(-$O$4*(I132/$K$4-1))</f>
        <v>-1.8479634686811435</v>
      </c>
      <c r="M132" s="13">
        <f t="shared" si="11"/>
        <v>1.1895683318075513E-6</v>
      </c>
      <c r="N132" s="13">
        <f t="shared" si="12"/>
        <v>1.4309498826290752E-3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4.3448820964305463</v>
      </c>
      <c r="H133" s="10">
        <f t="shared" si="13"/>
        <v>-1.8062282013447286</v>
      </c>
      <c r="I133">
        <f t="shared" si="9"/>
        <v>4.376226525657601</v>
      </c>
      <c r="J133" s="10">
        <f t="shared" si="10"/>
        <v>-1.7929666139633427</v>
      </c>
      <c r="K133">
        <f>$E$6*$O$6*EXP(-$O$15*(G133/$E$4-1))-SQRT($E$6)*$O$5*EXP(-$O$4*(G133/$E$4-1))</f>
        <v>-1.8049931408058288</v>
      </c>
      <c r="L133">
        <f>$K$6*$O$6*EXP(-$O$15*(I133/$K$4-1))-SQRT($K$6)*$O$5*EXP(-$O$4*(I133/$K$4-1))</f>
        <v>-1.8308161859428538</v>
      </c>
      <c r="M133" s="13">
        <f t="shared" si="11"/>
        <v>1.5253745347473859E-6</v>
      </c>
      <c r="N133" s="13">
        <f t="shared" si="12"/>
        <v>1.4325900990321925E-3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4.3600323401878098</v>
      </c>
      <c r="H134" s="10">
        <f t="shared" si="13"/>
        <v>-1.7890162596907737</v>
      </c>
      <c r="I134">
        <f t="shared" si="9"/>
        <v>4.3912106901210004</v>
      </c>
      <c r="J134" s="10">
        <f t="shared" si="10"/>
        <v>-1.7758810448619136</v>
      </c>
      <c r="K134">
        <f>$E$6*$O$6*EXP(-$O$15*(G134/$E$4-1))-SQRT($E$6)*$O$5*EXP(-$O$4*(G134/$E$4-1))</f>
        <v>-1.7876336337927574</v>
      </c>
      <c r="L134">
        <f>$K$6*$O$6*EXP(-$O$15*(I134/$K$4-1))-SQRT($K$6)*$O$5*EXP(-$O$4*(I134/$K$4-1))</f>
        <v>-1.8137413262080695</v>
      </c>
      <c r="M134" s="13">
        <f t="shared" si="11"/>
        <v>1.9116543738653761E-6</v>
      </c>
      <c r="N134" s="13">
        <f t="shared" si="12"/>
        <v>1.4334009036100828E-3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4.3751825839450733</v>
      </c>
      <c r="H135" s="10">
        <f t="shared" si="13"/>
        <v>-1.7718912655388677</v>
      </c>
      <c r="I135">
        <f t="shared" si="9"/>
        <v>4.4061948545843999</v>
      </c>
      <c r="J135" s="10">
        <f t="shared" si="10"/>
        <v>-1.7588817848814606</v>
      </c>
      <c r="K135">
        <f>$E$6*$O$6*EXP(-$O$15*(G135/$E$4-1))-SQRT($E$6)*$O$5*EXP(-$O$4*(G135/$E$4-1))</f>
        <v>-1.7703580673659829</v>
      </c>
      <c r="L135">
        <f>$K$6*$O$6*EXP(-$O$15*(I135/$K$4-1))-SQRT($K$6)*$O$5*EXP(-$O$4*(I135/$K$4-1))</f>
        <v>-1.7967420439325452</v>
      </c>
      <c r="M135" s="13">
        <f t="shared" si="11"/>
        <v>2.3506966373372137E-6</v>
      </c>
      <c r="N135" s="13">
        <f t="shared" si="12"/>
        <v>1.4333992154152324E-3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4.3903328277023377</v>
      </c>
      <c r="H136" s="10">
        <f t="shared" si="13"/>
        <v>-1.754855988255398</v>
      </c>
      <c r="I136">
        <f t="shared" si="9"/>
        <v>4.4211790190478002</v>
      </c>
      <c r="J136" s="10">
        <f t="shared" si="10"/>
        <v>-1.7419715830552851</v>
      </c>
      <c r="K136">
        <f>$E$6*$O$6*EXP(-$O$15*(G136/$E$4-1))-SQRT($E$6)*$O$5*EXP(-$O$4*(G136/$E$4-1))</f>
        <v>-1.7531693840472931</v>
      </c>
      <c r="L136">
        <f>$K$6*$O$6*EXP(-$O$15*(I136/$K$4-1))-SQRT($K$6)*$O$5*EXP(-$O$4*(I136/$K$4-1))</f>
        <v>-1.7798213275051133</v>
      </c>
      <c r="M136" s="13">
        <f t="shared" si="11"/>
        <v>2.8446337547973529E-6</v>
      </c>
      <c r="N136" s="13">
        <f t="shared" si="12"/>
        <v>1.4326031549173044E-3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4.4054830714596003</v>
      </c>
      <c r="H137" s="10">
        <f t="shared" si="13"/>
        <v>-1.7379130301569161</v>
      </c>
      <c r="I137">
        <f t="shared" si="9"/>
        <v>4.4361631835112005</v>
      </c>
      <c r="J137" s="10">
        <f t="shared" si="10"/>
        <v>-1.725153022593356</v>
      </c>
      <c r="K137">
        <f>$E$6*$O$6*EXP(-$O$15*(G137/$E$4-1))-SQRT($E$6)*$O$5*EXP(-$O$4*(G137/$E$4-1))</f>
        <v>-1.7360703608799339</v>
      </c>
      <c r="L137">
        <f>$K$6*$O$6*EXP(-$O$15*(I137/$K$4-1))-SQRT($K$6)*$O$5*EXP(-$O$4*(I137/$K$4-1))</f>
        <v>-1.762982005409689</v>
      </c>
      <c r="M137" s="13">
        <f t="shared" si="11"/>
        <v>3.395430064334024E-6</v>
      </c>
      <c r="N137" s="13">
        <f t="shared" si="12"/>
        <v>1.4310319409184141E-3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4.4206333152168646</v>
      </c>
      <c r="H138" s="10">
        <f t="shared" si="13"/>
        <v>-1.721064833172161</v>
      </c>
      <c r="I138">
        <f t="shared" si="9"/>
        <v>4.4511473479746</v>
      </c>
      <c r="J138" s="10">
        <f t="shared" si="10"/>
        <v>-1.7084285274954198</v>
      </c>
      <c r="K138">
        <f>$E$6*$O$6*EXP(-$O$15*(G138/$E$4-1))-SQRT($E$6)*$O$5*EXP(-$O$4*(G138/$E$4-1))</f>
        <v>-1.719063615761921</v>
      </c>
      <c r="L138">
        <f>$K$6*$O$6*EXP(-$O$15*(I138/$K$4-1))-SQRT($K$6)*$O$5*EXP(-$O$4*(I138/$K$4-1))</f>
        <v>-1.746226752176782</v>
      </c>
      <c r="M138" s="13">
        <f t="shared" si="11"/>
        <v>4.0048711230475032E-6</v>
      </c>
      <c r="N138" s="13">
        <f t="shared" si="12"/>
        <v>1.4287057890627372E-3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4.4357835589741281</v>
      </c>
      <c r="H139" s="10">
        <f t="shared" si="13"/>
        <v>-1.7043136852700422</v>
      </c>
      <c r="I139">
        <f t="shared" si="9"/>
        <v>4.4661315124380003</v>
      </c>
      <c r="J139" s="10">
        <f t="shared" si="10"/>
        <v>-1.6918003689317895</v>
      </c>
      <c r="K139">
        <f>$E$6*$O$6*EXP(-$O$15*(G139/$E$4-1))-SQRT($E$6)*$O$5*EXP(-$O$4*(G139/$E$4-1))</f>
        <v>-1.7021516135574697</v>
      </c>
      <c r="L139">
        <f>$K$6*$O$6*EXP(-$O$15*(I139/$K$4-1))-SQRT($K$6)*$O$5*EXP(-$O$4*(I139/$K$4-1))</f>
        <v>-1.7295580941315367</v>
      </c>
      <c r="M139" s="13">
        <f t="shared" si="11"/>
        <v>4.6745540903063737E-6</v>
      </c>
      <c r="N139" s="13">
        <f t="shared" si="12"/>
        <v>1.4256458122596234E-3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4.4509338027313916</v>
      </c>
      <c r="H140" s="10">
        <f t="shared" si="13"/>
        <v>-1.6876617266611977</v>
      </c>
      <c r="I140">
        <f t="shared" si="9"/>
        <v>4.4811156769013998</v>
      </c>
      <c r="J140" s="10">
        <f t="shared" si="10"/>
        <v>-1.6752706713993681</v>
      </c>
      <c r="K140">
        <f>$E$6*$O$6*EXP(-$O$15*(G140/$E$4-1))-SQRT($E$6)*$O$5*EXP(-$O$4*(G140/$E$4-1))</f>
        <v>-1.6853366719940979</v>
      </c>
      <c r="L140">
        <f>$K$6*$O$6*EXP(-$O$15*(I140/$K$4-1))-SQRT($K$6)*$O$5*EXP(-$O$4*(I140/$K$4-1))</f>
        <v>-1.7129784149450684</v>
      </c>
      <c r="M140" s="13">
        <f t="shared" si="11"/>
        <v>5.40587920500288E-6</v>
      </c>
      <c r="N140" s="13">
        <f t="shared" si="12"/>
        <v>1.4218739233083011E-3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4.4660840464886551</v>
      </c>
      <c r="H141" s="10">
        <f t="shared" si="13"/>
        <v>-1.6711109557805317</v>
      </c>
      <c r="I141">
        <f t="shared" si="9"/>
        <v>4.4960998413648001</v>
      </c>
      <c r="J141" s="10">
        <f t="shared" si="10"/>
        <v>-1.6588414186602634</v>
      </c>
      <c r="K141">
        <f>$E$6*$O$6*EXP(-$O$15*(G141/$E$4-1))-SQRT($E$6)*$O$5*EXP(-$O$4*(G141/$E$4-1))</f>
        <v>-1.6686209673527153</v>
      </c>
      <c r="L141">
        <f>$K$6*$O$6*EXP(-$O$15*(I141/$K$4-1))-SQRT($K$6)*$O$5*EXP(-$O$4*(I141/$K$4-1))</f>
        <v>-1.6964899609956452</v>
      </c>
      <c r="M141" s="13">
        <f t="shared" si="11"/>
        <v>6.2000423706598235E-6</v>
      </c>
      <c r="N141" s="13">
        <f t="shared" si="12"/>
        <v>1.4174127399790388E-3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4.4812342902459195</v>
      </c>
      <c r="H142" s="10">
        <f t="shared" si="13"/>
        <v>-1.6546632350578845</v>
      </c>
      <c r="I142">
        <f t="shared" si="9"/>
        <v>4.5110840058282005</v>
      </c>
      <c r="J142" s="10">
        <f t="shared" si="10"/>
        <v>-1.642514459470088</v>
      </c>
      <c r="K142">
        <f>$E$6*$O$6*EXP(-$O$15*(G142/$E$4-1))-SQRT($E$6)*$O$5*EXP(-$O$4*(G142/$E$4-1))</f>
        <v>-1.6520065399577757</v>
      </c>
      <c r="L142">
        <f>$K$6*$O$6*EXP(-$O$15*(I142/$K$4-1))-SQRT($K$6)*$O$5*EXP(-$O$4*(I142/$K$4-1))</f>
        <v>-1.6800948465460674</v>
      </c>
      <c r="M142" s="13">
        <f t="shared" si="11"/>
        <v>7.0580288549420902E-6</v>
      </c>
      <c r="N142" s="13">
        <f t="shared" si="12"/>
        <v>1.4122854927804424E-3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4.4963845340031821</v>
      </c>
      <c r="H143" s="10">
        <f t="shared" si="13"/>
        <v>-1.6383202964837895</v>
      </c>
      <c r="I143">
        <f t="shared" si="9"/>
        <v>4.5260681702915999</v>
      </c>
      <c r="J143" s="10">
        <f t="shared" si="10"/>
        <v>-1.6262915131028512</v>
      </c>
      <c r="K143">
        <f>$E$6*$O$6*EXP(-$O$15*(G143/$E$4-1))-SQRT($E$6)*$O$5*EXP(-$O$4*(G143/$E$4-1))</f>
        <v>-1.6354952994742959</v>
      </c>
      <c r="L143">
        <f>$K$6*$O$6*EXP(-$O$15*(I143/$K$4-1))-SQRT($K$6)*$O$5*EXP(-$O$4*(I143/$K$4-1))</f>
        <v>-1.6637950587433625</v>
      </c>
      <c r="M143" s="13">
        <f t="shared" si="11"/>
        <v>7.9806081036476047E-6</v>
      </c>
      <c r="N143" s="13">
        <f t="shared" si="12"/>
        <v>1.4065159356099128E-3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4.5115347777604464</v>
      </c>
      <c r="H144" s="10">
        <f t="shared" si="13"/>
        <v>-1.6220837469770368</v>
      </c>
      <c r="I144">
        <f t="shared" si="9"/>
        <v>4.5410523347550003</v>
      </c>
      <c r="J144" s="10">
        <f t="shared" si="10"/>
        <v>-1.6101741746791143</v>
      </c>
      <c r="K144">
        <f>$E$6*$O$6*EXP(-$O$15*(G144/$E$4-1))-SQRT($E$6)*$O$5*EXP(-$O$4*(G144/$E$4-1))</f>
        <v>-1.6190890300183469</v>
      </c>
      <c r="L144">
        <f>$K$6*$O$6*EXP(-$O$15*(I144/$K$4-1))-SQRT($K$6)*$O$5*EXP(-$O$4*(I144/$K$4-1))</f>
        <v>-1.647592462446714</v>
      </c>
      <c r="M144" s="13">
        <f t="shared" si="11"/>
        <v>8.9683296626649653E-6</v>
      </c>
      <c r="N144" s="13">
        <f t="shared" si="12"/>
        <v>1.4001282594589015E-3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4.5266850215177099</v>
      </c>
      <c r="H145" s="10">
        <f t="shared" si="13"/>
        <v>-1.6059550735605661</v>
      </c>
      <c r="I145">
        <f t="shared" si="9"/>
        <v>4.5560364992184006</v>
      </c>
      <c r="J145" s="10">
        <f t="shared" si="10"/>
        <v>-1.5941639203038804</v>
      </c>
      <c r="K145">
        <f>$E$6*$O$6*EXP(-$O$15*(G145/$E$4-1))-SQRT($E$6)*$O$5*EXP(-$O$4*(G145/$E$4-1))</f>
        <v>-1.6027893950873902</v>
      </c>
      <c r="L145">
        <f>$K$6*$O$6*EXP(-$O$15*(I145/$K$4-1))-SQRT($K$6)*$O$5*EXP(-$O$4*(I145/$K$4-1))</f>
        <v>-1.6314888048893752</v>
      </c>
      <c r="M145" s="13">
        <f t="shared" si="11"/>
        <v>1.0021520195529601E-5</v>
      </c>
      <c r="N145" s="13">
        <f t="shared" si="12"/>
        <v>1.3931470093205048E-3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4.5418352652749734</v>
      </c>
      <c r="H146" s="10">
        <f t="shared" si="13"/>
        <v>-1.5899356483520135</v>
      </c>
      <c r="I146">
        <f t="shared" si="9"/>
        <v>4.5710206636818009</v>
      </c>
      <c r="J146" s="10">
        <f t="shared" si="10"/>
        <v>-1.5782621120205009</v>
      </c>
      <c r="K146">
        <f>$E$6*$O$6*EXP(-$O$15*(G146/$E$4-1))-SQRT($E$6)*$O$5*EXP(-$O$4*(G146/$E$4-1))</f>
        <v>-1.5865979423166083</v>
      </c>
      <c r="L146">
        <f>$K$6*$O$6*EXP(-$O$15*(I146/$K$4-1))-SQRT($K$6)*$O$5*EXP(-$O$4*(I146/$K$4-1))</f>
        <v>-1.6154857201800834</v>
      </c>
      <c r="M146" s="13">
        <f t="shared" si="11"/>
        <v>1.1140281578780129E-5</v>
      </c>
      <c r="N146" s="13">
        <f t="shared" si="12"/>
        <v>1.3855970044181353E-3</v>
      </c>
      <c r="O146" s="13">
        <v>1</v>
      </c>
    </row>
    <row r="147" spans="4:15" x14ac:dyDescent="0.4">
      <c r="D147" s="6">
        <v>1.56</v>
      </c>
      <c r="E147" s="7">
        <f t="shared" si="7"/>
        <v>-0.57783653941814384</v>
      </c>
      <c r="G147">
        <f t="shared" si="8"/>
        <v>4.5569855090322369</v>
      </c>
      <c r="H147" s="10">
        <f t="shared" si="13"/>
        <v>-1.5740267333750237</v>
      </c>
      <c r="I147">
        <f t="shared" si="9"/>
        <v>4.5860048281452004</v>
      </c>
      <c r="J147" s="10">
        <f t="shared" si="10"/>
        <v>-1.5624700025866609</v>
      </c>
      <c r="K147">
        <f>$E$6*$O$6*EXP(-$O$15*(G147/$E$4-1))-SQRT($E$6)*$O$5*EXP(-$O$4*(G147/$E$4-1))</f>
        <v>-1.5705161080671759</v>
      </c>
      <c r="L147">
        <f>$K$6*$O$6*EXP(-$O$15*(I147/$K$4-1))-SQRT($K$6)*$O$5*EXP(-$O$4*(I147/$K$4-1))</f>
        <v>-1.5995847336493556</v>
      </c>
      <c r="M147" s="13">
        <f t="shared" si="11"/>
        <v>1.2324490052101796E-5</v>
      </c>
      <c r="N147" s="13">
        <f t="shared" si="12"/>
        <v>1.3775032618561544E-3</v>
      </c>
      <c r="O147" s="13">
        <v>1</v>
      </c>
    </row>
    <row r="148" spans="4:15" x14ac:dyDescent="0.4">
      <c r="D148" s="6">
        <v>1.58</v>
      </c>
      <c r="E148" s="7">
        <f t="shared" ref="E148:E211" si="14">-(1+D148+$E$5*D148^3)*EXP(-D148)</f>
        <v>-0.5720372559461343</v>
      </c>
      <c r="G148">
        <f t="shared" ref="G148:G211" si="15">$E$11*(D148/$E$12+1)</f>
        <v>4.5721357527895012</v>
      </c>
      <c r="H148" s="10">
        <f t="shared" si="13"/>
        <v>-1.5582294851972698</v>
      </c>
      <c r="I148">
        <f t="shared" ref="I148:I211" si="16">$K$11*(D148/$K$12+1)</f>
        <v>4.6009889926085998</v>
      </c>
      <c r="J148" s="10">
        <f t="shared" ref="J148:J211" si="17">-(-$H$4)*(1+D148+$K$5*D148^3)*EXP(-D148)</f>
        <v>-1.5467887400783471</v>
      </c>
      <c r="K148">
        <f>$E$6*$O$6*EXP(-$O$15*(G148/$E$4-1))-SQRT($E$6)*$O$5*EXP(-$O$4*(G148/$E$4-1))</f>
        <v>-1.5545452218522284</v>
      </c>
      <c r="L148">
        <f>$K$6*$O$6*EXP(-$O$15*(I148/$K$4-1))-SQRT($K$6)*$O$5*EXP(-$O$4*(I148/$K$4-1))</f>
        <v>-1.5837872660458228</v>
      </c>
      <c r="M148" s="13">
        <f t="shared" ref="M148:M211" si="18">(K148-H148)^2*O148</f>
        <v>1.3573796395615276E-5</v>
      </c>
      <c r="N148" s="13">
        <f t="shared" ref="N148:N211" si="19">(L148-J148)^2*O148</f>
        <v>1.3688909237659706E-3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4.5872859965467638</v>
      </c>
      <c r="H149" s="10">
        <f t="shared" ref="H149:H212" si="20">-(-$B$4)*(1+D149+$E$5*D149^3)*EXP(-D149)</f>
        <v>-1.5425449594009195</v>
      </c>
      <c r="I149">
        <f t="shared" si="16"/>
        <v>4.6159731570720011</v>
      </c>
      <c r="J149" s="10">
        <f t="shared" si="17"/>
        <v>-1.5312193723274914</v>
      </c>
      <c r="K149">
        <f>$E$6*$O$6*EXP(-$O$15*(G149/$E$4-1))-SQRT($E$6)*$O$5*EXP(-$O$4*(G149/$E$4-1))</f>
        <v>-1.5386865106060685</v>
      </c>
      <c r="L149">
        <f>$K$6*$O$6*EXP(-$O$15*(I149/$K$4-1))-SQRT($K$6)*$O$5*EXP(-$O$4*(I149/$K$4-1))</f>
        <v>-1.5680946375876288</v>
      </c>
      <c r="M149" s="13">
        <f t="shared" si="18"/>
        <v>1.4887627102486958E-5</v>
      </c>
      <c r="N149" s="13">
        <f t="shared" si="19"/>
        <v>1.3597851880054964E-3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4.6024362403040282</v>
      </c>
      <c r="H150" s="10">
        <f t="shared" si="20"/>
        <v>-1.5269741148911198</v>
      </c>
      <c r="I150">
        <f t="shared" si="16"/>
        <v>4.6309573215354005</v>
      </c>
      <c r="J150" s="10">
        <f t="shared" si="17"/>
        <v>-1.515762851198821</v>
      </c>
      <c r="K150">
        <f>$E$6*$O$6*EXP(-$O$15*(G150/$E$4-1))-SQRT($E$6)*$O$5*EXP(-$O$4*(G150/$E$4-1))</f>
        <v>-1.522941102801969</v>
      </c>
      <c r="L150">
        <f>$K$6*$O$6*EXP(-$O$15*(I150/$K$4-1))-SQRT($K$6)*$O$5*EXP(-$O$4*(I150/$K$4-1))</f>
        <v>-1.5525080718737427</v>
      </c>
      <c r="M150" s="13">
        <f t="shared" si="18"/>
        <v>1.6265186511236056E-5</v>
      </c>
      <c r="N150" s="13">
        <f t="shared" si="19"/>
        <v>1.3502112424486929E-3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4.6175864840612917</v>
      </c>
      <c r="H151" s="10">
        <f t="shared" si="20"/>
        <v>-1.5115178180478959</v>
      </c>
      <c r="I151">
        <f t="shared" si="16"/>
        <v>4.6459414859988</v>
      </c>
      <c r="J151" s="10">
        <f t="shared" si="17"/>
        <v>-1.5004200367112739</v>
      </c>
      <c r="K151">
        <f>$E$6*$O$6*EXP(-$O$15*(G151/$E$4-1))-SQRT($E$6)*$O$5*EXP(-$O$4*(G151/$E$4-1))</f>
        <v>-1.507310032423788</v>
      </c>
      <c r="L151">
        <f>$K$6*$O$6*EXP(-$O$15*(I151/$K$4-1))-SQRT($K$6)*$O$5*EXP(-$O$4*(I151/$K$4-1))</f>
        <v>-1.5370286996598341</v>
      </c>
      <c r="M151" s="13">
        <f t="shared" si="18"/>
        <v>1.7705459858448606E-5</v>
      </c>
      <c r="N151" s="13">
        <f t="shared" si="19"/>
        <v>1.3401942028812876E-3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4.6327367278185552</v>
      </c>
      <c r="H152" s="10">
        <f t="shared" si="20"/>
        <v>-1.4961768467266816</v>
      </c>
      <c r="I152">
        <f t="shared" si="16"/>
        <v>4.6609256504622003</v>
      </c>
      <c r="J152" s="10">
        <f t="shared" si="17"/>
        <v>-1.4851917010091584</v>
      </c>
      <c r="K152">
        <f>$E$6*$O$6*EXP(-$O$15*(G152/$E$4-1))-SQRT($E$6)*$O$5*EXP(-$O$4*(G152/$E$4-1))</f>
        <v>-1.491794242796354</v>
      </c>
      <c r="L152">
        <f>$K$6*$O$6*EXP(-$O$15*(I152/$K$4-1))-SQRT($K$6)*$O$5*EXP(-$O$4*(I152/$K$4-1))</f>
        <v>-1.5216575625032824</v>
      </c>
      <c r="M152" s="13">
        <f t="shared" si="18"/>
        <v>1.9207217210123217E-5</v>
      </c>
      <c r="N152" s="13">
        <f t="shared" si="19"/>
        <v>1.3297590545086361E-3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4.6478869715758186</v>
      </c>
      <c r="H153" s="10">
        <f t="shared" si="20"/>
        <v>-1.4809518941125515</v>
      </c>
      <c r="I153">
        <f t="shared" si="16"/>
        <v>4.6759098149256006</v>
      </c>
      <c r="J153" s="10">
        <f t="shared" si="17"/>
        <v>-1.4700785321880834</v>
      </c>
      <c r="K153">
        <f>$E$6*$O$6*EXP(-$O$15*(G153/$E$4-1))-SQRT($E$6)*$O$5*EXP(-$O$4*(G153/$E$4-1))</f>
        <v>-1.4763945902794946</v>
      </c>
      <c r="L153">
        <f>$K$6*$O$6*EXP(-$O$15*(I153/$K$4-1))-SQRT($K$6)*$O$5*EXP(-$O$4*(I153/$K$4-1))</f>
        <v>-1.5063956162816772</v>
      </c>
      <c r="M153" s="13">
        <f t="shared" si="18"/>
        <v>2.0769018226794732E-5</v>
      </c>
      <c r="N153" s="13">
        <f t="shared" si="19"/>
        <v>1.3189305970611638E-3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4.6630372153330821</v>
      </c>
      <c r="H154" s="10">
        <f t="shared" si="20"/>
        <v>-1.465843572433055</v>
      </c>
      <c r="I154">
        <f t="shared" si="16"/>
        <v>4.6908939793890001</v>
      </c>
      <c r="J154" s="10">
        <f t="shared" si="17"/>
        <v>-1.4550811379805362</v>
      </c>
      <c r="K154">
        <f>$E$6*$O$6*EXP(-$O$15*(G154/$E$4-1))-SQRT($E$6)*$O$5*EXP(-$O$4*(G154/$E$4-1))</f>
        <v>-1.4611118478303753</v>
      </c>
      <c r="L154">
        <f>$K$6*$O$6*EXP(-$O$15*(I154/$K$4-1))-SQRT($K$6)*$O$5*EXP(-$O$4*(I154/$K$4-1))</f>
        <v>-1.4912437345890377</v>
      </c>
      <c r="M154" s="13">
        <f t="shared" si="18"/>
        <v>2.2389217715604143E-5</v>
      </c>
      <c r="N154" s="13">
        <f t="shared" si="19"/>
        <v>1.3077333934692055E-3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4.6781874590903465</v>
      </c>
      <c r="H155" s="10">
        <f t="shared" si="20"/>
        <v>-1.4508524165343903</v>
      </c>
      <c r="I155">
        <f t="shared" si="16"/>
        <v>4.7058781438524004</v>
      </c>
      <c r="J155" s="10">
        <f t="shared" si="17"/>
        <v>-1.4402000493057969</v>
      </c>
      <c r="K155">
        <f>$E$6*$O$6*EXP(-$O$15*(G155/$E$4-1))-SQRT($E$6)*$O$5*EXP(-$O$4*(G155/$E$4-1))</f>
        <v>-1.4459467084386557</v>
      </c>
      <c r="L155">
        <f>$K$6*$O$6*EXP(-$O$15*(I155/$K$4-1))-SQRT($K$6)*$O$5*EXP(-$O$4*(I155/$K$4-1))</f>
        <v>-1.4762027120138614</v>
      </c>
      <c r="M155" s="13">
        <f t="shared" si="18"/>
        <v>2.4065971920556495E-5</v>
      </c>
      <c r="N155" s="13">
        <f t="shared" si="19"/>
        <v>1.2961917220706593E-3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4.69333770284761</v>
      </c>
      <c r="H156" s="10">
        <f t="shared" si="20"/>
        <v>-1.4359788873255386</v>
      </c>
      <c r="I156">
        <f t="shared" si="16"/>
        <v>4.7208623083157999</v>
      </c>
      <c r="J156" s="10">
        <f t="shared" si="17"/>
        <v>-1.4254357236887871</v>
      </c>
      <c r="K156">
        <f>$E$6*$O$6*EXP(-$O$15*(G156/$E$4-1))-SQRT($E$6)*$O$5*EXP(-$O$4*(G156/$E$4-1))</f>
        <v>-1.4308997884388357</v>
      </c>
      <c r="L156">
        <f>$K$6*$O$6*EXP(-$O$15*(I156/$K$4-1))-SQRT($K$6)*$O$5*EXP(-$O$4*(I156/$K$4-1))</f>
        <v>-1.4612732673029558</v>
      </c>
      <c r="M156" s="13">
        <f t="shared" si="18"/>
        <v>2.5797245500906453E-5</v>
      </c>
      <c r="N156" s="13">
        <f t="shared" si="19"/>
        <v>1.284329532297443E-3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4.7084879466048735</v>
      </c>
      <c r="H157" s="10">
        <f t="shared" si="20"/>
        <v>-1.4212233750947876</v>
      </c>
      <c r="I157">
        <f t="shared" si="16"/>
        <v>4.7358464727792002</v>
      </c>
      <c r="J157" s="10">
        <f t="shared" si="17"/>
        <v>-1.4107885485522413</v>
      </c>
      <c r="K157">
        <f>$E$6*$O$6*EXP(-$O$15*(G157/$E$4-1))-SQRT($E$6)*$O$5*EXP(-$O$4*(G157/$E$4-1))</f>
        <v>-1.4159716307039929</v>
      </c>
      <c r="L157">
        <f>$K$6*$O$6*EXP(-$O$15*(I157/$K$4-1))-SQRT($K$6)*$O$5*EXP(-$O$4*(I157/$K$4-1))</f>
        <v>-1.4464560464148646</v>
      </c>
      <c r="M157" s="13">
        <f t="shared" si="18"/>
        <v>2.7580819146243353E-5</v>
      </c>
      <c r="N157" s="13">
        <f t="shared" si="19"/>
        <v>1.2721704037802336E-3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4.7236381903621369</v>
      </c>
      <c r="H158" s="10">
        <f t="shared" si="20"/>
        <v>-1.4065862027029779</v>
      </c>
      <c r="I158">
        <f t="shared" si="16"/>
        <v>4.7508306372426006</v>
      </c>
      <c r="J158" s="10">
        <f t="shared" si="17"/>
        <v>-1.3962588443865096</v>
      </c>
      <c r="K158">
        <f>$E$6*$O$6*EXP(-$O$15*(G158/$E$4-1))-SQRT($E$6)*$O$5*EXP(-$O$4*(G158/$E$4-1))</f>
        <v>-1.4011627077250015</v>
      </c>
      <c r="L158">
        <f>$K$6*$O$6*EXP(-$O$15*(I158/$K$4-1))-SQRT($K$6)*$O$5*EXP(-$O$4*(I158/$K$4-1))</f>
        <v>-1.4317516254666223</v>
      </c>
      <c r="M158" s="13">
        <f t="shared" si="18"/>
        <v>2.9414297776134578E-5</v>
      </c>
      <c r="N158" s="13">
        <f t="shared" si="19"/>
        <v>1.2597375088008037E-3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4.7387884341194013</v>
      </c>
      <c r="H159" s="10">
        <f t="shared" si="20"/>
        <v>-1.3920676286576343</v>
      </c>
      <c r="I159">
        <f t="shared" si="16"/>
        <v>4.765814801706</v>
      </c>
      <c r="J159" s="10">
        <f t="shared" si="17"/>
        <v>-1.3818468678011171</v>
      </c>
      <c r="K159">
        <f>$E$6*$O$6*EXP(-$O$15*(G159/$E$4-1))-SQRT($E$6)*$O$5*EXP(-$O$4*(G159/$E$4-1))</f>
        <v>-1.3864734245791566</v>
      </c>
      <c r="L159">
        <f>$K$6*$O$6*EXP(-$O$15*(I159/$K$4-1))-SQRT($K$6)*$O$5*EXP(-$O$4*(I159/$K$4-1))</f>
        <v>-1.4171605135773797</v>
      </c>
      <c r="M159" s="13">
        <f t="shared" si="18"/>
        <v>3.1295119271657334E-5</v>
      </c>
      <c r="N159" s="13">
        <f t="shared" si="19"/>
        <v>1.2470535780113503E-3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4.7539386778766639</v>
      </c>
      <c r="H160" s="10">
        <f t="shared" si="20"/>
        <v>-1.3776678500720354</v>
      </c>
      <c r="I160">
        <f t="shared" si="16"/>
        <v>4.7807989661694004</v>
      </c>
      <c r="J160" s="10">
        <f t="shared" si="17"/>
        <v>-1.3675528144621087</v>
      </c>
      <c r="K160">
        <f>$E$6*$O$6*EXP(-$O$15*(G160/$E$4-1))-SQRT($E$6)*$O$5*EXP(-$O$4*(G160/$E$4-1))</f>
        <v>-1.3719041217920083</v>
      </c>
      <c r="L160">
        <f>$K$6*$O$6*EXP(-$O$15*(I160/$K$4-1))-SQRT($K$6)*$O$5*EXP(-$O$4*(I160/$K$4-1))</f>
        <v>-1.4026831556123842</v>
      </c>
      <c r="M160" s="13">
        <f t="shared" si="18"/>
        <v>3.3220563685984571E-5</v>
      </c>
      <c r="N160" s="13">
        <f t="shared" si="19"/>
        <v>1.234140869334738E-3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4.7690889216339283</v>
      </c>
      <c r="H161" s="10">
        <f t="shared" si="20"/>
        <v>-1.3633870055131323</v>
      </c>
      <c r="I161">
        <f t="shared" si="16"/>
        <v>4.7957831306328007</v>
      </c>
      <c r="J161" s="10">
        <f t="shared" si="17"/>
        <v>-1.3533768219190565</v>
      </c>
      <c r="K161">
        <f>$E$6*$O$6*EXP(-$O$15*(G161/$E$4-1))-SQRT($E$6)*$O$5*EXP(-$O$4*(G161/$E$4-1))</f>
        <v>-1.3574550780960619</v>
      </c>
      <c r="L161">
        <f>$K$6*$O$6*EXP(-$O$15*(I161/$K$4-1))-SQRT($K$6)*$O$5*EXP(-$O$4*(I161/$K$4-1))</f>
        <v>-1.3883199348306554</v>
      </c>
      <c r="M161" s="13">
        <f t="shared" si="18"/>
        <v>3.5187762881391292E-5</v>
      </c>
      <c r="N161" s="13">
        <f t="shared" si="19"/>
        <v>1.2210211399527502E-3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4.7842391653911918</v>
      </c>
      <c r="H162" s="10">
        <f t="shared" si="20"/>
        <v>-1.34922517774211</v>
      </c>
      <c r="I162">
        <f t="shared" si="16"/>
        <v>4.8107672950962002</v>
      </c>
      <c r="J162" s="10">
        <f t="shared" si="17"/>
        <v>-1.3393189723255012</v>
      </c>
      <c r="K162">
        <f>$E$6*$O$6*EXP(-$O$15*(G162/$E$4-1))-SQRT($E$6)*$O$5*EXP(-$O$4*(G162/$E$4-1))</f>
        <v>-1.3431265130899297</v>
      </c>
      <c r="L162">
        <f>$K$6*$O$6*EXP(-$O$15*(I162/$K$4-1))-SQRT($K$6)*$O$5*EXP(-$O$4*(I162/$K$4-1))</f>
        <v>-1.3740711754395813</v>
      </c>
      <c r="M162" s="13">
        <f t="shared" si="18"/>
        <v>3.7193710539753961E-5</v>
      </c>
      <c r="N162" s="13">
        <f t="shared" si="19"/>
        <v>1.2077156212822798E-3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4.7993894091484552</v>
      </c>
      <c r="H163" s="10">
        <f t="shared" si="20"/>
        <v>-1.3351823963512583</v>
      </c>
      <c r="I163">
        <f t="shared" si="16"/>
        <v>4.8257514595595996</v>
      </c>
      <c r="J163" s="10">
        <f t="shared" si="17"/>
        <v>-1.3253792950564622</v>
      </c>
      <c r="K163">
        <f>$E$6*$O$6*EXP(-$O$15*(G163/$E$4-1))-SQRT($E$6)*$O$5*EXP(-$O$4*(G163/$E$4-1))</f>
        <v>-1.3289185898013223</v>
      </c>
      <c r="L163">
        <f>$K$6*$O$6*EXP(-$O$15*(I163/$K$4-1))-SQRT($K$6)*$O$5*EXP(-$O$4*(I163/$K$4-1))</f>
        <v>-1.3599371450595763</v>
      </c>
      <c r="M163" s="13">
        <f t="shared" si="18"/>
        <v>3.9235272495022131E-5</v>
      </c>
      <c r="N163" s="13">
        <f t="shared" si="19"/>
        <v>1.1942449968377308E-3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4.8145396529057187</v>
      </c>
      <c r="H164" s="10">
        <f t="shared" si="20"/>
        <v>-1.3212586403007129</v>
      </c>
      <c r="I164">
        <f t="shared" si="16"/>
        <v>4.840735624023</v>
      </c>
      <c r="J164" s="10">
        <f t="shared" si="17"/>
        <v>-1.3115577692265521</v>
      </c>
      <c r="K164">
        <f>$E$6*$O$6*EXP(-$O$15*(G164/$E$4-1))-SQRT($E$6)*$O$5*EXP(-$O$4*(G164/$E$4-1))</f>
        <v>-1.314831417157206</v>
      </c>
      <c r="L164">
        <f>$K$6*$O$6*EXP(-$O$15*(I164/$K$4-1))-SQRT($K$6)*$O$5*EXP(-$O$4*(I164/$K$4-1))</f>
        <v>-1.3459180571018177</v>
      </c>
      <c r="M164" s="13">
        <f t="shared" si="18"/>
        <v>4.1309197336431565E-5</v>
      </c>
      <c r="N164" s="13">
        <f t="shared" si="19"/>
        <v>1.1806293828711223E-3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4.8296898966629822</v>
      </c>
      <c r="H165" s="10">
        <f t="shared" si="20"/>
        <v>-1.3074538403584963</v>
      </c>
      <c r="I165">
        <f t="shared" si="16"/>
        <v>4.8557197884864003</v>
      </c>
      <c r="J165" s="10">
        <f t="shared" si="17"/>
        <v>-1.2978543261121052</v>
      </c>
      <c r="K165">
        <f>$E$6*$O$6*EXP(-$O$15*(G165/$E$4-1))-SQRT($E$6)*$O$5*EXP(-$O$4*(G165/$E$4-1))</f>
        <v>-1.3008650523643397</v>
      </c>
      <c r="L165">
        <f>$K$6*$O$6*EXP(-$O$15*(I165/$K$4-1))-SQRT($K$6)*$O$5*EXP(-$O$4*(I165/$K$4-1))</f>
        <v>-1.3320140730619809</v>
      </c>
      <c r="M165" s="13">
        <f t="shared" si="18"/>
        <v>4.3412127231942555E-5</v>
      </c>
      <c r="N165" s="13">
        <f t="shared" si="19"/>
        <v>1.1668883116795477E-3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4.8448401404202457</v>
      </c>
      <c r="H166" s="10">
        <f t="shared" si="20"/>
        <v>-1.293767881447196</v>
      </c>
      <c r="I166">
        <f t="shared" si="16"/>
        <v>4.8707039529498006</v>
      </c>
      <c r="J166" s="10">
        <f t="shared" si="17"/>
        <v>-1.2842688514806231</v>
      </c>
      <c r="K166">
        <f>$E$6*$O$6*EXP(-$O$15*(G166/$E$4-1))-SQRT($E$6)*$O$5*EXP(-$O$4*(G166/$E$4-1))</f>
        <v>-1.2870195032032534</v>
      </c>
      <c r="L166">
        <f>$K$6*$O$6*EXP(-$O$15*(I166/$K$4-1))-SQRT($K$6)*$O$5*EXP(-$O$4*(I166/$K$4-1))</f>
        <v>-1.3182253047328127</v>
      </c>
      <c r="M166" s="13">
        <f t="shared" si="18"/>
        <v>4.554060892331764E-5</v>
      </c>
      <c r="N166" s="13">
        <f t="shared" si="19"/>
        <v>1.1530407174681415E-3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4.8599903841775101</v>
      </c>
      <c r="H167" s="10">
        <f t="shared" si="20"/>
        <v>-1.2802006049004984</v>
      </c>
      <c r="I167">
        <f t="shared" si="16"/>
        <v>4.8856881174132001</v>
      </c>
      <c r="J167" s="10">
        <f t="shared" si="17"/>
        <v>-1.2708011878307444</v>
      </c>
      <c r="K167">
        <f>$E$6*$O$6*EXP(-$O$15*(G167/$E$4-1))-SQRT($E$6)*$O$5*EXP(-$O$4*(G167/$E$4-1))</f>
        <v>-1.2732947302386797</v>
      </c>
      <c r="L167">
        <f>$K$6*$O$6*EXP(-$O$15*(I167/$K$4-1))-SQRT($K$6)*$O$5*EXP(-$O$4*(I167/$K$4-1))</f>
        <v>-1.3045518163382619</v>
      </c>
      <c r="M167" s="13">
        <f t="shared" si="18"/>
        <v>4.76911048447494E-5</v>
      </c>
      <c r="N167" s="13">
        <f t="shared" si="19"/>
        <v>1.1391049246524552E-3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4.8751406279347727</v>
      </c>
      <c r="H168" s="10">
        <f t="shared" si="20"/>
        <v>-1.2667518106327005</v>
      </c>
      <c r="I168">
        <f t="shared" si="16"/>
        <v>4.9006722818766004</v>
      </c>
      <c r="J168" s="10">
        <f t="shared" si="17"/>
        <v>-1.257451136545823</v>
      </c>
      <c r="K168">
        <f>$E$6*$O$6*EXP(-$O$15*(G168/$E$4-1))-SQRT($E$6)*$O$5*EXP(-$O$4*(G168/$E$4-1))</f>
        <v>-1.2596906489493089</v>
      </c>
      <c r="L168">
        <f>$K$6*$O$6*EXP(-$O$15*(I168/$K$4-1))-SQRT($K$6)*$O$5*EXP(-$O$4*(I168/$K$4-1))</f>
        <v>-1.2909936265918174</v>
      </c>
      <c r="M168" s="13">
        <f t="shared" si="18"/>
        <v>4.9860004318996963E-5</v>
      </c>
      <c r="N168" s="13">
        <f t="shared" si="19"/>
        <v>1.1250986384856341E-3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4.890290871692037</v>
      </c>
      <c r="H169" s="10">
        <f t="shared" si="20"/>
        <v>-1.2534212592242122</v>
      </c>
      <c r="I169">
        <f t="shared" si="16"/>
        <v>4.9156564463400008</v>
      </c>
      <c r="J169" s="10">
        <f t="shared" si="17"/>
        <v>-1.2442184599641226</v>
      </c>
      <c r="K169">
        <f>$E$6*$O$6*EXP(-$O$15*(G169/$E$4-1))-SQRT($E$6)*$O$5*EXP(-$O$4*(G169/$E$4-1))</f>
        <v>-1.2462071317796526</v>
      </c>
      <c r="L169">
        <f>$K$6*$O$6*EXP(-$O$15*(I169/$K$4-1))-SQRT($K$6)*$O$5*EXP(-$O$4*(I169/$K$4-1))</f>
        <v>-1.2775507106816117</v>
      </c>
      <c r="M169" s="13">
        <f t="shared" si="18"/>
        <v>5.2043634786348401E-5</v>
      </c>
      <c r="N169" s="13">
        <f t="shared" si="19"/>
        <v>1.1110389378935547E-3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4.9054411154493005</v>
      </c>
      <c r="H170" s="10">
        <f t="shared" si="20"/>
        <v>-1.2402086739259794</v>
      </c>
      <c r="I170">
        <f t="shared" si="16"/>
        <v>4.9306406108034002</v>
      </c>
      <c r="J170" s="10">
        <f t="shared" si="17"/>
        <v>-1.2311028833685203</v>
      </c>
      <c r="K170">
        <f>$E$6*$O$6*EXP(-$O$15*(G170/$E$4-1))-SQRT($E$6)*$O$5*EXP(-$O$4*(G170/$E$4-1))</f>
        <v>-1.232844010116724</v>
      </c>
      <c r="L170">
        <f>$K$6*$O$6*EXP(-$O$15*(I170/$K$4-1))-SQRT($K$6)*$O$5*EXP(-$O$4*(I170/$K$4-1))</f>
        <v>-1.2642230021847531</v>
      </c>
      <c r="M170" s="13">
        <f t="shared" si="18"/>
        <v>5.4238273023357575E-5</v>
      </c>
      <c r="N170" s="13">
        <f t="shared" si="19"/>
        <v>1.0969422704013841E-3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4.920591359206564</v>
      </c>
      <c r="H171" s="10">
        <f t="shared" si="20"/>
        <v>-1.2271137425856455</v>
      </c>
      <c r="I171">
        <f t="shared" si="16"/>
        <v>4.9456247752668006</v>
      </c>
      <c r="J171" s="10">
        <f t="shared" si="17"/>
        <v>-1.2181040968985264</v>
      </c>
      <c r="K171">
        <f>$E$6*$O$6*EXP(-$O$15*(G171/$E$4-1))-SQRT($E$6)*$O$5*EXP(-$O$4*(G171/$E$4-1))</f>
        <v>-1.2196010761941147</v>
      </c>
      <c r="L171">
        <f>$K$6*$O$6*EXP(-$O$15*(I171/$K$4-1))-SQRT($K$6)*$O$5*EXP(-$O$4*(I171/$K$4-1))</f>
        <v>-1.2510103949132767</v>
      </c>
      <c r="M171" s="13">
        <f t="shared" si="18"/>
        <v>5.6440156310436547E-5</v>
      </c>
      <c r="N171" s="13">
        <f t="shared" si="19"/>
        <v>1.0828244490355603E-3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4.9357416029638275</v>
      </c>
      <c r="H172" s="10">
        <f t="shared" si="20"/>
        <v>-1.2141361194981912</v>
      </c>
      <c r="I172">
        <f t="shared" si="16"/>
        <v>4.9606089397302</v>
      </c>
      <c r="J172" s="10">
        <f t="shared" si="17"/>
        <v>-1.2052217573873381</v>
      </c>
      <c r="K172">
        <f>$E$6*$O$6*EXP(-$O$15*(G172/$E$4-1))-SQRT($E$6)*$O$5*EXP(-$O$4*(G172/$E$4-1))</f>
        <v>-1.2064780849259913</v>
      </c>
      <c r="L172">
        <f>$K$6*$O$6*EXP(-$O$15*(I172/$K$4-1))-SQRT($K$6)*$O$5*EXP(-$O$4*(I172/$K$4-1))</f>
        <v>-1.2379127446940346</v>
      </c>
      <c r="M172" s="13">
        <f t="shared" si="18"/>
        <v>5.8645493509009434E-5</v>
      </c>
      <c r="N172" s="13">
        <f t="shared" si="19"/>
        <v>1.0687006510865921E-3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4.9508918467210918</v>
      </c>
      <c r="H173" s="10">
        <f t="shared" si="20"/>
        <v>-1.2012754271837003</v>
      </c>
      <c r="I173">
        <f t="shared" si="16"/>
        <v>4.9755931041936003</v>
      </c>
      <c r="J173" s="10">
        <f t="shared" si="17"/>
        <v>-1.1924554901265512</v>
      </c>
      <c r="K173">
        <f>$E$6*$O$6*EXP(-$O$15*(G173/$E$4-1))-SQRT($E$6)*$O$5*EXP(-$O$4*(G173/$E$4-1))</f>
        <v>-1.1934747556734435</v>
      </c>
      <c r="L173">
        <f>$K$6*$O$6*EXP(-$O$15*(I173/$K$4-1))-SQRT($K$6)*$O$5*EXP(-$O$4*(I173/$K$4-1))</f>
        <v>-1.2249298710847312</v>
      </c>
      <c r="M173" s="13">
        <f t="shared" si="18"/>
        <v>6.085047601093152E-5</v>
      </c>
      <c r="N173" s="13">
        <f t="shared" si="19"/>
        <v>1.0545854186170042E-3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4.9660420904783544</v>
      </c>
      <c r="H174" s="10">
        <f t="shared" si="20"/>
        <v>-1.1885312580948084</v>
      </c>
      <c r="I174">
        <f t="shared" si="16"/>
        <v>4.9905772686570007</v>
      </c>
      <c r="J174" s="10">
        <f t="shared" si="17"/>
        <v>-1.1798048905610725</v>
      </c>
      <c r="K174">
        <f>$E$6*$O$6*EXP(-$O$15*(G174/$E$4-1))-SQRT($E$6)*$O$5*EXP(-$O$4*(G174/$E$4-1))</f>
        <v>-1.1805907739455179</v>
      </c>
      <c r="L174">
        <f>$K$6*$O$6*EXP(-$O$15*(I174/$K$4-1))-SQRT($K$6)*$O$5*EXP(-$O$4*(I174/$K$4-1))</f>
        <v>-1.2120615590283008</v>
      </c>
      <c r="M174" s="13">
        <f t="shared" si="18"/>
        <v>6.3051288525133584E-5</v>
      </c>
      <c r="N174" s="13">
        <f t="shared" si="19"/>
        <v>1.0404926606046806E-3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4.9811923342356188</v>
      </c>
      <c r="H175" s="10">
        <f t="shared" si="20"/>
        <v>-1.1759031762563135</v>
      </c>
      <c r="I175">
        <f t="shared" si="16"/>
        <v>5.0055614331204001</v>
      </c>
      <c r="J175" s="10">
        <f t="shared" si="17"/>
        <v>-1.167269525916693</v>
      </c>
      <c r="K175">
        <f>$E$6*$O$6*EXP(-$O$15*(G175/$E$4-1))-SQRT($E$6)*$O$5*EXP(-$O$4*(G175/$E$4-1))</f>
        <v>-1.1678257930371998</v>
      </c>
      <c r="L175">
        <f>$K$6*$O$6*EXP(-$O$15*(I175/$K$4-1))-SQRT($K$6)*$O$5*EXP(-$O$4*(I175/$K$4-1))</f>
        <v>-1.1993075604476788</v>
      </c>
      <c r="M175" s="13">
        <f t="shared" si="18"/>
        <v>6.5244119668419042E-5</v>
      </c>
      <c r="N175" s="13">
        <f t="shared" si="19"/>
        <v>1.0264356566086423E-3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4.9963425779928823</v>
      </c>
      <c r="H176" s="10">
        <f t="shared" si="20"/>
        <v>-1.1633907188393444</v>
      </c>
      <c r="I176">
        <f t="shared" si="16"/>
        <v>5.0205455975838005</v>
      </c>
      <c r="J176" s="10">
        <f t="shared" si="17"/>
        <v>-1.1548489367626973</v>
      </c>
      <c r="K176">
        <f>$E$6*$O$6*EXP(-$O$15*(G176/$E$4-1))-SQRT($E$6)*$O$5*EXP(-$O$4*(G176/$E$4-1))</f>
        <v>-1.155179435606557</v>
      </c>
      <c r="L176">
        <f>$K$6*$O$6*EXP(-$O$15*(I176/$K$4-1))-SQRT($K$6)*$O$5*EXP(-$O$4*(I176/$K$4-1))</f>
        <v>-1.1866675957829995</v>
      </c>
      <c r="M176" s="13">
        <f t="shared" si="18"/>
        <v>6.7425172329055728E-5</v>
      </c>
      <c r="N176" s="13">
        <f t="shared" si="19"/>
        <v>1.0124270618502606E-3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5.0114928217501458</v>
      </c>
      <c r="H177" s="10">
        <f t="shared" si="20"/>
        <v>-1.1509933976724056</v>
      </c>
      <c r="I177">
        <f t="shared" si="16"/>
        <v>5.0355297620472008</v>
      </c>
      <c r="J177" s="10">
        <f t="shared" si="17"/>
        <v>-1.1425426385118154</v>
      </c>
      <c r="K177">
        <f>$E$6*$O$6*EXP(-$O$15*(G177/$E$4-1))-SQRT($E$6)*$O$5*EXP(-$O$4*(G177/$E$4-1))</f>
        <v>-1.1426512951931191</v>
      </c>
      <c r="L177">
        <f>$K$6*$O$6*EXP(-$O$15*(I177/$K$4-1))-SQRT($K$6)*$O$5*EXP(-$O$4*(I177/$K$4-1))</f>
        <v>-1.1741413554731799</v>
      </c>
      <c r="M177" s="13">
        <f t="shared" si="18"/>
        <v>6.9590673774917332E-5</v>
      </c>
      <c r="N177" s="13">
        <f t="shared" si="19"/>
        <v>9.9847891360442553E-4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5.0266430655074092</v>
      </c>
      <c r="H178" s="10">
        <f t="shared" si="20"/>
        <v>-1.1387107006915387</v>
      </c>
      <c r="I178">
        <f t="shared" si="16"/>
        <v>5.0505139265106003</v>
      </c>
      <c r="J178" s="10">
        <f t="shared" si="17"/>
        <v>-1.1303501228597357</v>
      </c>
      <c r="K178">
        <f>$E$6*$O$6*EXP(-$O$15*(G178/$E$4-1))-SQRT($E$6)*$O$5*EXP(-$O$4*(G178/$E$4-1))</f>
        <v>-1.1302409376795661</v>
      </c>
      <c r="L178">
        <f>$K$6*$O$6*EXP(-$O$15*(I178/$K$4-1))-SQRT($K$6)*$O$5*EXP(-$O$4*(I178/$K$4-1))</f>
        <v>-1.1617285013837537</v>
      </c>
      <c r="M178" s="13">
        <f t="shared" si="18"/>
        <v>7.1736885478978368E-5</v>
      </c>
      <c r="N178" s="13">
        <f t="shared" si="19"/>
        <v>9.8460263879655624E-4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5.0417933092646736</v>
      </c>
      <c r="H179" s="10">
        <f t="shared" si="20"/>
        <v>-1.1265420933317702</v>
      </c>
      <c r="I179">
        <f t="shared" si="16"/>
        <v>5.0654980909740006</v>
      </c>
      <c r="J179" s="10">
        <f t="shared" si="17"/>
        <v>-1.1182708591663388</v>
      </c>
      <c r="K179">
        <f>$E$6*$O$6*EXP(-$O$15*(G179/$E$4-1))-SQRT($E$6)*$O$5*EXP(-$O$4*(G179/$E$4-1))</f>
        <v>-1.1179479026986852</v>
      </c>
      <c r="L179">
        <f>$K$6*$O$6*EXP(-$O$15*(I179/$K$4-1))-SQRT($K$6)*$O$5*EXP(-$O$4*(I179/$K$4-1))</f>
        <v>-1.1494286681828008</v>
      </c>
      <c r="M179" s="13">
        <f t="shared" si="18"/>
        <v>7.3860112637807434E-5</v>
      </c>
      <c r="N179" s="13">
        <f t="shared" si="19"/>
        <v>9.7080906270631594E-4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5.0569435530219371</v>
      </c>
      <c r="H180" s="10">
        <f t="shared" si="20"/>
        <v>-1.1144870198619439</v>
      </c>
      <c r="I180">
        <f t="shared" si="16"/>
        <v>5.0804822554374001</v>
      </c>
      <c r="J180" s="10">
        <f t="shared" si="17"/>
        <v>-1.1063042957807254</v>
      </c>
      <c r="K180">
        <f>$E$6*$O$6*EXP(-$O$15*(G180/$E$4-1))-SQRT($E$6)*$O$5*EXP(-$O$4*(G180/$E$4-1))</f>
        <v>-1.1057717049875055</v>
      </c>
      <c r="L180">
        <f>$K$6*$O$6*EXP(-$O$15*(I180/$K$4-1))-SQRT($K$6)*$O$5*EXP(-$O$4*(I180/$K$4-1))</f>
        <v>-1.137241464666721</v>
      </c>
      <c r="M180" s="13">
        <f t="shared" si="18"/>
        <v>7.5956713360605995E-5</v>
      </c>
      <c r="N180" s="13">
        <f t="shared" si="19"/>
        <v>9.5710841868061581E-4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5.0720937967792006</v>
      </c>
      <c r="H181" s="10">
        <f t="shared" si="20"/>
        <v>-1.1025449046649614</v>
      </c>
      <c r="I181">
        <f t="shared" si="16"/>
        <v>5.0954664199008013</v>
      </c>
      <c r="J181" s="10">
        <f t="shared" si="17"/>
        <v>-1.0944498613120615</v>
      </c>
      <c r="K181">
        <f>$E$6*$O$6*EXP(-$O$15*(G181/$E$4-1))-SQRT($E$6)*$O$5*EXP(-$O$4*(G181/$E$4-1))</f>
        <v>-1.0937118356904425</v>
      </c>
      <c r="L181">
        <f>$K$6*$O$6*EXP(-$O$15*(I181/$K$4-1))-SQRT($K$6)*$O$5*EXP(-$O$4*(I181/$K$4-1))</f>
        <v>-1.1251664750375567</v>
      </c>
      <c r="M181" s="13">
        <f t="shared" si="18"/>
        <v>7.8023107508607561E-5</v>
      </c>
      <c r="N181" s="13">
        <f t="shared" si="19"/>
        <v>9.4351035876128495E-4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5.0872440405364641</v>
      </c>
      <c r="H182" s="10">
        <f t="shared" si="20"/>
        <v>-1.090715153465398</v>
      </c>
      <c r="I182">
        <f t="shared" si="16"/>
        <v>5.1104505843641999</v>
      </c>
      <c r="J182" s="10">
        <f t="shared" si="17"/>
        <v>-1.0827069658481778</v>
      </c>
      <c r="K182">
        <f>$E$6*$O$6*EXP(-$O$15*(G182/$E$4-1))-SQRT($E$6)*$O$5*EXP(-$O$4*(G182/$E$4-1))</f>
        <v>-1.0817677636132403</v>
      </c>
      <c r="L182">
        <f>$K$6*$O$6*EXP(-$O$15*(I182/$K$4-1))-SQRT($K$6)*$O$5*EXP(-$O$4*(I182/$K$4-1))</f>
        <v>-1.113203260133528</v>
      </c>
      <c r="M182" s="13">
        <f t="shared" si="18"/>
        <v>8.0055785166494693E-5</v>
      </c>
      <c r="N182" s="13">
        <f t="shared" si="19"/>
        <v>9.3002396513868131E-4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5.1023942842937275</v>
      </c>
      <c r="H183" s="10">
        <f t="shared" si="20"/>
        <v>-1.0789971545063846</v>
      </c>
      <c r="I183">
        <f t="shared" si="16"/>
        <v>5.1254347488276002</v>
      </c>
      <c r="J183" s="10">
        <f t="shared" si="17"/>
        <v>-1.071075002123812</v>
      </c>
      <c r="K183">
        <f>$E$6*$O$6*EXP(-$O$15*(G183/$E$4-1))-SQRT($E$6)*$O$5*EXP(-$O$4*(G183/$E$4-1))</f>
        <v>-1.0699389364294236</v>
      </c>
      <c r="L183">
        <f>$K$6*$O$6*EXP(-$O$15*(I183/$K$4-1))-SQRT($K$6)*$O$5*EXP(-$O$4*(I183/$K$4-1))</f>
        <v>-1.10135135861434</v>
      </c>
      <c r="M183" s="13">
        <f t="shared" si="18"/>
        <v>8.2051314729782035E-5</v>
      </c>
      <c r="N183" s="13">
        <f t="shared" si="19"/>
        <v>9.1665776234153428E-4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5.1175445280509919</v>
      </c>
      <c r="H184" s="10">
        <f t="shared" si="20"/>
        <v>-1.0673902796775905</v>
      </c>
      <c r="I184">
        <f t="shared" si="16"/>
        <v>5.1404189132910005</v>
      </c>
      <c r="J184" s="10">
        <f t="shared" si="17"/>
        <v>-1.05955334664031</v>
      </c>
      <c r="K184">
        <f>$E$6*$O$6*EXP(-$O$15*(G184/$E$4-1))-SQRT($E$6)*$O$5*EXP(-$O$4*(G184/$E$4-1))</f>
        <v>-1.0582247818409209</v>
      </c>
      <c r="L184">
        <f>$K$6*$O$6*EXP(-$O$15*(I184/$K$4-1))-SQRT($K$6)*$O$5*EXP(-$O$4*(I184/$K$4-1))</f>
        <v>-1.0896102881028447</v>
      </c>
      <c r="M184" s="13">
        <f t="shared" si="18"/>
        <v>8.4006350593993908E-5</v>
      </c>
      <c r="N184" s="13">
        <f t="shared" si="19"/>
        <v>9.0341973008223645E-4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5.1326947718082554</v>
      </c>
      <c r="H185" s="10">
        <f t="shared" si="20"/>
        <v>-1.0558938855960831</v>
      </c>
      <c r="I185">
        <f t="shared" si="16"/>
        <v>5.1554030777544</v>
      </c>
      <c r="J185" s="10">
        <f t="shared" si="17"/>
        <v>-1.0481413607385497</v>
      </c>
      <c r="K185">
        <f>$E$6*$O$6*EXP(-$O$15*(G185/$E$4-1))-SQRT($E$6)*$O$5*EXP(-$O$4*(G185/$E$4-1))</f>
        <v>-1.0466247086944587</v>
      </c>
      <c r="L185">
        <f>$K$6*$O$6*EXP(-$O$15*(I185/$K$4-1))-SQRT($K$6)*$O$5*EXP(-$O$4*(I185/$K$4-1))</f>
        <v>-1.0779795462845103</v>
      </c>
      <c r="M185" s="13">
        <f t="shared" si="18"/>
        <v>8.5917640433607904E-5</v>
      </c>
      <c r="N185" s="13">
        <f t="shared" si="19"/>
        <v>8.9031731667517367E-4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5.1478450155655189</v>
      </c>
      <c r="H186" s="10">
        <f t="shared" si="20"/>
        <v>-1.0445073146417703</v>
      </c>
      <c r="I186">
        <f t="shared" si="16"/>
        <v>5.1703872422178003</v>
      </c>
      <c r="J186" s="10">
        <f t="shared" si="17"/>
        <v>-1.0368383916267794</v>
      </c>
      <c r="K186">
        <f>$E$6*$O$6*EXP(-$O$15*(G186/$E$4-1))-SQRT($E$6)*$O$5*EXP(-$O$4*(G186/$E$4-1))</f>
        <v>-1.0351381080552682</v>
      </c>
      <c r="L186">
        <f>$K$6*$O$6*EXP(-$O$15*(I186/$K$4-1))-SQRT($K$6)*$O$5*EXP(-$O$4*(I186/$K$4-1))</f>
        <v>-1.0664586119661486</v>
      </c>
      <c r="M186" s="13">
        <f t="shared" si="18"/>
        <v>8.7782032060554102E-5</v>
      </c>
      <c r="N186" s="13">
        <f t="shared" si="19"/>
        <v>8.7735745295277928E-4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5.1629952593227824</v>
      </c>
      <c r="H187" s="10">
        <f t="shared" si="20"/>
        <v>-1.0332298959490882</v>
      </c>
      <c r="I187">
        <f t="shared" si="16"/>
        <v>5.1853714066812007</v>
      </c>
      <c r="J187" s="10">
        <f t="shared" si="17"/>
        <v>-1.0256437733650274</v>
      </c>
      <c r="K187">
        <f>$E$6*$O$6*EXP(-$O$15*(G187/$E$4-1))-SQRT($E$6)*$O$5*EXP(-$O$4*(G187/$E$4-1))</f>
        <v>-1.0237643542396164</v>
      </c>
      <c r="L187">
        <f>$K$6*$O$6*EXP(-$O$15*(I187/$K$4-1))-SQRT($K$6)*$O$5*EXP(-$O$4*(I187/$K$4-1))</f>
        <v>-1.0550469460953065</v>
      </c>
      <c r="M187" s="13">
        <f t="shared" si="18"/>
        <v>8.9596479853749957E-5</v>
      </c>
      <c r="N187" s="13">
        <f t="shared" si="19"/>
        <v>8.6454656660662479E-4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5.1781455030800467</v>
      </c>
      <c r="H188" s="10">
        <f t="shared" si="20"/>
        <v>-1.0220609463565336</v>
      </c>
      <c r="I188">
        <f t="shared" si="16"/>
        <v>5.2003555711446001</v>
      </c>
      <c r="J188" s="10">
        <f t="shared" si="17"/>
        <v>-1.0145568278076604</v>
      </c>
      <c r="K188">
        <f>$E$6*$O$6*EXP(-$O$15*(G188/$E$4-1))-SQRT($E$6)*$O$5*EXP(-$O$4*(G188/$E$4-1))</f>
        <v>-1.0125028058075882</v>
      </c>
      <c r="L188">
        <f>$K$6*$O$6*EXP(-$O$15*(I188/$K$4-1))-SQRT($K$6)*$O$5*EXP(-$O$4*(I188/$K$4-1))</f>
        <v>-1.0437439927416403</v>
      </c>
      <c r="M188" s="13">
        <f t="shared" si="18"/>
        <v>9.1358050753392864E-5</v>
      </c>
      <c r="N188" s="13">
        <f t="shared" si="19"/>
        <v>8.5189059688334484E-4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5.1932957468373093</v>
      </c>
      <c r="H189" s="10">
        <f t="shared" si="20"/>
        <v>-1.0109997713155836</v>
      </c>
      <c r="I189">
        <f t="shared" si="16"/>
        <v>5.2153397356080005</v>
      </c>
      <c r="J189" s="10">
        <f t="shared" si="17"/>
        <v>-1.0035768655056307</v>
      </c>
      <c r="K189">
        <f>$E$6*$O$6*EXP(-$O$15*(G189/$E$4-1))-SQRT($E$6)*$O$5*EXP(-$O$4*(G189/$E$4-1))</f>
        <v>-1.0013528065175274</v>
      </c>
      <c r="L189">
        <f>$K$6*$O$6*EXP(-$O$15*(I189/$K$4-1))-SQRT($K$6)*$O$5*EXP(-$O$4*(I189/$K$4-1))</f>
        <v>-1.0325491800415887</v>
      </c>
      <c r="M189" s="13">
        <f t="shared" si="18"/>
        <v>9.3063929814934669E-5</v>
      </c>
      <c r="N189" s="13">
        <f t="shared" si="19"/>
        <v>8.3939500957047998E-4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5.2084459905945737</v>
      </c>
      <c r="H190" s="10">
        <f t="shared" si="20"/>
        <v>-1.0000456657605057</v>
      </c>
      <c r="I190">
        <f t="shared" si="16"/>
        <v>5.2303239000714008</v>
      </c>
      <c r="J190" s="10">
        <f t="shared" si="17"/>
        <v>-0.99270318656989998</v>
      </c>
      <c r="K190">
        <f>$E$6*$O$6*EXP(-$O$15*(G190/$E$4-1))-SQRT($E$6)*$O$5*EXP(-$O$4*(G190/$E$4-1))</f>
        <v>-0.99031368624346328</v>
      </c>
      <c r="L190">
        <f>$K$6*$O$6*EXP(-$O$15*(I190/$K$4-1))-SQRT($K$6)*$O$5*EXP(-$O$4*(I190/$K$4-1))</f>
        <v>-1.0214619211076055</v>
      </c>
      <c r="M190" s="13">
        <f t="shared" si="18"/>
        <v>9.471142532013303E-5</v>
      </c>
      <c r="N190" s="13">
        <f t="shared" si="19"/>
        <v>8.2706481221021518E-4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5.2235962343518372</v>
      </c>
      <c r="H191" s="10">
        <f t="shared" si="20"/>
        <v>-0.98919791494049525</v>
      </c>
      <c r="I191">
        <f t="shared" si="16"/>
        <v>5.2453080645348003</v>
      </c>
      <c r="J191" s="10">
        <f t="shared" si="17"/>
        <v>-0.98193508149746656</v>
      </c>
      <c r="K191">
        <f>$E$6*$O$6*EXP(-$O$15*(G191/$E$4-1))-SQRT($E$6)*$O$5*EXP(-$O$4*(G191/$E$4-1))</f>
        <v>-0.97938476185685819</v>
      </c>
      <c r="L191">
        <f>$K$6*$O$6*EXP(-$O$15*(I191/$K$4-1))-SQRT($K$6)*$O$5*EXP(-$O$4*(I191/$K$4-1))</f>
        <v>-1.0104816149031506</v>
      </c>
      <c r="M191" s="13">
        <f t="shared" si="18"/>
        <v>9.6297973442895549E-5</v>
      </c>
      <c r="N191" s="13">
        <f t="shared" si="19"/>
        <v>8.1490456948183406E-4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5.2387464781091007</v>
      </c>
      <c r="H192" s="10">
        <f t="shared" si="20"/>
        <v>-0.97845579521554038</v>
      </c>
      <c r="I192">
        <f t="shared" si="16"/>
        <v>5.2602922289982006</v>
      </c>
      <c r="J192" s="10">
        <f t="shared" si="17"/>
        <v>-0.97127183196138811</v>
      </c>
      <c r="K192">
        <f>$E$6*$O$6*EXP(-$O$15*(G192/$E$4-1))-SQRT($E$6)*$O$5*EXP(-$O$4*(G192/$E$4-1))</f>
        <v>-0.96856533807389678</v>
      </c>
      <c r="L192">
        <f>$K$6*$O$6*EXP(-$O$15*(I192/$K$4-1))-SQRT($K$6)*$O$5*EXP(-$O$4*(I192/$K$4-1))</f>
        <v>-0.9996076470846238</v>
      </c>
      <c r="M192" s="13">
        <f t="shared" si="18"/>
        <v>9.7821142470688984E-5</v>
      </c>
      <c r="N192" s="13">
        <f t="shared" si="19"/>
        <v>8.0291841869819223E-4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5.2538967218663641</v>
      </c>
      <c r="H193" s="10">
        <f t="shared" si="20"/>
        <v>-0.96781857481736255</v>
      </c>
      <c r="I193">
        <f t="shared" si="16"/>
        <v>5.2752763934616009</v>
      </c>
      <c r="J193" s="10">
        <f t="shared" si="17"/>
        <v>-0.9607127115661338</v>
      </c>
      <c r="K193">
        <f>$E$6*$O$6*EXP(-$O$15*(G193/$E$4-1))-SQRT($E$6)*$O$5*EXP(-$O$4*(G193/$E$4-1))</f>
        <v>-0.95785470826954966</v>
      </c>
      <c r="L193">
        <f>$K$6*$O$6*EXP(-$O$15*(I193/$K$4-1))-SQRT($K$6)*$O$5*EXP(-$O$4*(I193/$K$4-1))</f>
        <v>-0.98883939081138217</v>
      </c>
      <c r="M193" s="13">
        <f t="shared" si="18"/>
        <v>9.9278636582624837E-5</v>
      </c>
      <c r="N193" s="13">
        <f t="shared" si="19"/>
        <v>7.9111008536508515E-4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5.2690469656236285</v>
      </c>
      <c r="H194" s="10">
        <f t="shared" si="20"/>
        <v>-0.95728551457673594</v>
      </c>
      <c r="I194">
        <f t="shared" si="16"/>
        <v>5.2902605579250004</v>
      </c>
      <c r="J194" s="10">
        <f t="shared" si="17"/>
        <v>-0.95025698656956459</v>
      </c>
      <c r="K194">
        <f>$E$6*$O$6*EXP(-$O$15*(G194/$E$4-1))-SQRT($E$6)*$O$5*EXP(-$O$4*(G194/$E$4-1))</f>
        <v>-0.94725215525958684</v>
      </c>
      <c r="L194">
        <f>$K$6*$O$6*EXP(-$O$15*(I194/$K$4-1))-SQRT($K$6)*$O$5*EXP(-$O$4*(I194/$K$4-1))</f>
        <v>-0.97817620752492163</v>
      </c>
      <c r="M194" s="13">
        <f t="shared" si="18"/>
        <v>1.0066829918702274E-4</v>
      </c>
      <c r="N194" s="13">
        <f t="shared" si="19"/>
        <v>7.794828987540476E-4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5.2841972093808911</v>
      </c>
      <c r="H195" s="10">
        <f t="shared" si="20"/>
        <v>-0.9468558686184434</v>
      </c>
      <c r="I195">
        <f t="shared" si="16"/>
        <v>5.3052447223883998</v>
      </c>
      <c r="J195" s="10">
        <f t="shared" si="17"/>
        <v>-0.9399039165727866</v>
      </c>
      <c r="K195">
        <f>$E$6*$O$6*EXP(-$O$15*(G195/$E$4-1))-SQRT($E$6)*$O$5*EXP(-$O$4*(G195/$E$4-1))</f>
        <v>-0.93675695205165943</v>
      </c>
      <c r="L195">
        <f>$K$6*$O$6*EXP(-$O$15*(I195/$K$4-1))-SQRT($K$6)*$O$5*EXP(-$O$4*(I195/$K$4-1))</f>
        <v>-0.96761744769830083</v>
      </c>
      <c r="M195" s="13">
        <f t="shared" si="18"/>
        <v>1.0198811582286366E-4</v>
      </c>
      <c r="N195" s="13">
        <f t="shared" si="19"/>
        <v>7.6803980744484567E-4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5.2993474531381555</v>
      </c>
      <c r="H196" s="10">
        <f t="shared" si="20"/>
        <v>-0.93652888502508613</v>
      </c>
      <c r="I196">
        <f t="shared" si="16"/>
        <v>5.3202288868518002</v>
      </c>
      <c r="J196" s="10">
        <f t="shared" si="17"/>
        <v>-0.92965275517908696</v>
      </c>
      <c r="K196">
        <f>$E$6*$O$6*EXP(-$O$15*(G196/$E$4-1))-SQRT($E$6)*$O$5*EXP(-$O$4*(G196/$E$4-1))</f>
        <v>-0.92636836256655153</v>
      </c>
      <c r="L196">
        <f>$K$6*$O$6*EXP(-$O$15*(I196/$K$4-1))-SQRT($K$6)*$O$5*EXP(-$O$4*(I196/$K$4-1))</f>
        <v>-0.95716245155682111</v>
      </c>
      <c r="M196" s="13">
        <f t="shared" si="18"/>
        <v>1.0323621663038609E-4</v>
      </c>
      <c r="N196" s="13">
        <f t="shared" si="19"/>
        <v>7.5678339479511936E-4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5.314497696895419</v>
      </c>
      <c r="H197" s="10">
        <f t="shared" si="20"/>
        <v>-0.92630380647092081</v>
      </c>
      <c r="I197">
        <f t="shared" si="16"/>
        <v>5.3352130513152005</v>
      </c>
      <c r="J197" s="10">
        <f t="shared" si="17"/>
        <v>-0.91950275062311682</v>
      </c>
      <c r="K197">
        <f>$E$6*$O$6*EXP(-$O$15*(G197/$E$4-1))-SQRT($E$6)*$O$5*EXP(-$O$4*(G197/$E$4-1))</f>
        <v>-0.91608564233066325</v>
      </c>
      <c r="L197">
        <f>$K$6*$O$6*EXP(-$O$15*(I197/$K$4-1))-SQRT($K$6)*$O$5*EXP(-$O$4*(I197/$K$4-1))</f>
        <v>-0.9468105497709568</v>
      </c>
      <c r="M197" s="13">
        <f t="shared" si="18"/>
        <v>1.0441087839724547E-4</v>
      </c>
      <c r="N197" s="13">
        <f t="shared" si="19"/>
        <v>7.4571589429877011E-4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5.3296479406526824</v>
      </c>
      <c r="H198" s="10">
        <f t="shared" si="20"/>
        <v>-0.91617987082685859</v>
      </c>
      <c r="I198">
        <f t="shared" si="16"/>
        <v>5.3501972157786</v>
      </c>
      <c r="J198" s="10">
        <f t="shared" si="17"/>
        <v>-0.90945314637144858</v>
      </c>
      <c r="K198">
        <f>$E$6*$O$6*EXP(-$O$15*(G198/$E$4-1))-SQRT($E$6)*$O$5*EXP(-$O$4*(G198/$E$4-1))</f>
        <v>-0.90590803914073215</v>
      </c>
      <c r="L198">
        <f>$K$6*$O$6*EXP(-$O$15*(I198/$K$4-1))-SQRT($K$6)*$O$5*EXP(-$O$4*(I198/$K$4-1))</f>
        <v>-0.93656106412249962</v>
      </c>
      <c r="M198" s="13">
        <f t="shared" si="18"/>
        <v>1.0551052618811119E-4</v>
      </c>
      <c r="N198" s="13">
        <f t="shared" si="19"/>
        <v>7.3483920479774781E-4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5.3447981844099459</v>
      </c>
      <c r="H199" s="10">
        <f t="shared" si="20"/>
        <v>-0.90615631173772093</v>
      </c>
      <c r="I199">
        <f t="shared" si="16"/>
        <v>5.3651813802420003</v>
      </c>
      <c r="J199" s="10">
        <f t="shared" si="17"/>
        <v>-0.89950318169559373</v>
      </c>
      <c r="K199">
        <f>$E$6*$O$6*EXP(-$O$15*(G199/$E$4-1))-SQRT($E$6)*$O$5*EXP(-$O$4*(G199/$E$4-1))</f>
        <v>-0.89583479370178654</v>
      </c>
      <c r="L199">
        <f>$K$6*$O$6*EXP(-$O$15*(I199/$K$4-1))-SQRT($K$6)*$O$5*EXP(-$O$4*(I199/$K$4-1))</f>
        <v>-0.92641330814482903</v>
      </c>
      <c r="M199" s="13">
        <f t="shared" si="18"/>
        <v>1.0653373456611904E-4</v>
      </c>
      <c r="N199" s="13">
        <f t="shared" si="19"/>
        <v>7.2415490551383294E-4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5.3599484281672103</v>
      </c>
      <c r="H200" s="10">
        <f t="shared" si="20"/>
        <v>-0.89623235917281041</v>
      </c>
      <c r="I200">
        <f t="shared" si="16"/>
        <v>5.3801655447054006</v>
      </c>
      <c r="J200" s="10">
        <f t="shared" si="17"/>
        <v>-0.88965209221853137</v>
      </c>
      <c r="K200">
        <f>$E$6*$O$6*EXP(-$O$15*(G200/$E$4-1))-SQRT($E$6)*$O$5*EXP(-$O$4*(G200/$E$4-1))</f>
        <v>-0.88586514023928364</v>
      </c>
      <c r="L200">
        <f>$K$6*$O$6*EXP(-$O$15*(I200/$K$4-1))-SQRT($K$6)*$O$5*EXP(-$O$4*(I200/$K$4-1))</f>
        <v>-0.91636658773822111</v>
      </c>
      <c r="M200" s="13">
        <f t="shared" si="18"/>
        <v>1.0747922841567588E-4</v>
      </c>
      <c r="N200" s="13">
        <f t="shared" si="19"/>
        <v>7.1366427087152327E-4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5.3750986719244729</v>
      </c>
      <c r="H201" s="10">
        <f t="shared" si="20"/>
        <v>-0.88640723995081827</v>
      </c>
      <c r="I201">
        <f t="shared" si="16"/>
        <v>5.3951497091688001</v>
      </c>
      <c r="J201" s="10">
        <f t="shared" si="17"/>
        <v>-0.87989911043576075</v>
      </c>
      <c r="K201">
        <f>$E$6*$O$6*EXP(-$O$15*(G201/$E$4-1))-SQRT($E$6)*$O$5*EXP(-$O$4*(G201/$E$4-1))</f>
        <v>-0.87599830708634596</v>
      </c>
      <c r="L201">
        <f>$K$6*$O$6*EXP(-$O$15*(I201/$K$4-1))-SQRT($K$6)*$O$5*EXP(-$O$4*(I201/$K$4-1))</f>
        <v>-0.90642020176104809</v>
      </c>
      <c r="M201" s="13">
        <f t="shared" si="18"/>
        <v>1.0834588337709171E-4</v>
      </c>
      <c r="N201" s="13">
        <f t="shared" si="19"/>
        <v>7.0336828508423183E-4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5.3902489156817373</v>
      </c>
      <c r="H202" s="10">
        <f t="shared" si="20"/>
        <v>-0.87668017824005251</v>
      </c>
      <c r="I202">
        <f t="shared" si="16"/>
        <v>5.4101338736322004</v>
      </c>
      <c r="J202" s="10">
        <f t="shared" si="17"/>
        <v>-0.87024346621185833</v>
      </c>
      <c r="K202">
        <f>$E$6*$O$6*EXP(-$O$15*(G202/$E$4-1))-SQRT($E$6)*$O$5*EXP(-$O$4*(G202/$E$4-1))</f>
        <v>-0.86623351724698272</v>
      </c>
      <c r="L202">
        <f>$K$6*$O$6*EXP(-$O$15*(I202/$K$4-1))-SQRT($K$6)*$O$5*EXP(-$O$4*(I202/$K$4-1))</f>
        <v>-0.89657344259770533</v>
      </c>
      <c r="M202" s="13">
        <f t="shared" si="18"/>
        <v>1.0913272590412588E-4</v>
      </c>
      <c r="N202" s="13">
        <f t="shared" si="19"/>
        <v>6.9326765647926051E-4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5.4053991594390007</v>
      </c>
      <c r="H203" s="10">
        <f t="shared" si="20"/>
        <v>-0.86705039603494094</v>
      </c>
      <c r="I203">
        <f t="shared" si="16"/>
        <v>5.4251180380956008</v>
      </c>
      <c r="J203" s="10">
        <f t="shared" si="17"/>
        <v>-0.86068438725348029</v>
      </c>
      <c r="K203">
        <f>$E$6*$O$6*EXP(-$O$15*(G203/$E$4-1))-SQRT($E$6)*$O$5*EXP(-$O$4*(G203/$E$4-1))</f>
        <v>-0.85656998893616121</v>
      </c>
      <c r="L203">
        <f>$K$6*$O$6*EXP(-$O$15*(I203/$K$4-1))-SQRT($K$6)*$O$5*EXP(-$O$4*(I203/$K$4-1))</f>
        <v>-0.88682559670408734</v>
      </c>
      <c r="M203" s="13">
        <f t="shared" si="18"/>
        <v>1.0983893295615259E-4</v>
      </c>
      <c r="N203" s="13">
        <f t="shared" si="19"/>
        <v>6.8336283154050732E-4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5.4205494031962642</v>
      </c>
      <c r="H204" s="10">
        <f t="shared" si="20"/>
        <v>-0.85751711360972449</v>
      </c>
      <c r="I204">
        <f t="shared" si="16"/>
        <v>5.4401022025590002</v>
      </c>
      <c r="J204" s="10">
        <f t="shared" si="17"/>
        <v>-0.85122109955972669</v>
      </c>
      <c r="K204">
        <f>$E$6*$O$6*EXP(-$O$15*(G204/$E$4-1))-SQRT($E$6)*$O$5*EXP(-$O$4*(G204/$E$4-1))</f>
        <v>-0.84700693609754696</v>
      </c>
      <c r="L204">
        <f>$K$6*$O$6*EXP(-$O$15*(I204/$K$4-1))-SQRT($K$6)*$O$5*EXP(-$O$4*(I204/$K$4-1))</f>
        <v>-0.87717594513137498</v>
      </c>
      <c r="M204" s="13">
        <f t="shared" si="18"/>
        <v>1.104638313374823E-4</v>
      </c>
      <c r="N204" s="13">
        <f t="shared" si="19"/>
        <v>6.7365400864811075E-4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5.4356996469535277</v>
      </c>
      <c r="H205" s="10">
        <f t="shared" si="20"/>
        <v>-0.84807954995023227</v>
      </c>
      <c r="I205">
        <f t="shared" si="16"/>
        <v>5.4550863670224006</v>
      </c>
      <c r="J205" s="10">
        <f t="shared" si="17"/>
        <v>-0.84185282785074456</v>
      </c>
      <c r="K205">
        <f>$E$6*$O$6*EXP(-$O$15*(G205/$E$4-1))-SQRT($E$6)*$O$5*EXP(-$O$4*(G205/$E$4-1))</f>
        <v>-0.83754356889971293</v>
      </c>
      <c r="L205">
        <f>$K$6*$O$6*EXP(-$O$15*(I205/$K$4-1))-SQRT($K$6)*$O$5*EXP(-$O$4*(I205/$K$4-1))</f>
        <v>-0.86762376402889829</v>
      </c>
      <c r="M205" s="13">
        <f t="shared" si="18"/>
        <v>1.1100689669690259E-4</v>
      </c>
      <c r="N205" s="13">
        <f t="shared" si="19"/>
        <v>6.6414115149847309E-4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5.4508498907107921</v>
      </c>
      <c r="H206" s="10">
        <f t="shared" si="20"/>
        <v>-0.8387369231645887</v>
      </c>
      <c r="I206">
        <f t="shared" si="16"/>
        <v>5.4700705314858009</v>
      </c>
      <c r="J206" s="10">
        <f t="shared" si="17"/>
        <v>-0.83257879597542139</v>
      </c>
      <c r="K206">
        <f>$E$6*$O$6*EXP(-$O$15*(G206/$E$4-1))-SQRT($E$6)*$O$5*EXP(-$O$4*(G206/$E$4-1))</f>
        <v>-0.82817909421159741</v>
      </c>
      <c r="L206">
        <f>$K$6*$O$6*EXP(-$O$15*(I206/$K$4-1))-SQRT($K$6)*$O$5*EXP(-$O$4*(I206/$K$4-1))</f>
        <v>-0.85816832512681174</v>
      </c>
      <c r="M206" s="13">
        <f t="shared" si="18"/>
        <v>1.1146775220062112E-4</v>
      </c>
      <c r="N206" s="13">
        <f t="shared" si="19"/>
        <v>6.5482400218985629E-4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5.4660001344680547</v>
      </c>
      <c r="H207" s="10">
        <f t="shared" si="20"/>
        <v>-0.82948845087368295</v>
      </c>
      <c r="I207">
        <f t="shared" si="16"/>
        <v>5.4850546959491995</v>
      </c>
      <c r="J207" s="10">
        <f t="shared" si="17"/>
        <v>-0.82339822729898637</v>
      </c>
      <c r="K207">
        <f>$E$6*$O$6*EXP(-$O$15*(G207/$E$4-1))-SQRT($E$6)*$O$5*EXP(-$O$4*(G207/$E$4-1))</f>
        <v>-0.81891271605794502</v>
      </c>
      <c r="L207">
        <f>$K$6*$O$6*EXP(-$O$15*(I207/$K$4-1))-SQRT($K$6)*$O$5*EXP(-$O$4*(I207/$K$4-1))</f>
        <v>-0.84880889619927269</v>
      </c>
      <c r="M207" s="13">
        <f t="shared" si="18"/>
        <v>1.1184616689281128E-4</v>
      </c>
      <c r="N207" s="13">
        <f t="shared" si="19"/>
        <v>6.457020939599781E-4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5.4811503782253181</v>
      </c>
      <c r="H208" s="10">
        <f t="shared" si="20"/>
        <v>-0.82033335058219359</v>
      </c>
      <c r="I208">
        <f t="shared" si="16"/>
        <v>5.5000388604126007</v>
      </c>
      <c r="J208" s="10">
        <f t="shared" si="17"/>
        <v>-0.81431034507131106</v>
      </c>
      <c r="K208">
        <f>$E$6*$O$6*EXP(-$O$15*(G208/$E$4-1))-SQRT($E$6)*$O$5*EXP(-$O$4*(G208/$E$4-1))</f>
        <v>-0.80974363605545274</v>
      </c>
      <c r="L208">
        <f>$K$6*$O$6*EXP(-$O$15*(I208/$K$4-1))-SQRT($K$6)*$O$5*EXP(-$O$4*(I208/$K$4-1))</f>
        <v>-0.83954474150880842</v>
      </c>
      <c r="M208" s="13">
        <f t="shared" si="18"/>
        <v>1.1214205375786609E-4</v>
      </c>
      <c r="N208" s="13">
        <f t="shared" si="19"/>
        <v>6.3677476356477965E-4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5.4963006219825825</v>
      </c>
      <c r="H209" s="10">
        <f t="shared" si="20"/>
        <v>-0.81127084003094085</v>
      </c>
      <c r="I209">
        <f t="shared" si="16"/>
        <v>5.515023024876001</v>
      </c>
      <c r="J209" s="10">
        <f t="shared" si="17"/>
        <v>-0.8053143727766755</v>
      </c>
      <c r="K209">
        <f>$E$6*$O$6*EXP(-$O$15*(G209/$E$4-1))-SQRT($E$6)*$O$5*EXP(-$O$4*(G209/$E$4-1))</f>
        <v>-0.80067105383032622</v>
      </c>
      <c r="L209">
        <f>$K$6*$O$6*EXP(-$O$15*(I209/$K$4-1))-SQRT($K$6)*$O$5*EXP(-$O$4*(I209/$K$4-1))</f>
        <v>-0.83037512223254506</v>
      </c>
      <c r="M209" s="13">
        <f t="shared" si="18"/>
        <v>1.1235546749874046E-4</v>
      </c>
      <c r="N209" s="13">
        <f t="shared" si="19"/>
        <v>6.280411632898663E-4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5.511450865739846</v>
      </c>
      <c r="H210" s="10">
        <f t="shared" si="20"/>
        <v>-0.80230013753130591</v>
      </c>
      <c r="I210">
        <f t="shared" si="16"/>
        <v>5.5300071893394005</v>
      </c>
      <c r="J210" s="10">
        <f t="shared" si="17"/>
        <v>-0.79640953446573104</v>
      </c>
      <c r="K210">
        <f>$E$6*$O$6*EXP(-$O$15*(G210/$E$4-1))-SQRT($E$6)*$O$5*EXP(-$O$4*(G210/$E$4-1))</f>
        <v>-0.7916941674179041</v>
      </c>
      <c r="L210">
        <f>$K$6*$O$6*EXP(-$O$15*(I210/$K$4-1))-SQRT($K$6)*$O$5*EXP(-$O$4*(I210/$K$4-1))</f>
        <v>-0.82129929687091174</v>
      </c>
      <c r="M210" s="13">
        <f t="shared" si="18"/>
        <v>1.1248660204637236E-4</v>
      </c>
      <c r="N210" s="13">
        <f t="shared" si="19"/>
        <v>6.1950027258634677E-4</v>
      </c>
      <c r="O210" s="13">
        <v>1</v>
      </c>
    </row>
    <row r="211" spans="4:15" x14ac:dyDescent="0.4">
      <c r="D211" s="6">
        <v>2.84</v>
      </c>
      <c r="E211" s="7">
        <f t="shared" si="14"/>
        <v>-0.29127036060294864</v>
      </c>
      <c r="G211">
        <f t="shared" si="15"/>
        <v>5.5266011094971095</v>
      </c>
      <c r="H211" s="10">
        <f t="shared" si="20"/>
        <v>-0.79342046228243213</v>
      </c>
      <c r="I211">
        <f t="shared" si="16"/>
        <v>5.5449913538027999</v>
      </c>
      <c r="J211" s="10">
        <f t="shared" si="17"/>
        <v>-0.7875950550703732</v>
      </c>
      <c r="K211">
        <f>$E$6*$O$6*EXP(-$O$15*(G211/$E$4-1))-SQRT($E$6)*$O$5*EXP(-$O$4*(G211/$E$4-1))</f>
        <v>-0.78281217364499989</v>
      </c>
      <c r="L211">
        <f>$K$6*$O$6*EXP(-$O$15*(I211/$K$4-1))-SQRT($K$6)*$O$5*EXP(-$O$4*(I211/$K$4-1))</f>
        <v>-0.81231652163945123</v>
      </c>
      <c r="M211" s="13">
        <f t="shared" si="18"/>
        <v>1.1253578781507395E-4</v>
      </c>
      <c r="N211" s="13">
        <f t="shared" si="19"/>
        <v>6.1115090932604282E-4</v>
      </c>
      <c r="O211" s="13">
        <v>1</v>
      </c>
    </row>
    <row r="212" spans="4:15" x14ac:dyDescent="0.4">
      <c r="D212" s="6">
        <v>2.86</v>
      </c>
      <c r="E212" s="7">
        <f t="shared" ref="E212:E275" si="21">-(1+D212+$E$5*D212^3)*EXP(-D212)</f>
        <v>-0.28804369848454459</v>
      </c>
      <c r="G212">
        <f t="shared" ref="G212:G275" si="22">$E$11*(D212/$E$12+1)</f>
        <v>5.541751353254373</v>
      </c>
      <c r="H212" s="10">
        <f t="shared" si="20"/>
        <v>-0.78463103467189954</v>
      </c>
      <c r="I212">
        <f t="shared" ref="I212:I275" si="23">$K$11*(D212/$K$12+1)</f>
        <v>5.5599755182662012</v>
      </c>
      <c r="J212" s="10">
        <f t="shared" ref="J212:J275" si="24">-(-$H$4)*(1+D212+$K$5*D212^3)*EXP(-D212)</f>
        <v>-0.7788701607022086</v>
      </c>
      <c r="K212">
        <f>$E$6*$O$6*EXP(-$O$15*(G212/$E$4-1))-SQRT($E$6)*$O$5*EXP(-$O$4*(G212/$E$4-1))</f>
        <v>-0.77402426849559558</v>
      </c>
      <c r="L212">
        <f>$K$6*$O$6*EXP(-$O$15*(I212/$K$4-1))-SQRT($K$6)*$O$5*EXP(-$O$4*(I212/$K$4-1))</f>
        <v>-0.80342605084432661</v>
      </c>
      <c r="M212" s="13">
        <f t="shared" ref="M212:M275" si="25">(K212-H212)^2*O212</f>
        <v>1.1250348871878575E-4</v>
      </c>
      <c r="N212" s="13">
        <f t="shared" ref="N212:N275" si="26">(L212-J212)^2*O212</f>
        <v>6.0299174067176837E-4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5.5569015970116373</v>
      </c>
      <c r="H213" s="10">
        <f t="shared" ref="H213:H276" si="27">-(-$B$4)*(1+D213+$E$5*D213^3)*EXP(-D213)</f>
        <v>-0.77593107656053739</v>
      </c>
      <c r="I213">
        <f t="shared" si="23"/>
        <v>5.5749596827296006</v>
      </c>
      <c r="J213" s="10">
        <f t="shared" si="24"/>
        <v>-0.77023407893527651</v>
      </c>
      <c r="K213">
        <f>$E$6*$O$6*EXP(-$O$15*(G213/$E$4-1))-SQRT($E$6)*$O$5*EXP(-$O$4*(G213/$E$4-1))</f>
        <v>-0.76532964746048537</v>
      </c>
      <c r="L213">
        <f>$K$6*$O$6*EXP(-$O$15*(I213/$K$4-1))-SQRT($K$6)*$O$5*EXP(-$O$4*(I213/$K$4-1))</f>
        <v>-0.79462713724210376</v>
      </c>
      <c r="M213" s="13">
        <f t="shared" si="25"/>
        <v>1.1239029896342974E-4</v>
      </c>
      <c r="N213" s="13">
        <f t="shared" si="26"/>
        <v>5.9502129356027401E-4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5.5720518407688999</v>
      </c>
      <c r="H214" s="10">
        <f t="shared" si="27"/>
        <v>-0.76731981155201645</v>
      </c>
      <c r="I214">
        <f t="shared" si="23"/>
        <v>5.5899438471930001</v>
      </c>
      <c r="J214" s="10">
        <f t="shared" si="24"/>
        <v>-0.76168603907366106</v>
      </c>
      <c r="K214">
        <f>$E$6*$O$6*EXP(-$O$15*(G214/$E$4-1))-SQRT($E$6)*$O$5*EXP(-$O$4*(G214/$E$4-1))</f>
        <v>-0.75672750587145021</v>
      </c>
      <c r="L214">
        <f>$K$6*$O$6*EXP(-$O$15*(I214/$K$4-1))-SQRT($K$6)*$O$5*EXP(-$O$4*(I214/$K$4-1))</f>
        <v>-0.78591903238434691</v>
      </c>
      <c r="M214" s="13">
        <f t="shared" si="25"/>
        <v>1.1219693963055581E-4</v>
      </c>
      <c r="N214" s="13">
        <f t="shared" si="26"/>
        <v>5.8723796479574493E-4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5.5872020845261643</v>
      </c>
      <c r="H215" s="10">
        <f t="shared" si="27"/>
        <v>-0.75879646524783861</v>
      </c>
      <c r="I215">
        <f t="shared" si="23"/>
        <v>5.6049280116564004</v>
      </c>
      <c r="J215" s="10">
        <f t="shared" si="24"/>
        <v>-0.75322527240460924</v>
      </c>
      <c r="K215">
        <f>$E$6*$O$6*EXP(-$O$15*(G215/$E$4-1))-SQRT($E$6)*$O$5*EXP(-$O$4*(G215/$E$4-1))</f>
        <v>-0.74821703922052618</v>
      </c>
      <c r="L215">
        <f>$K$6*$O$6*EXP(-$O$15*(I215/$K$4-1))-SQRT($K$6)*$O$5*EXP(-$O$4*(I215/$K$4-1))</f>
        <v>-0.7773009869475912</v>
      </c>
      <c r="M215" s="13">
        <f t="shared" si="25"/>
        <v>1.1192425506737573E-4</v>
      </c>
      <c r="N215" s="13">
        <f t="shared" si="26"/>
        <v>5.7964003075515317E-4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5.6023523282834278</v>
      </c>
      <c r="H216" s="10">
        <f t="shared" si="27"/>
        <v>-0.7503602654883228</v>
      </c>
      <c r="I216">
        <f t="shared" si="23"/>
        <v>5.6199121761198008</v>
      </c>
      <c r="J216" s="10">
        <f t="shared" si="24"/>
        <v>-0.74485101243774776</v>
      </c>
      <c r="K216">
        <f>$E$6*$O$6*EXP(-$O$15*(G216/$E$4-1))-SQRT($E$6)*$O$5*EXP(-$O$4*(G216/$E$4-1))</f>
        <v>-0.73979744346492138</v>
      </c>
      <c r="L216">
        <f>$K$6*$O$6*EXP(-$O$15*(I216/$K$4-1))-SQRT($K$6)*$O$5*EXP(-$O$4*(I216/$K$4-1))</f>
        <v>-0.76877225104919122</v>
      </c>
      <c r="M216" s="13">
        <f t="shared" si="25"/>
        <v>1.1157320909805405E-4</v>
      </c>
      <c r="N216" s="13">
        <f t="shared" si="26"/>
        <v>5.722256567056136E-4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5.6175025720406913</v>
      </c>
      <c r="H217" s="10">
        <f t="shared" si="27"/>
        <v>-0.74201044258015847</v>
      </c>
      <c r="I217">
        <f t="shared" si="23"/>
        <v>5.6348963405832002</v>
      </c>
      <c r="J217" s="10">
        <f t="shared" si="24"/>
        <v>-0.73656249513096494</v>
      </c>
      <c r="K217">
        <f>$E$6*$O$6*EXP(-$O$15*(G217/$E$4-1))-SQRT($E$6)*$O$5*EXP(-$O$4*(G217/$E$4-1))</f>
        <v>-0.73146791531808919</v>
      </c>
      <c r="L217">
        <f>$K$6*$O$6*EXP(-$O$15*(I217/$K$4-1))-SQRT($K$6)*$O$5*EXP(-$O$4*(I217/$K$4-1))</f>
        <v>-0.76033207454954699</v>
      </c>
      <c r="M217" s="13">
        <f t="shared" si="25"/>
        <v>1.1114488107147396E-4</v>
      </c>
      <c r="N217" s="13">
        <f t="shared" si="26"/>
        <v>5.64992905736279E-4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5.6326528157979547</v>
      </c>
      <c r="H218" s="10">
        <f t="shared" si="27"/>
        <v>-0.73374622951108548</v>
      </c>
      <c r="I218">
        <f t="shared" si="23"/>
        <v>5.6498805050466006</v>
      </c>
      <c r="J218" s="10">
        <f t="shared" si="24"/>
        <v>-0.72835895910351511</v>
      </c>
      <c r="K218">
        <f>$E$6*$O$6*EXP(-$O$15*(G218/$E$4-1))-SQRT($E$6)*$O$5*EXP(-$O$4*(G218/$E$4-1))</f>
        <v>-0.72322765252747645</v>
      </c>
      <c r="L218">
        <f>$K$6*$O$6*EXP(-$O$15*(I218/$K$4-1))-SQRT($K$6)*$O$5*EXP(-$O$4*(I218/$K$4-1))</f>
        <v>-0.75197970734120212</v>
      </c>
      <c r="M218" s="13">
        <f t="shared" si="25"/>
        <v>1.1064046176010963E-4</v>
      </c>
      <c r="N218" s="13">
        <f t="shared" si="26"/>
        <v>5.5793974730819376E-4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5.6478030595552191</v>
      </c>
      <c r="H219" s="10">
        <f t="shared" si="27"/>
        <v>-0.72556686215222843</v>
      </c>
      <c r="I219">
        <f t="shared" si="23"/>
        <v>5.6648646695100009</v>
      </c>
      <c r="J219" s="10">
        <f t="shared" si="24"/>
        <v>-0.72023964583686695</v>
      </c>
      <c r="K219">
        <f>$E$6*$O$6*EXP(-$O$15*(G219/$E$4-1))-SQRT($E$6)*$O$5*EXP(-$O$4*(G219/$E$4-1))</f>
        <v>-0.71507585413943264</v>
      </c>
      <c r="L219">
        <f>$K$6*$O$6*EXP(-$O$15*(I219/$K$4-1))-SQRT($K$6)*$O$5*EXP(-$O$4*(I219/$K$4-1))</f>
        <v>-0.74371439962527608</v>
      </c>
      <c r="M219" s="13">
        <f t="shared" si="25"/>
        <v>1.1006124912454543E-4</v>
      </c>
      <c r="N219" s="13">
        <f t="shared" si="26"/>
        <v>5.510640654264288E-4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5.6629533033124817</v>
      </c>
      <c r="H220" s="10">
        <f t="shared" si="27"/>
        <v>-0.71747157944860629</v>
      </c>
      <c r="I220">
        <f t="shared" si="23"/>
        <v>5.6798488339734003</v>
      </c>
      <c r="J220" s="10">
        <f t="shared" si="24"/>
        <v>-0.71220379986381477</v>
      </c>
      <c r="K220">
        <f>$E$6*$O$6*EXP(-$O$15*(G220/$E$4-1))-SQRT($E$6)*$O$5*EXP(-$O$4*(G220/$E$4-1))</f>
        <v>-0.70701172075175089</v>
      </c>
      <c r="L220">
        <f>$K$6*$O$6*EXP(-$O$15*(I220/$K$4-1))-SQRT($K$6)*$O$5*EXP(-$O$4*(I220/$K$4-1))</f>
        <v>-0.73553540217567925</v>
      </c>
      <c r="M220" s="13">
        <f t="shared" si="25"/>
        <v>1.0940864395818145E-4</v>
      </c>
      <c r="N220" s="13">
        <f t="shared" si="26"/>
        <v>5.443636664390002E-4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5.6781035470697461</v>
      </c>
      <c r="H221" s="10">
        <f t="shared" si="27"/>
        <v>-0.70945962359830894</v>
      </c>
      <c r="I221">
        <f t="shared" si="23"/>
        <v>5.6948329984368007</v>
      </c>
      <c r="J221" s="10">
        <f t="shared" si="24"/>
        <v>-0.70425066894633903</v>
      </c>
      <c r="K221">
        <f>$E$6*$O$6*EXP(-$O$15*(G221/$E$4-1))-SQRT($E$6)*$O$5*EXP(-$O$4*(G221/$E$4-1))</f>
        <v>-0.69903445475429671</v>
      </c>
      <c r="L221">
        <f>$K$6*$O$6*EXP(-$O$15*(I221/$K$4-1))-SQRT($K$6)*$O$5*EXP(-$O$4*(I221/$K$4-1))</f>
        <v>-0.72744196659154958</v>
      </c>
      <c r="M221" s="13">
        <f t="shared" si="25"/>
        <v>1.0868414542616337E-4</v>
      </c>
      <c r="N221" s="13">
        <f t="shared" si="26"/>
        <v>5.3783628646874844E-4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5.6932537908270096</v>
      </c>
      <c r="H222" s="10">
        <f t="shared" si="27"/>
        <v>-0.70153024022082</v>
      </c>
      <c r="I222">
        <f t="shared" si="23"/>
        <v>5.709817162900201</v>
      </c>
      <c r="J222" s="10">
        <f t="shared" si="24"/>
        <v>-0.69637950424269357</v>
      </c>
      <c r="K222">
        <f>$E$6*$O$6*EXP(-$O$15*(G222/$E$4-1))-SQRT($E$6)*$O$5*EXP(-$O$4*(G222/$E$4-1))</f>
        <v>-0.69114326055816788</v>
      </c>
      <c r="L222">
        <f>$K$6*$O$6*EXP(-$O$15*(I222/$K$4-1))-SQRT($K$6)*$O$5*EXP(-$O$4*(I222/$K$4-1))</f>
        <v>-0.71943334553834248</v>
      </c>
      <c r="M222" s="13">
        <f t="shared" si="25"/>
        <v>1.0788934651234872E-4</v>
      </c>
      <c r="N222" s="13">
        <f t="shared" si="26"/>
        <v>5.3147959848496716E-4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5.708404034584273</v>
      </c>
      <c r="H223" s="10">
        <f t="shared" si="27"/>
        <v>-0.69368267851494569</v>
      </c>
      <c r="I223">
        <f t="shared" si="23"/>
        <v>5.7248013273636005</v>
      </c>
      <c r="J223" s="10">
        <f t="shared" si="24"/>
        <v>-0.68858956046417508</v>
      </c>
      <c r="K223">
        <f>$E$6*$O$6*EXP(-$O$15*(G223/$E$4-1))-SQRT($E$6)*$O$5*EXP(-$O$4*(G223/$E$4-1))</f>
        <v>-0.68333734481380703</v>
      </c>
      <c r="L223">
        <f>$K$6*$O$6*EXP(-$O$15*(I223/$K$4-1))-SQRT($K$6)*$O$5*EXP(-$O$4*(I223/$K$4-1))</f>
        <v>-0.71150879297796377</v>
      </c>
      <c r="M223" s="13">
        <f t="shared" si="25"/>
        <v>1.0702592938791531E-4</v>
      </c>
      <c r="N223" s="13">
        <f t="shared" si="26"/>
        <v>5.2529121902110865E-4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5.7235542783415365</v>
      </c>
      <c r="H224" s="10">
        <f t="shared" si="27"/>
        <v>-0.68591619140679361</v>
      </c>
      <c r="I224">
        <f t="shared" si="23"/>
        <v>5.7397854918270008</v>
      </c>
      <c r="J224" s="10">
        <f t="shared" si="24"/>
        <v>-0.68088009602201538</v>
      </c>
      <c r="K224">
        <f>$E$6*$O$6*EXP(-$O$15*(G224/$E$4-1))-SQRT($E$6)*$O$5*EXP(-$O$4*(G224/$E$4-1))</f>
        <v>-0.6756159166184742</v>
      </c>
      <c r="L224">
        <f>$K$6*$O$6*EXP(-$O$15*(I224/$K$4-1))-SQRT($K$6)*$O$5*EXP(-$O$4*(I224/$K$4-1))</f>
        <v>-0.7036675643883531</v>
      </c>
      <c r="M224" s="13">
        <f t="shared" si="25"/>
        <v>1.0609566071488842E-4</v>
      </c>
      <c r="N224" s="13">
        <f t="shared" si="26"/>
        <v>5.1926871454684208E-4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5.7387045220988009</v>
      </c>
      <c r="H225" s="10">
        <f t="shared" si="27"/>
        <v>-0.67823003568822759</v>
      </c>
      <c r="I225">
        <f t="shared" si="23"/>
        <v>5.7547696562904012</v>
      </c>
      <c r="J225" s="10">
        <f t="shared" si="24"/>
        <v>-0.67325037316481917</v>
      </c>
      <c r="K225">
        <f>$E$6*$O$6*EXP(-$O$15*(G225/$E$4-1))-SQRT($E$6)*$O$5*EXP(-$O$4*(G225/$E$4-1))</f>
        <v>-0.66797818771348583</v>
      </c>
      <c r="L225">
        <f>$K$6*$O$6*EXP(-$O$15*(I225/$K$4-1))-SQRT($K$6)*$O$5*EXP(-$O$4*(I225/$K$4-1))</f>
        <v>-0.69590891697289592</v>
      </c>
      <c r="M225" s="13">
        <f t="shared" si="25"/>
        <v>1.0510038689721689E-4</v>
      </c>
      <c r="N225" s="13">
        <f t="shared" si="26"/>
        <v>5.1340960750253313E-4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5.7538547658560635</v>
      </c>
      <c r="H226" s="10">
        <f t="shared" si="27"/>
        <v>-0.6706234721462091</v>
      </c>
      <c r="I226">
        <f t="shared" si="23"/>
        <v>5.7697538207538006</v>
      </c>
      <c r="J226" s="10">
        <f t="shared" si="24"/>
        <v>-0.66569965810695653</v>
      </c>
      <c r="K226">
        <f>$E$6*$O$6*EXP(-$O$15*(G226/$E$4-1))-SQRT($E$6)*$O$5*EXP(-$O$4*(G226/$E$4-1))</f>
        <v>-0.66042337267159024</v>
      </c>
      <c r="L226">
        <f>$K$6*$O$6*EXP(-$O$15*(I226/$K$4-1))-SQRT($K$6)*$O$5*EXP(-$O$4*(I226/$K$4-1))</f>
        <v>-0.68823210986002825</v>
      </c>
      <c r="M226" s="13">
        <f t="shared" si="25"/>
        <v>1.0404202929211999E-4</v>
      </c>
      <c r="N226" s="13">
        <f t="shared" si="26"/>
        <v>5.0771138200450506E-4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5.7690050096133279</v>
      </c>
      <c r="H227" s="10">
        <f t="shared" si="27"/>
        <v>-0.66309576568342299</v>
      </c>
      <c r="I227">
        <f t="shared" si="23"/>
        <v>5.7847379852172001</v>
      </c>
      <c r="J227" s="10">
        <f t="shared" si="24"/>
        <v>-0.65822722114830245</v>
      </c>
      <c r="K227">
        <f>$E$6*$O$6*EXP(-$O$15*(G227/$E$4-1))-SQRT($E$6)*$O$5*EXP(-$O$4*(G227/$E$4-1))</f>
        <v>-0.65295068907485232</v>
      </c>
      <c r="L227">
        <f>$K$6*$O$6*EXP(-$O$15*(I227/$K$4-1))-SQRT($K$6)*$O$5*EXP(-$O$4*(I227/$K$4-1))</f>
        <v>-0.68063640429339134</v>
      </c>
      <c r="M227" s="13">
        <f t="shared" si="25"/>
        <v>1.0292257939376775E-4</v>
      </c>
      <c r="N227" s="13">
        <f t="shared" si="26"/>
        <v>5.0217148923013572E-4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5.7841552533705913</v>
      </c>
      <c r="H228" s="10">
        <f t="shared" si="27"/>
        <v>-0.65564618543056596</v>
      </c>
      <c r="I228">
        <f t="shared" si="23"/>
        <v>5.7997221496806013</v>
      </c>
      <c r="J228" s="10">
        <f t="shared" si="24"/>
        <v>-0.65083233678570129</v>
      </c>
      <c r="K228">
        <f>$E$6*$O$6*EXP(-$O$15*(G228/$E$4-1))-SQRT($E$6)*$O$5*EXP(-$O$4*(G228/$E$4-1))</f>
        <v>-0.64555935768341099</v>
      </c>
      <c r="L228">
        <f>$K$6*$O$6*EXP(-$O$15*(I228/$K$4-1))-SQRT($K$6)*$O$5*EXP(-$O$4*(I228/$K$4-1))</f>
        <v>-0.67312106381288006</v>
      </c>
      <c r="M228" s="13">
        <f t="shared" si="25"/>
        <v>1.0174409400077539E-4</v>
      </c>
      <c r="N228" s="13">
        <f t="shared" si="26"/>
        <v>4.9678735249208928E-4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5.7993054971278548</v>
      </c>
      <c r="H229" s="10">
        <f t="shared" si="27"/>
        <v>-0.648274004850667</v>
      </c>
      <c r="I229">
        <f t="shared" si="23"/>
        <v>5.8147063141440007</v>
      </c>
      <c r="J229" s="10">
        <f t="shared" si="24"/>
        <v>-0.6435142838165212</v>
      </c>
      <c r="K229">
        <f>$E$6*$O$6*EXP(-$O$15*(G229/$E$4-1))-SQRT($E$6)*$O$5*EXP(-$O$4*(G229/$E$4-1))</f>
        <v>-0.63824860259544014</v>
      </c>
      <c r="L229">
        <f>$K$6*$O$6*EXP(-$O$15*(I229/$K$4-1))-SQRT($K$6)*$O$5*EXP(-$O$4*(I229/$K$4-1))</f>
        <v>-0.66568535442691967</v>
      </c>
      <c r="M229" s="13">
        <f t="shared" si="25"/>
        <v>1.0050869037910773E-4</v>
      </c>
      <c r="N229" s="13">
        <f t="shared" si="26"/>
        <v>4.9155637201127474E-4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5.8144557408851183</v>
      </c>
      <c r="H230" s="10">
        <f t="shared" si="27"/>
        <v>-0.64097850183578964</v>
      </c>
      <c r="I230">
        <f t="shared" si="23"/>
        <v>5.8296904786074002</v>
      </c>
      <c r="J230" s="10">
        <f t="shared" si="24"/>
        <v>-0.63627234543464584</v>
      </c>
      <c r="K230">
        <f>$E$6*$O$6*EXP(-$O$15*(G230/$E$4-1))-SQRT($E$6)*$O$5*EXP(-$O$4*(G230/$E$4-1))</f>
        <v>-0.63101765139865296</v>
      </c>
      <c r="L230">
        <f>$K$6*$O$6*EXP(-$O$15*(I230/$K$4-1))-SQRT($K$6)*$O$5*EXP(-$O$4*(I230/$K$4-1))</f>
        <v>-0.65832854477627822</v>
      </c>
      <c r="M230" s="13">
        <f t="shared" si="25"/>
        <v>9.9218541431006011E-5</v>
      </c>
      <c r="N230" s="13">
        <f t="shared" si="26"/>
        <v>4.8647592939782497E-4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5.8296059846423827</v>
      </c>
      <c r="H231" s="10">
        <f t="shared" si="27"/>
        <v>-0.63375895879645894</v>
      </c>
      <c r="I231">
        <f t="shared" si="23"/>
        <v>5.8446746430708005</v>
      </c>
      <c r="J231" s="10">
        <f t="shared" si="24"/>
        <v>-0.62910580931924553</v>
      </c>
      <c r="K231">
        <f>$E$6*$O$6*EXP(-$O$15*(G231/$E$4-1))-SQRT($E$6)*$O$5*EXP(-$O$4*(G231/$E$4-1))</f>
        <v>-0.62386573531367007</v>
      </c>
      <c r="L231">
        <f>$K$6*$O$6*EXP(-$O$15*(I231/$K$4-1))-SQRT($K$6)*$O$5*EXP(-$O$4*(I231/$K$4-1))</f>
        <v>-0.6510499062897448</v>
      </c>
      <c r="M231" s="13">
        <f t="shared" si="25"/>
        <v>9.7875870880405165E-5</v>
      </c>
      <c r="N231" s="13">
        <f t="shared" si="26"/>
        <v>4.8154339185067481E-4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5.8447562283996453</v>
      </c>
      <c r="H232" s="10">
        <f t="shared" si="27"/>
        <v>-0.62661466274413713</v>
      </c>
      <c r="I232">
        <f t="shared" si="23"/>
        <v>5.8596588075342009</v>
      </c>
      <c r="J232" s="10">
        <f t="shared" si="24"/>
        <v>-0.62201396771664708</v>
      </c>
      <c r="K232">
        <f>$E$6*$O$6*EXP(-$O$15*(G232/$E$4-1))-SQRT($E$6)*$O$5*EXP(-$O$4*(G232/$E$4-1))</f>
        <v>-0.61679208932955532</v>
      </c>
      <c r="L232">
        <f>$K$6*$O$6*EXP(-$O$15*(I232/$K$4-1))-SQRT($K$6)*$O$5*EXP(-$O$4*(I232/$K$4-1))</f>
        <v>-0.6438487133319547</v>
      </c>
      <c r="M232" s="13">
        <f t="shared" si="25"/>
        <v>9.6482948484849447E-5</v>
      </c>
      <c r="N232" s="13">
        <f t="shared" si="26"/>
        <v>4.7675611608519566E-4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5.8599064721569087</v>
      </c>
      <c r="H233" s="10">
        <f t="shared" si="27"/>
        <v>-0.61954490536706364</v>
      </c>
      <c r="I233">
        <f t="shared" si="23"/>
        <v>5.8746429719976003</v>
      </c>
      <c r="J233" s="10">
        <f t="shared" si="24"/>
        <v>-0.61499611751561667</v>
      </c>
      <c r="K233">
        <f>$E$6*$O$6*EXP(-$O$15*(G233/$E$4-1))-SQRT($E$6)*$O$5*EXP(-$O$4*(G233/$E$4-1))</f>
        <v>-0.60979595233181927</v>
      </c>
      <c r="L233">
        <f>$K$6*$O$6*EXP(-$O$15*(I233/$K$4-1))-SQRT($K$6)*$O$5*EXP(-$O$4*(I233/$K$4-1))</f>
        <v>-0.63672424334365685</v>
      </c>
      <c r="M233" s="13">
        <f t="shared" si="25"/>
        <v>9.5042085283400366E-5</v>
      </c>
      <c r="N233" s="13">
        <f t="shared" si="26"/>
        <v>4.7211145199914671E-4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5.8750567159141731</v>
      </c>
      <c r="H234" s="10">
        <f t="shared" si="27"/>
        <v>-0.61254898309976147</v>
      </c>
      <c r="I234">
        <f t="shared" si="23"/>
        <v>5.8896271364610007</v>
      </c>
      <c r="J234" s="10">
        <f t="shared" si="24"/>
        <v>-0.60805156031635654</v>
      </c>
      <c r="K234">
        <f>$E$6*$O$6*EXP(-$O$15*(G234/$E$4-1))-SQRT($E$6)*$O$5*EXP(-$O$4*(G234/$E$4-1))</f>
        <v>-0.60287656722318361</v>
      </c>
      <c r="L234">
        <f>$K$6*$O$6*EXP(-$O$15*(I234/$K$4-1))-SQRT($K$6)*$O$5*EXP(-$O$4*(I234/$K$4-1))</f>
        <v>-0.62967577697470312</v>
      </c>
      <c r="M234" s="13">
        <f t="shared" si="25"/>
        <v>9.3555628889475362E-5</v>
      </c>
      <c r="N234" s="13">
        <f t="shared" si="26"/>
        <v>4.6760674608711344E-4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5.8902069596714366</v>
      </c>
      <c r="H235" s="10">
        <f t="shared" si="27"/>
        <v>-0.6056261971865009</v>
      </c>
      <c r="I235">
        <f t="shared" si="23"/>
        <v>5.9046113009244001</v>
      </c>
      <c r="J235" s="10">
        <f t="shared" si="24"/>
        <v>-0.60117960249350155</v>
      </c>
      <c r="K235">
        <f>$E$6*$O$6*EXP(-$O$15*(G235/$E$4-1))-SQRT($E$6)*$O$5*EXP(-$O$4*(G235/$E$4-1))</f>
        <v>-0.5960331810373739</v>
      </c>
      <c r="L235">
        <f>$K$6*$O$6*EXP(-$O$15*(I235/$K$4-1))-SQRT($K$6)*$O$5*EXP(-$O$4*(I235/$K$4-1))</f>
        <v>-0.62270259821003027</v>
      </c>
      <c r="M235" s="13">
        <f t="shared" si="25"/>
        <v>9.2025958837411379E-5</v>
      </c>
      <c r="N235" s="13">
        <f t="shared" si="26"/>
        <v>4.6323934461371338E-4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5.9053572034287001</v>
      </c>
      <c r="H236" s="10">
        <f t="shared" si="27"/>
        <v>-0.59877585373899811</v>
      </c>
      <c r="I236">
        <f t="shared" si="23"/>
        <v>5.9195954653878005</v>
      </c>
      <c r="J236" s="10">
        <f t="shared" si="24"/>
        <v>-0.59437955525339614</v>
      </c>
      <c r="K236">
        <f>$E$6*$O$6*EXP(-$O$15*(G236/$E$4-1))-SQRT($E$6)*$O$5*EXP(-$O$4*(G236/$E$4-1))</f>
        <v>-0.58926504504621535</v>
      </c>
      <c r="L236">
        <f>$K$6*$O$6*EXP(-$O$15*(I236/$K$4-1))-SQRT($K$6)*$O$5*EXP(-$O$4*(I236/$K$4-1))</f>
        <v>-0.61580399448888767</v>
      </c>
      <c r="M236" s="13">
        <f t="shared" si="25"/>
        <v>9.0455481990712059E-5</v>
      </c>
      <c r="N236" s="13">
        <f t="shared" si="26"/>
        <v>4.5900659655526903E-4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5.9205074471859644</v>
      </c>
      <c r="H237" s="10">
        <f t="shared" si="27"/>
        <v>-0.5919972637886215</v>
      </c>
      <c r="I237">
        <f t="shared" si="23"/>
        <v>5.9345796298512008</v>
      </c>
      <c r="J237" s="10">
        <f t="shared" si="24"/>
        <v>-0.58765073468591489</v>
      </c>
      <c r="K237">
        <f>$E$6*$O$6*EXP(-$O$15*(G237/$E$4-1))-SQRT($E$6)*$O$5*EXP(-$O$4*(G237/$E$4-1))</f>
        <v>-0.58257141486028896</v>
      </c>
      <c r="L237">
        <f>$K$6*$O$6*EXP(-$O$15*(I237/$K$4-1))-SQRT($K$6)*$O$5*EXP(-$O$4*(I237/$K$4-1))</f>
        <v>-0.60897925681757026</v>
      </c>
      <c r="M237" s="13">
        <f t="shared" si="25"/>
        <v>8.8846628019747625E-5</v>
      </c>
      <c r="N237" s="13">
        <f t="shared" si="26"/>
        <v>4.5490585632051289E-4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5.9356576909432279</v>
      </c>
      <c r="H238" s="10">
        <f t="shared" si="27"/>
        <v>-0.58528974333335881</v>
      </c>
      <c r="I238">
        <f t="shared" si="23"/>
        <v>5.9495637943146003</v>
      </c>
      <c r="J238" s="10">
        <f t="shared" si="24"/>
        <v>-0.58099246181108744</v>
      </c>
      <c r="K238">
        <f>$E$6*$O$6*EXP(-$O$15*(G238/$E$4-1))-SQRT($E$6)*$O$5*EXP(-$O$4*(G238/$E$4-1))</f>
        <v>-0.57595155052339875</v>
      </c>
      <c r="L238">
        <f>$K$6*$O$6*EXP(-$O$15*(I238/$K$4-1))-SQRT($K$6)*$O$5*EXP(-$O$4*(I238/$K$4-1))</f>
        <v>-0.60222767987589543</v>
      </c>
      <c r="M238" s="13">
        <f t="shared" si="25"/>
        <v>8.7201844955989881E-5</v>
      </c>
      <c r="N238" s="13">
        <f t="shared" si="26"/>
        <v>4.5093448625994767E-4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5.9508079347004905</v>
      </c>
      <c r="H239" s="10">
        <f t="shared" si="27"/>
        <v>-0.57865261337979768</v>
      </c>
      <c r="I239">
        <f t="shared" si="23"/>
        <v>5.9645479587779997</v>
      </c>
      <c r="J239" s="10">
        <f t="shared" si="24"/>
        <v>-0.57440406262076826</v>
      </c>
      <c r="K239">
        <f>$E$6*$O$6*EXP(-$O$15*(G239/$E$4-1))-SQRT($E$6)*$O$5*EXP(-$O$4*(G239/$E$4-1))</f>
        <v>-0.56940471660108527</v>
      </c>
      <c r="L239">
        <f>$K$6*$O$6*EXP(-$O$15*(I239/$K$4-1))-SQRT($K$6)*$O$5*EXP(-$O$4*(I239/$K$4-1))</f>
        <v>-0.5955485621176575</v>
      </c>
      <c r="M239" s="13">
        <f t="shared" si="25"/>
        <v>8.5523594829719281E-5</v>
      </c>
      <c r="N239" s="13">
        <f t="shared" si="26"/>
        <v>4.4708985897394911E-4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5.9659581784577549</v>
      </c>
      <c r="H240" s="10">
        <f t="shared" si="27"/>
        <v>-0.5720851999803559</v>
      </c>
      <c r="I240">
        <f t="shared" si="23"/>
        <v>5.9795321232414009</v>
      </c>
      <c r="J240" s="10">
        <f t="shared" si="24"/>
        <v>-0.56788486811559558</v>
      </c>
      <c r="K240">
        <f>$E$6*$O$6*EXP(-$O$15*(G240/$E$4-1))-SQRT($E$6)*$O$5*EXP(-$O$4*(G240/$E$4-1))</f>
        <v>-0.56293018226342029</v>
      </c>
      <c r="L240">
        <f>$K$6*$O$6*EXP(-$O$15*(I240/$K$4-1))-SQRT($K$6)*$O$5*EXP(-$O$4*(I240/$K$4-1))</f>
        <v>-0.58894120586528631</v>
      </c>
      <c r="M240" s="13">
        <f t="shared" si="25"/>
        <v>8.3814349397404896E-5</v>
      </c>
      <c r="N240" s="13">
        <f t="shared" si="26"/>
        <v>4.4336935942905107E-4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5.9811084222150184</v>
      </c>
      <c r="H241" s="10">
        <f t="shared" si="27"/>
        <v>-0.56558683426598977</v>
      </c>
      <c r="I241">
        <f t="shared" si="23"/>
        <v>5.9945162877048013</v>
      </c>
      <c r="J241" s="10">
        <f t="shared" si="24"/>
        <v>-0.56143421433745822</v>
      </c>
      <c r="K241">
        <f>$E$6*$O$6*EXP(-$O$15*(G241/$E$4-1))-SQRT($E$6)*$O$5*EXP(-$O$4*(G241/$E$4-1))</f>
        <v>-0.55652722136231458</v>
      </c>
      <c r="L241">
        <f>$K$6*$O$6*EXP(-$O$15*(I241/$K$4-1))-SQRT($K$6)*$O$5*EXP(-$O$4*(I241/$K$4-1))</f>
        <v>-0.58240491739893507</v>
      </c>
      <c r="M241" s="13">
        <f t="shared" si="25"/>
        <v>8.2076585964437919E-5</v>
      </c>
      <c r="N241" s="13">
        <f t="shared" si="26"/>
        <v>4.3977038689263487E-4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5.9962586659722819</v>
      </c>
      <c r="H242" s="10">
        <f t="shared" si="27"/>
        <v>-0.55915685247460467</v>
      </c>
      <c r="I242">
        <f t="shared" si="23"/>
        <v>6.0095004521681998</v>
      </c>
      <c r="J242" s="10">
        <f t="shared" si="24"/>
        <v>-0.55505144239769866</v>
      </c>
      <c r="K242">
        <f>$E$6*$O$6*EXP(-$O$15*(G242/$E$4-1))-SQRT($E$6)*$O$5*EXP(-$O$4*(G242/$E$4-1))</f>
        <v>-0.55019511250354058</v>
      </c>
      <c r="L242">
        <f>$K$6*$O$6*EXP(-$O$15*(I242/$K$4-1))-SQRT($K$6)*$O$5*EXP(-$O$4*(I242/$K$4-1))</f>
        <v>-0.5759390070401964</v>
      </c>
      <c r="M242" s="13">
        <f t="shared" si="25"/>
        <v>8.0312783308967737E-5</v>
      </c>
      <c r="N242" s="13">
        <f t="shared" si="26"/>
        <v>4.3629035669452205E-4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6.0114089097295462</v>
      </c>
      <c r="H243" s="10">
        <f t="shared" si="27"/>
        <v>-0.55279459597537239</v>
      </c>
      <c r="I243">
        <f t="shared" si="23"/>
        <v>6.0244846166316002</v>
      </c>
      <c r="J243" s="10">
        <f t="shared" si="24"/>
        <v>-0.54873589850125071</v>
      </c>
      <c r="K243">
        <f>$E$6*$O$6*EXP(-$O$15*(G243/$E$4-1))-SQRT($E$6)*$O$5*EXP(-$O$4*(G243/$E$4-1))</f>
        <v>-0.54393313911368502</v>
      </c>
      <c r="L243">
        <f>$K$6*$O$6*EXP(-$O$15*(I243/$K$4-1))-SQRT($K$6)*$O$5*EXP(-$O$4*(I243/$K$4-1))</f>
        <v>-0.56954278923065838</v>
      </c>
      <c r="M243" s="13">
        <f t="shared" si="25"/>
        <v>7.8525417711546312E-5</v>
      </c>
      <c r="N243" s="13">
        <f t="shared" si="26"/>
        <v>4.3292670182551072E-4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6.0265591534868097</v>
      </c>
      <c r="H244" s="10">
        <f t="shared" si="27"/>
        <v>-0.54649941128916579</v>
      </c>
      <c r="I244">
        <f t="shared" si="23"/>
        <v>6.0394687810950014</v>
      </c>
      <c r="J244" s="10">
        <f t="shared" si="24"/>
        <v>-0.54248693396692527</v>
      </c>
      <c r="K244">
        <f>$E$6*$O$6*EXP(-$O$15*(G244/$E$4-1))-SQRT($E$6)*$O$5*EXP(-$O$4*(G244/$E$4-1))</f>
        <v>-0.53774058950224102</v>
      </c>
      <c r="L244">
        <f>$K$6*$O$6*EXP(-$O$15*(I244/$K$4-1))-SQRT($K$6)*$O$5*EXP(-$O$4*(I244/$K$4-1))</f>
        <v>-0.56321558260550064</v>
      </c>
      <c r="M244" s="13">
        <f t="shared" si="25"/>
        <v>7.6716959095108117E-5</v>
      </c>
      <c r="N244" s="13">
        <f t="shared" si="26"/>
        <v>4.2967687438151276E-4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6.0417093972440723</v>
      </c>
      <c r="H245" s="10">
        <f t="shared" si="27"/>
        <v>-0.54027065010529995</v>
      </c>
      <c r="I245">
        <f t="shared" si="23"/>
        <v>6.0544529455584009</v>
      </c>
      <c r="J245" s="10">
        <f t="shared" si="24"/>
        <v>-0.5363039052440276</v>
      </c>
      <c r="K245">
        <f>$E$6*$O$6*EXP(-$O$15*(G245/$E$4-1))-SQRT($E$6)*$O$5*EXP(-$O$4*(G245/$E$4-1))</f>
        <v>-0.53161675691901511</v>
      </c>
      <c r="L245">
        <f>$K$6*$O$6*EXP(-$O$15*(I245/$K$4-1))-SQRT($K$6)*$O$5*EXP(-$O$4*(I245/$K$4-1))</f>
        <v>-0.55695671006231184</v>
      </c>
      <c r="M245" s="13">
        <f t="shared" si="25"/>
        <v>7.4889867279627259E-5</v>
      </c>
      <c r="N245" s="13">
        <f t="shared" si="26"/>
        <v>4.2653834686214482E-4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6.0568596410013376</v>
      </c>
      <c r="H246" s="10">
        <f t="shared" si="27"/>
        <v>-0.53410766929476949</v>
      </c>
      <c r="I246">
        <f t="shared" si="23"/>
        <v>6.0694371100218003</v>
      </c>
      <c r="J246" s="10">
        <f t="shared" si="24"/>
        <v>-0.53018617392549805</v>
      </c>
      <c r="K246">
        <f>$E$6*$O$6*EXP(-$O$15*(G246/$E$4-1))-SQRT($E$6)*$O$5*EXP(-$O$4*(G246/$E$4-1))</f>
        <v>-0.52556093960705386</v>
      </c>
      <c r="L246">
        <f>$K$6*$O$6*EXP(-$O$15*(I246/$K$4-1))-SQRT($K$6)*$O$5*EXP(-$O$4*(I246/$K$4-1))</f>
        <v>-0.55076549882531389</v>
      </c>
      <c r="M246" s="13">
        <f t="shared" si="25"/>
        <v>7.3046588354879835E-5</v>
      </c>
      <c r="N246" s="13">
        <f t="shared" si="26"/>
        <v>4.2350861333218036E-4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6.0720098847586002</v>
      </c>
      <c r="H247" s="10">
        <f t="shared" si="27"/>
        <v>-0.52800983092016018</v>
      </c>
      <c r="I247">
        <f t="shared" si="23"/>
        <v>6.0844212744852006</v>
      </c>
      <c r="J247" s="10">
        <f t="shared" si="24"/>
        <v>-0.52413310675775082</v>
      </c>
      <c r="K247">
        <f>$E$6*$O$6*EXP(-$O$15*(G247/$E$4-1))-SQRT($E$6)*$O$5*EXP(-$O$4*(G247/$E$4-1))</f>
        <v>-0.51957244085126442</v>
      </c>
      <c r="L247">
        <f>$K$6*$O$6*EXP(-$O$15*(I247/$K$4-1))-SQRT($K$6)*$O$5*EXP(-$O$4*(I247/$K$4-1))</f>
        <v>-0.54464128050517879</v>
      </c>
      <c r="M247" s="13">
        <f t="shared" si="25"/>
        <v>7.1189551174700918E-5</v>
      </c>
      <c r="N247" s="13">
        <f t="shared" si="26"/>
        <v>4.2058519045469386E-4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6.0871601285158636</v>
      </c>
      <c r="H248" s="10">
        <f t="shared" si="27"/>
        <v>-0.52197650224240888</v>
      </c>
      <c r="I248">
        <f t="shared" si="23"/>
        <v>6.099405438948601</v>
      </c>
      <c r="J248" s="10">
        <f t="shared" si="24"/>
        <v>-0.51814407564738385</v>
      </c>
      <c r="K248">
        <f>$E$6*$O$6*EXP(-$O$15*(G248/$E$4-1))-SQRT($E$6)*$O$5*EXP(-$O$4*(G248/$E$4-1))</f>
        <v>-0.51365056902289175</v>
      </c>
      <c r="L248">
        <f>$K$6*$O$6*EXP(-$O$15*(I248/$K$4-1))-SQRT($K$6)*$O$5*EXP(-$O$4*(I248/$K$4-1))</f>
        <v>-0.53858339115459808</v>
      </c>
      <c r="M248" s="13">
        <f t="shared" si="25"/>
        <v>6.9321163975858956E-5</v>
      </c>
      <c r="N248" s="13">
        <f t="shared" si="26"/>
        <v>4.1776561840344803E-4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6.102310372273128</v>
      </c>
      <c r="H249" s="10">
        <f t="shared" si="27"/>
        <v>-0.51600705572457484</v>
      </c>
      <c r="I249">
        <f t="shared" si="23"/>
        <v>6.1143896034120004</v>
      </c>
      <c r="J249" s="10">
        <f t="shared" si="24"/>
        <v>-0.51221845766492302</v>
      </c>
      <c r="K249">
        <f>$E$6*$O$6*EXP(-$O$15*(G249/$E$4-1))-SQRT($E$6)*$O$5*EXP(-$O$4*(G249/$E$4-1))</f>
        <v>-0.50779463762004318</v>
      </c>
      <c r="L249">
        <f>$K$6*$O$6*EXP(-$O$15*(I249/$K$4-1))-SQRT($K$6)*$O$5*EXP(-$O$4*(I249/$K$4-1))</f>
        <v>-0.53259117131977596</v>
      </c>
      <c r="M249" s="13">
        <f t="shared" si="25"/>
        <v>6.744381112363939E-5</v>
      </c>
      <c r="N249" s="13">
        <f t="shared" si="26"/>
        <v>4.1504746166263129E-4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6.1174606160303915</v>
      </c>
      <c r="H250" s="10">
        <f t="shared" si="27"/>
        <v>-0.51010086903278185</v>
      </c>
      <c r="I250">
        <f t="shared" si="23"/>
        <v>6.1293737678754008</v>
      </c>
      <c r="J250" s="10">
        <f t="shared" si="24"/>
        <v>-0.50635563504575698</v>
      </c>
      <c r="K250">
        <f>$E$6*$O$6*EXP(-$O$15*(G250/$E$4-1))-SQRT($E$6)*$O$5*EXP(-$O$4*(G250/$E$4-1))</f>
        <v>-0.50200396530440416</v>
      </c>
      <c r="L250">
        <f>$K$6*$O$6*EXP(-$O$15*(I250/$K$4-1))-SQRT($K$6)*$O$5*EXP(-$O$4*(I250/$K$4-1))</f>
        <v>-0.5266639660880027</v>
      </c>
      <c r="M250" s="13">
        <f t="shared" si="25"/>
        <v>6.5559849986616384E-5</v>
      </c>
      <c r="N250" s="13">
        <f t="shared" si="26"/>
        <v>4.124283097214411E-4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6.1326108597876541</v>
      </c>
      <c r="H251" s="10">
        <f t="shared" si="27"/>
        <v>-0.50425732503448339</v>
      </c>
      <c r="I251">
        <f t="shared" si="23"/>
        <v>6.1443579323388002</v>
      </c>
      <c r="J251" s="10">
        <f t="shared" si="24"/>
        <v>-0.50055499518841517</v>
      </c>
      <c r="K251">
        <f>$E$6*$O$6*EXP(-$O$15*(G251/$E$4-1))-SQRT($E$6)*$O$5*EXP(-$O$4*(G251/$E$4-1))</f>
        <v>-0.496277875934304</v>
      </c>
      <c r="L251">
        <f>$K$6*$O$6*EXP(-$O$15*(I251/$K$4-1))-SQRT($K$6)*$O$5*EXP(-$O$4*(I251/$K$4-1))</f>
        <v>-0.52080112513146704</v>
      </c>
      <c r="M251" s="13">
        <f t="shared" si="25"/>
        <v>6.3671607942353706E-5</v>
      </c>
      <c r="N251" s="13">
        <f t="shared" si="26"/>
        <v>4.0990577767094111E-4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6.1477611035449193</v>
      </c>
      <c r="H252" s="10">
        <f t="shared" si="27"/>
        <v>-0.49847581179419487</v>
      </c>
      <c r="I252">
        <f t="shared" si="23"/>
        <v>6.1593420968022006</v>
      </c>
      <c r="J252" s="10">
        <f t="shared" si="24"/>
        <v>-0.49481593065033153</v>
      </c>
      <c r="K252">
        <f>$E$6*$O$6*EXP(-$O$15*(G252/$E$4-1))-SQRT($E$6)*$O$5*EXP(-$O$4*(G252/$E$4-1))</f>
        <v>-0.49061569859428766</v>
      </c>
      <c r="L252">
        <f>$K$6*$O$6*EXP(-$O$15*(I252/$K$4-1))-SQRT($K$6)*$O$5*EXP(-$O$4*(I252/$K$4-1))</f>
        <v>-0.51500200274744901</v>
      </c>
      <c r="M252" s="13">
        <f t="shared" si="25"/>
        <v>6.1781379515355459E-5</v>
      </c>
      <c r="N252" s="13">
        <f t="shared" si="26"/>
        <v>4.0747750671002491E-4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6.1629113473021819</v>
      </c>
      <c r="H253" s="10">
        <f t="shared" si="27"/>
        <v>-0.4927557225668352</v>
      </c>
      <c r="I253">
        <f t="shared" si="23"/>
        <v>6.1743262612656009</v>
      </c>
      <c r="J253" s="10">
        <f t="shared" si="24"/>
        <v>-0.48913783914123432</v>
      </c>
      <c r="K253">
        <f>$E$6*$O$6*EXP(-$O$15*(G253/$E$4-1))-SQRT($E$6)*$O$5*EXP(-$O$4*(G253/$E$4-1))</f>
        <v>-0.48501676762133916</v>
      </c>
      <c r="L253">
        <f>$K$6*$O$6*EXP(-$O$15*(I253/$K$4-1))-SQRT($K$6)*$O$5*EXP(-$O$4*(I253/$K$4-1))</f>
        <v>-0.50926595789504125</v>
      </c>
      <c r="M253" s="13">
        <f t="shared" si="25"/>
        <v>5.9891423648417535E-5</v>
      </c>
      <c r="N253" s="13">
        <f t="shared" si="26"/>
        <v>4.051411645673544E-4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6.1780615910594463</v>
      </c>
      <c r="H254" s="10">
        <f t="shared" si="27"/>
        <v>-0.48709645578880734</v>
      </c>
      <c r="I254">
        <f t="shared" si="23"/>
        <v>6.1893104257290013</v>
      </c>
      <c r="J254" s="10">
        <f t="shared" si="24"/>
        <v>-0.48352012351429335</v>
      </c>
      <c r="K254">
        <f>$E$6*$O$6*EXP(-$O$15*(G254/$E$4-1))-SQRT($E$6)*$O$5*EXP(-$O$4*(G254/$E$4-1))</f>
        <v>-0.47948042262788454</v>
      </c>
      <c r="L254">
        <f>$K$6*$O$6*EXP(-$O$15*(I254/$K$4-1))-SQRT($K$6)*$O$5*EXP(-$O$4*(I254/$K$4-1))</f>
        <v>-0.50359235422853976</v>
      </c>
      <c r="M254" s="13">
        <f t="shared" si="25"/>
        <v>5.8003961108275695E-5</v>
      </c>
      <c r="N254" s="13">
        <f t="shared" si="26"/>
        <v>4.0289444584593688E-4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6.1932118348167098</v>
      </c>
      <c r="H255" s="10">
        <f t="shared" si="27"/>
        <v>-0.48149741506695054</v>
      </c>
      <c r="I255">
        <f t="shared" si="23"/>
        <v>6.2042945901923998</v>
      </c>
      <c r="J255" s="10">
        <f t="shared" si="24"/>
        <v>-0.47796219175515203</v>
      </c>
      <c r="K255">
        <f>$E$6*$O$6*EXP(-$O$15*(G255/$E$4-1))-SQRT($E$6)*$O$5*EXP(-$O$4*(G255/$E$4-1))</f>
        <v>-0.47400600852172764</v>
      </c>
      <c r="L255">
        <f>$K$6*$O$6*EXP(-$O$15*(I255/$K$4-1))-SQRT($K$6)*$O$5*EXP(-$O$4*(I255/$K$4-1))</f>
        <v>-0.49798056012762881</v>
      </c>
      <c r="M255" s="13">
        <f t="shared" si="25"/>
        <v>5.6121172025808515E-5</v>
      </c>
      <c r="N255" s="13">
        <f t="shared" si="26"/>
        <v>4.0073507229617864E-4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6.2083620785739733</v>
      </c>
      <c r="H256" s="10">
        <f t="shared" si="27"/>
        <v>-0.47595800916548286</v>
      </c>
      <c r="I256">
        <f t="shared" si="23"/>
        <v>6.219278754655801</v>
      </c>
      <c r="J256" s="10">
        <f t="shared" si="24"/>
        <v>-0.47246345696896686</v>
      </c>
      <c r="K256">
        <f>$E$6*$O$6*EXP(-$O$15*(G256/$E$4-1))-SQRT($E$6)*$O$5*EXP(-$O$4*(G256/$E$4-1))</f>
        <v>-0.4685928755230328</v>
      </c>
      <c r="L256">
        <f>$K$6*$O$6*EXP(-$O$15*(I256/$K$4-1))-SQRT($K$6)*$O$5*EXP(-$O$4*(I256/$K$4-1))</f>
        <v>-0.49242994872449525</v>
      </c>
      <c r="M256" s="13">
        <f t="shared" si="25"/>
        <v>5.424519357114971E-5</v>
      </c>
      <c r="N256" s="13">
        <f t="shared" si="26"/>
        <v>3.9866079302358328E-4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6.2235123223312359</v>
      </c>
      <c r="H257" s="10">
        <f t="shared" si="27"/>
        <v>-0.47047765199105379</v>
      </c>
      <c r="I257">
        <f t="shared" si="23"/>
        <v>6.2342629191192005</v>
      </c>
      <c r="J257" s="10">
        <f t="shared" si="24"/>
        <v>-0.46702333736556878</v>
      </c>
      <c r="K257">
        <f>$E$6*$O$6*EXP(-$O$15*(G257/$E$4-1))-SQRT($E$6)*$O$5*EXP(-$O$4*(G257/$E$4-1))</f>
        <v>-0.46324037917848704</v>
      </c>
      <c r="L257">
        <f>$K$6*$O$6*EXP(-$O$15*(I257/$K$4-1))-SQRT($K$6)*$O$5*EXP(-$O$4*(I257/$K$4-1))</f>
        <v>-0.48693989792800263</v>
      </c>
      <c r="M257" s="13">
        <f t="shared" si="25"/>
        <v>5.2378117763517876E-5</v>
      </c>
      <c r="N257" s="13">
        <f t="shared" si="26"/>
        <v>3.9666938463709533E-4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6.2386625660885002</v>
      </c>
      <c r="H258" s="10">
        <f t="shared" si="27"/>
        <v>-0.46505576257601844</v>
      </c>
      <c r="I258">
        <f t="shared" si="23"/>
        <v>6.2492470835825999</v>
      </c>
      <c r="J258" s="10">
        <f t="shared" si="24"/>
        <v>-0.46164125624286118</v>
      </c>
      <c r="K258">
        <f>$E$6*$O$6*EXP(-$O$15*(G258/$E$4-1))-SQRT($E$6)*$O$5*EXP(-$O$4*(G258/$E$4-1))</f>
        <v>-0.45794788037276313</v>
      </c>
      <c r="L258">
        <f>$K$6*$O$6*EXP(-$O$15*(I258/$K$4-1))-SQRT($K$6)*$O$5*EXP(-$O$4*(I258/$K$4-1))</f>
        <v>-0.48150979044502656</v>
      </c>
      <c r="M258" s="13">
        <f t="shared" si="25"/>
        <v>5.0521989415353582E-5</v>
      </c>
      <c r="N258" s="13">
        <f t="shared" si="26"/>
        <v>3.9475865134261585E-4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6.2538128098457637</v>
      </c>
      <c r="H259" s="10">
        <f t="shared" si="27"/>
        <v>-0.45969176506004139</v>
      </c>
      <c r="I259">
        <f t="shared" si="23"/>
        <v>6.2642312480460003</v>
      </c>
      <c r="J259" s="10">
        <f t="shared" si="24"/>
        <v>-0.45631664196855798</v>
      </c>
      <c r="K259">
        <f>$E$6*$O$6*EXP(-$O$15*(G259/$E$4-1))-SQRT($E$6)*$O$5*EXP(-$O$4*(G259/$E$4-1))</f>
        <v>-0.4527147453374008</v>
      </c>
      <c r="L259">
        <f>$K$6*$O$6*EXP(-$O$15*(I259/$K$4-1))-SQRT($K$6)*$O$5*EXP(-$O$4*(I259/$K$4-1))</f>
        <v>-0.47613901379908852</v>
      </c>
      <c r="M259" s="13">
        <f t="shared" si="25"/>
        <v>4.8678804210115735E-5</v>
      </c>
      <c r="N259" s="13">
        <f t="shared" si="26"/>
        <v>3.9292642498781061E-4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6.2689630536030272</v>
      </c>
      <c r="H260" s="10">
        <f t="shared" si="27"/>
        <v>-0.4543850886701315</v>
      </c>
      <c r="I260">
        <f t="shared" si="23"/>
        <v>6.2792154125094006</v>
      </c>
      <c r="J260" s="10">
        <f t="shared" si="24"/>
        <v>-0.4510489279603655</v>
      </c>
      <c r="K260">
        <f>$E$6*$O$6*EXP(-$O$15*(G260/$E$4-1))-SQRT($E$6)*$O$5*EXP(-$O$4*(G260/$E$4-1))</f>
        <v>-0.44754034565720935</v>
      </c>
      <c r="L260">
        <f>$K$6*$O$6*EXP(-$O$15*(I260/$K$4-1))-SQRT($K$6)*$O$5*EXP(-$O$4*(I260/$K$4-1))</f>
        <v>-0.47082696034638527</v>
      </c>
      <c r="M260" s="13">
        <f t="shared" si="25"/>
        <v>4.6850506912946589E-5</v>
      </c>
      <c r="N260" s="13">
        <f t="shared" si="26"/>
        <v>3.9117056506244696E-4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6.2841132973602907</v>
      </c>
      <c r="H261" s="10">
        <f t="shared" si="27"/>
        <v>-0.44913516769920936</v>
      </c>
      <c r="I261">
        <f t="shared" si="23"/>
        <v>6.2941995769728001</v>
      </c>
      <c r="J261" s="10">
        <f t="shared" si="24"/>
        <v>-0.44583755266470704</v>
      </c>
      <c r="K261">
        <f>$E$6*$O$6*EXP(-$O$15*(G261/$E$4-1))-SQRT($E$6)*$O$5*EXP(-$O$4*(G261/$E$4-1))</f>
        <v>-0.44242405827431336</v>
      </c>
      <c r="L261">
        <f>$K$6*$O$6*EXP(-$O$15*(I261/$K$4-1))-SQRT($K$6)*$O$5*EXP(-$O$4*(I261/$K$4-1))</f>
        <v>-0.46557302728932787</v>
      </c>
      <c r="M261" s="13">
        <f t="shared" si="25"/>
        <v>4.5038989712927923E-5</v>
      </c>
      <c r="N261" s="13">
        <f t="shared" si="26"/>
        <v>3.894889586590527E-4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6.299263541117555</v>
      </c>
      <c r="H262" s="10">
        <f t="shared" si="27"/>
        <v>-0.44394144148329667</v>
      </c>
      <c r="I262">
        <f t="shared" si="23"/>
        <v>6.3091837414362004</v>
      </c>
      <c r="J262" s="10">
        <f t="shared" si="24"/>
        <v>-0.44068195953408013</v>
      </c>
      <c r="K262">
        <f>$E$6*$O$6*EXP(-$O$15*(G262/$E$4-1))-SQRT($E$6)*$O$5*EXP(-$O$4*(G262/$E$4-1))</f>
        <v>-0.43736526548993482</v>
      </c>
      <c r="L262">
        <f>$K$6*$O$6*EXP(-$O$15*(I262/$K$4-1))-SQRT($K$6)*$O$5*EXP(-$O$4*(I262/$K$4-1))</f>
        <v>-0.46037661668769242</v>
      </c>
      <c r="M262" s="13">
        <f t="shared" si="25"/>
        <v>4.3246090695668775E-5</v>
      </c>
      <c r="N262" s="13">
        <f t="shared" si="26"/>
        <v>3.8787952039833189E-4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6.3144137848748185</v>
      </c>
      <c r="H263" s="10">
        <f t="shared" si="27"/>
        <v>-0.43880335437742257</v>
      </c>
      <c r="I263">
        <f t="shared" si="23"/>
        <v>6.3241679058996008</v>
      </c>
      <c r="J263" s="10">
        <f t="shared" si="24"/>
        <v>-0.43558159700313898</v>
      </c>
      <c r="K263">
        <f>$E$6*$O$6*EXP(-$O$15*(G263/$E$4-1))-SQRT($E$6)*$O$5*EXP(-$O$4*(G263/$E$4-1))</f>
        <v>-0.43236335496402067</v>
      </c>
      <c r="L263">
        <f>$K$6*$O$6*EXP(-$O$15*(I263/$K$4-1))-SQRT($K$6)*$O$5*EXP(-$O$4*(I263/$K$4-1))</f>
        <v>-0.45523713546748551</v>
      </c>
      <c r="M263" s="13">
        <f t="shared" si="25"/>
        <v>4.147359244461679E-5</v>
      </c>
      <c r="N263" s="13">
        <f t="shared" si="26"/>
        <v>3.8634019232340611E-4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6.329564028632082</v>
      </c>
      <c r="H264" s="10">
        <f t="shared" si="27"/>
        <v>-0.43372035573032863</v>
      </c>
      <c r="I264">
        <f t="shared" si="23"/>
        <v>6.3391520703630002</v>
      </c>
      <c r="J264" s="10">
        <f t="shared" si="24"/>
        <v>-0.43053591846358613</v>
      </c>
      <c r="K264">
        <f>$E$6*$O$6*EXP(-$O$15*(G264/$E$4-1))-SQRT($E$6)*$O$5*EXP(-$O$4*(G264/$E$4-1))</f>
        <v>-0.42741771971280385</v>
      </c>
      <c r="L264">
        <f>$K$6*$O$6*EXP(-$O$15*(I264/$K$4-1))-SQRT($K$6)*$O$5*EXP(-$O$4*(I264/$K$4-1))</f>
        <v>-0.45015399542761697</v>
      </c>
      <c r="M264" s="13">
        <f t="shared" si="25"/>
        <v>3.9723220769400711E-5</v>
      </c>
      <c r="N264" s="13">
        <f t="shared" si="26"/>
        <v>3.848689437666375E-4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6.3447142723893455</v>
      </c>
      <c r="H265" s="10">
        <f t="shared" si="27"/>
        <v>-0.42869189985805745</v>
      </c>
      <c r="I265">
        <f t="shared" si="23"/>
        <v>6.3541362348264006</v>
      </c>
      <c r="J265" s="10">
        <f t="shared" si="24"/>
        <v>-0.42554438223795427</v>
      </c>
      <c r="K265">
        <f>$E$6*$O$6*EXP(-$O$15*(G265/$E$4-1))-SQRT($E$6)*$O$5*EXP(-$O$4*(G265/$E$4-1))</f>
        <v>-0.42252775810439736</v>
      </c>
      <c r="L265">
        <f>$K$6*$O$6*EXP(-$O$15*(I265/$K$4-1))-SQRT($K$6)*$O$5*EXP(-$O$4*(I265/$K$4-1))</f>
        <v>-0.44512661324447511</v>
      </c>
      <c r="M265" s="13">
        <f t="shared" si="25"/>
        <v>3.7996643559215698E-5</v>
      </c>
      <c r="N265" s="13">
        <f t="shared" si="26"/>
        <v>3.8346377119274639E-4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6.359864516146609</v>
      </c>
      <c r="H266" s="10">
        <f t="shared" si="27"/>
        <v>-0.42371744601650096</v>
      </c>
      <c r="I266">
        <f t="shared" si="23"/>
        <v>6.3691203992898009</v>
      </c>
      <c r="J266" s="10">
        <f t="shared" si="24"/>
        <v>-0.42060645155235632</v>
      </c>
      <c r="K266">
        <f>$E$6*$O$6*EXP(-$O$15*(G266/$E$4-1))-SQRT($E$6)*$O$5*EXP(-$O$4*(G266/$E$4-1))</f>
        <v>-0.41769287385251053</v>
      </c>
      <c r="L266">
        <f>$K$6*$O$6*EXP(-$O$15*(I266/$K$4-1))-SQRT($K$6)*$O$5*EXP(-$O$4*(I266/$K$4-1))</f>
        <v>-0.44015441047449944</v>
      </c>
      <c r="M266" s="13">
        <f t="shared" si="25"/>
        <v>3.6295469759128431E-5</v>
      </c>
      <c r="N266" s="13">
        <f t="shared" si="26"/>
        <v>3.8212269802179465E-4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6.3750147599038733</v>
      </c>
      <c r="H267" s="10">
        <f t="shared" si="27"/>
        <v>-0.41879645837298574</v>
      </c>
      <c r="I267">
        <f t="shared" si="23"/>
        <v>6.3841045637532003</v>
      </c>
      <c r="J267" s="10">
        <f t="shared" si="24"/>
        <v>-0.41572159450827956</v>
      </c>
      <c r="K267">
        <f>$E$6*$O$6*EXP(-$O$15*(G267/$E$4-1))-SQRT($E$6)*$O$5*EXP(-$O$4*(G267/$E$4-1))</f>
        <v>-0.41291247600837289</v>
      </c>
      <c r="L267">
        <f>$K$6*$O$6*EXP(-$O$15*(I267/$K$4-1))-SQRT($K$6)*$O$5*EXP(-$O$4*(I267/$K$4-1))</f>
        <v>-0.43523681355482774</v>
      </c>
      <c r="M267" s="13">
        <f t="shared" si="25"/>
        <v>3.4621248467075025E-5</v>
      </c>
      <c r="N267" s="13">
        <f t="shared" si="26"/>
        <v>3.8084377443475695E-4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6.3901650036611368</v>
      </c>
      <c r="H268" s="10">
        <f t="shared" si="27"/>
        <v>-0.41392840597696334</v>
      </c>
      <c r="I268">
        <f t="shared" si="23"/>
        <v>6.3990887282166007</v>
      </c>
      <c r="J268" s="10">
        <f t="shared" si="24"/>
        <v>-0.41088928405349073</v>
      </c>
      <c r="K268">
        <f>$E$6*$O$6*EXP(-$O$15*(G268/$E$4-1))-SQRT($E$6)*$O$5*EXP(-$O$4*(G268/$E$4-1))</f>
        <v>-0.40818597895094832</v>
      </c>
      <c r="L268">
        <f>$K$6*$O$6*EXP(-$O$15*(I268/$K$4-1))-SQRT($K$6)*$O$5*EXP(-$O$4*(I268/$K$4-1))</f>
        <v>-0.43037325380211089</v>
      </c>
      <c r="M268" s="13">
        <f t="shared" si="25"/>
        <v>3.2975468149107684E-5</v>
      </c>
      <c r="N268" s="13">
        <f t="shared" si="26"/>
        <v>3.7962507716514539E-4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6.4053152474184003</v>
      </c>
      <c r="H269" s="10">
        <f t="shared" si="27"/>
        <v>-0.40911276272987762</v>
      </c>
      <c r="I269">
        <f t="shared" si="23"/>
        <v>6.414072892680001</v>
      </c>
      <c r="J269" s="10">
        <f t="shared" si="24"/>
        <v>-0.40610899795212518</v>
      </c>
      <c r="K269">
        <f>$E$6*$O$6*EXP(-$O$15*(G269/$E$4-1))-SQRT($E$6)*$O$5*EXP(-$O$4*(G269/$E$4-1))</f>
        <v>-0.40351280237551934</v>
      </c>
      <c r="L269">
        <f>$K$6*$O$6*EXP(-$O$15*(I269/$K$4-1))-SQRT($K$6)*$O$5*EXP(-$O$4*(I269/$K$4-1))</f>
        <v>-0.42556316740956923</v>
      </c>
      <c r="M269" s="13">
        <f t="shared" si="25"/>
        <v>3.1359555970384513E-5</v>
      </c>
      <c r="N269" s="13">
        <f t="shared" si="26"/>
        <v>3.7846470927894885E-4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6.4204654911756629</v>
      </c>
      <c r="H270" s="10">
        <f t="shared" si="27"/>
        <v>-0.40434900735427098</v>
      </c>
      <c r="I270">
        <f t="shared" si="23"/>
        <v>6.4290570571433996</v>
      </c>
      <c r="J270" s="10">
        <f t="shared" si="24"/>
        <v>-0.40138021875401936</v>
      </c>
      <c r="K270">
        <f>$E$6*$O$6*EXP(-$O$15*(G270/$E$4-1))-SQRT($E$6)*$O$5*EXP(-$O$4*(G270/$E$4-1))</f>
        <v>-0.39889237128072375</v>
      </c>
      <c r="L270">
        <f>$K$6*$O$6*EXP(-$O$15*(I270/$K$4-1))-SQRT($K$6)*$O$5*EXP(-$O$4*(I270/$K$4-1))</f>
        <v>-0.42080599544237585</v>
      </c>
      <c r="M270" s="13">
        <f t="shared" si="25"/>
        <v>2.9774877239137024E-5</v>
      </c>
      <c r="N270" s="13">
        <f t="shared" si="26"/>
        <v>3.7736079994589439E-4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6.4356157349329282</v>
      </c>
      <c r="H271" s="10">
        <f t="shared" si="27"/>
        <v>-0.39963662336219141</v>
      </c>
      <c r="I271">
        <f t="shared" si="23"/>
        <v>6.4440412216067999</v>
      </c>
      <c r="J271" s="10">
        <f t="shared" si="24"/>
        <v>-0.39670243376335007</v>
      </c>
      <c r="K271">
        <f>$E$6*$O$6*EXP(-$O$15*(G271/$E$4-1))-SQRT($E$6)*$O$5*EXP(-$O$4*(G271/$E$4-1))</f>
        <v>-0.39432411595411088</v>
      </c>
      <c r="L271">
        <f>$K$6*$O$6*EXP(-$O$15*(I271/$K$4-1))-SQRT($K$6)*$O$5*EXP(-$O$4*(I271/$K$4-1))</f>
        <v>-0.41610118383143135</v>
      </c>
      <c r="M271" s="13">
        <f t="shared" si="25"/>
        <v>2.822273496091057E-5</v>
      </c>
      <c r="N271" s="13">
        <f t="shared" si="26"/>
        <v>3.7631150420388356E-4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6.4507659786901907</v>
      </c>
      <c r="H272" s="10">
        <f t="shared" si="27"/>
        <v>-0.39497509902296296</v>
      </c>
      <c r="I272">
        <f t="shared" si="23"/>
        <v>6.4590253860702012</v>
      </c>
      <c r="J272" s="10">
        <f t="shared" si="24"/>
        <v>-0.39207513500664165</v>
      </c>
      <c r="K272">
        <f>$E$6*$O$6*EXP(-$O$15*(G272/$E$4-1))-SQRT($E$6)*$O$5*EXP(-$O$4*(G272/$E$4-1))</f>
        <v>-0.38980747195629789</v>
      </c>
      <c r="L272">
        <f>$K$6*$O$6*EXP(-$O$15*(I272/$K$4-1))-SQRT($K$6)*$O$5*EXP(-$O$4*(I272/$K$4-1))</f>
        <v>-0.41144818336561412</v>
      </c>
      <c r="M272" s="13">
        <f t="shared" si="25"/>
        <v>2.6704369500129438E-5</v>
      </c>
      <c r="N272" s="13">
        <f t="shared" si="26"/>
        <v>3.7531500271908579E-4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6.4659162224474551</v>
      </c>
      <c r="H273" s="10">
        <f t="shared" si="27"/>
        <v>-0.39036392733036951</v>
      </c>
      <c r="I273">
        <f t="shared" si="23"/>
        <v>6.4740095505336006</v>
      </c>
      <c r="J273" s="10">
        <f t="shared" si="24"/>
        <v>-0.38749781920019061</v>
      </c>
      <c r="K273">
        <f>$E$6*$O$6*EXP(-$O$15*(G273/$E$4-1))-SQRT($E$6)*$O$5*EXP(-$O$4*(G273/$E$4-1))</f>
        <v>-0.38534188010378212</v>
      </c>
      <c r="L273">
        <f>$K$6*$O$6*EXP(-$O$15*(I273/$K$4-1))-SQRT($K$6)*$O$5*EXP(-$O$4*(I273/$K$4-1))</f>
        <v>-0.4068464496825695</v>
      </c>
      <c r="M273" s="13">
        <f t="shared" si="25"/>
        <v>2.5220958346074091E-5</v>
      </c>
      <c r="N273" s="13">
        <f t="shared" si="26"/>
        <v>3.7436950154364163E-4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6.4810664662047186</v>
      </c>
      <c r="H274" s="10">
        <f t="shared" si="27"/>
        <v>-0.3858026059693121</v>
      </c>
      <c r="I274">
        <f t="shared" si="23"/>
        <v>6.4889937149970001</v>
      </c>
      <c r="J274" s="10">
        <f t="shared" si="24"/>
        <v>-0.38296998771696766</v>
      </c>
      <c r="K274">
        <f>$E$6*$O$6*EXP(-$O$15*(G274/$E$4-1))-SQRT($E$6)*$O$5*EXP(-$O$4*(G274/$E$4-1))</f>
        <v>-0.38092678645049288</v>
      </c>
      <c r="L274">
        <f>$K$6*$O$6*EXP(-$O$15*(I274/$K$4-1))-SQRT($K$6)*$O$5*EXP(-$O$4*(I274/$K$4-1))</f>
        <v>-0.40229544325810213</v>
      </c>
      <c r="M274" s="13">
        <f t="shared" si="25"/>
        <v>2.3773615980098425E-5</v>
      </c>
      <c r="N274" s="13">
        <f t="shared" si="26"/>
        <v>3.7347323187236466E-4</v>
      </c>
      <c r="O274" s="13">
        <v>1</v>
      </c>
    </row>
    <row r="275" spans="4:15" x14ac:dyDescent="0.4">
      <c r="D275" s="6">
        <v>4.12</v>
      </c>
      <c r="E275" s="7">
        <f t="shared" si="21"/>
        <v>-0.13997453644713073</v>
      </c>
      <c r="G275">
        <f t="shared" si="22"/>
        <v>6.4962167099619821</v>
      </c>
      <c r="H275" s="10">
        <f t="shared" si="27"/>
        <v>-0.38129063728198415</v>
      </c>
      <c r="I275">
        <f t="shared" si="23"/>
        <v>6.5039778794604004</v>
      </c>
      <c r="J275" s="10">
        <f t="shared" si="24"/>
        <v>-0.3784911465530415</v>
      </c>
      <c r="K275">
        <f>$E$6*$O$6*EXP(-$O$15*(G275/$E$4-1))-SQRT($E$6)*$O$5*EXP(-$O$4*(G275/$E$4-1))</f>
        <v>-0.37656164226813282</v>
      </c>
      <c r="L275">
        <f>$K$6*$O$6*EXP(-$O$15*(I275/$K$4-1))-SQRT($K$6)*$O$5*EXP(-$O$4*(I275/$K$4-1))</f>
        <v>-0.39779462939424587</v>
      </c>
      <c r="M275" s="13">
        <f t="shared" si="25"/>
        <v>2.2363393841030669E-5</v>
      </c>
      <c r="N275" s="13">
        <f t="shared" si="26"/>
        <v>3.7262444980067143E-4</v>
      </c>
      <c r="O275" s="13">
        <v>1</v>
      </c>
    </row>
    <row r="276" spans="4:15" x14ac:dyDescent="0.4">
      <c r="D276" s="6">
        <v>4.1399999999999997</v>
      </c>
      <c r="E276" s="7">
        <f t="shared" ref="E276:E339" si="28">-(1+D276+$E$5*D276^3)*EXP(-D276)</f>
        <v>-0.13833609700206295</v>
      </c>
      <c r="G276">
        <f t="shared" ref="G276:G339" si="29">$E$11*(D276/$E$12+1)</f>
        <v>6.5113669537192447</v>
      </c>
      <c r="H276" s="10">
        <f t="shared" si="27"/>
        <v>-0.37682752823361948</v>
      </c>
      <c r="I276">
        <f t="shared" ref="I276:I339" si="30">$K$11*(D276/$K$12+1)</f>
        <v>6.5189620439238007</v>
      </c>
      <c r="J276" s="10">
        <f t="shared" ref="J276:J339" si="31">-(-$H$4)*(1+D276+$K$5*D276^3)*EXP(-D276)</f>
        <v>-0.37406080629357824</v>
      </c>
      <c r="K276">
        <f>$E$6*$O$6*EXP(-$O$15*(G276/$E$4-1))-SQRT($E$6)*$O$5*EXP(-$O$4*(G276/$E$4-1))</f>
        <v>-0.37224590402537511</v>
      </c>
      <c r="L276">
        <f>$K$6*$O$6*EXP(-$O$15*(I276/$K$4-1))-SQRT($K$6)*$O$5*EXP(-$O$4*(I276/$K$4-1))</f>
        <v>-0.39334347820606513</v>
      </c>
      <c r="M276" s="13">
        <f t="shared" ref="M276:M339" si="32">(K276-H276)^2*O276</f>
        <v>2.0991280385570874E-5</v>
      </c>
      <c r="N276" s="13">
        <f t="shared" ref="N276:N339" si="33">(L276-J276)^2*O276</f>
        <v>3.718214360846109E-4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6.5265171974765099</v>
      </c>
      <c r="H277" s="10">
        <f t="shared" ref="H277:H340" si="34">-(-$B$4)*(1+D277+$E$5*D277^3)*EXP(-D277)</f>
        <v>-0.37241279037785185</v>
      </c>
      <c r="I277">
        <f t="shared" si="30"/>
        <v>6.5339462083872011</v>
      </c>
      <c r="J277" s="10">
        <f t="shared" si="31"/>
        <v>-0.369678482078455</v>
      </c>
      <c r="K277">
        <f>$E$6*$O$6*EXP(-$O$15*(G277/$E$4-1))-SQRT($E$6)*$O$5*EXP(-$O$4*(G277/$E$4-1))</f>
        <v>-0.36797903336597876</v>
      </c>
      <c r="L277">
        <f>$K$6*$O$6*EXP(-$O$15*(I277/$K$4-1))-SQRT($K$6)*$O$5*EXP(-$O$4*(I277/$K$4-1))</f>
        <v>-0.38894146460725237</v>
      </c>
      <c r="M277" s="13">
        <f t="shared" si="32"/>
        <v>1.9658201240333846E-5</v>
      </c>
      <c r="N277" s="13">
        <f t="shared" si="33"/>
        <v>3.7106249590475305E-4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6.5416674412337805</v>
      </c>
      <c r="H278" s="10">
        <f t="shared" si="34"/>
        <v>-0.36804593982173495</v>
      </c>
      <c r="I278">
        <f t="shared" si="30"/>
        <v>6.5489303728506085</v>
      </c>
      <c r="J278" s="10">
        <f t="shared" si="31"/>
        <v>-0.36534369356753715</v>
      </c>
      <c r="K278">
        <f>$E$6*$O$6*EXP(-$O$15*(G278/$E$4-1))-SQRT($E$6)*$O$5*EXP(-$O$4*(G278/$E$4-1))</f>
        <v>-0.36376049708587449</v>
      </c>
      <c r="L278">
        <f>$K$6*$O$6*EXP(-$O$15*(I278/$K$4-1))-SQRT($K$6)*$O$5*EXP(-$O$4*(I278/$K$4-1))</f>
        <v>-0.38458806829457587</v>
      </c>
      <c r="M278" s="13">
        <f t="shared" si="32"/>
        <v>1.8365019442339152E-5</v>
      </c>
      <c r="N278" s="13">
        <f t="shared" si="33"/>
        <v>3.7034595863468645E-4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6.5568176849910369</v>
      </c>
      <c r="H279" s="10">
        <f t="shared" si="34"/>
        <v>-0.36372649719047279</v>
      </c>
      <c r="I279">
        <f t="shared" si="30"/>
        <v>6.5639145373140009</v>
      </c>
      <c r="J279" s="10">
        <f t="shared" si="31"/>
        <v>-0.3610559649056676</v>
      </c>
      <c r="K279">
        <f>$E$6*$O$6*EXP(-$O$15*(G279/$E$4-1))-SQRT($E$6)*$O$5*EXP(-$O$4*(G279/$E$4-1))</f>
        <v>-0.35958976710928625</v>
      </c>
      <c r="L279">
        <f>$K$6*$O$6*EXP(-$O$15*(I279/$K$4-1))-SQRT($K$6)*$O$5*EXP(-$O$4*(I279/$K$4-1))</f>
        <v>-0.38028277373124908</v>
      </c>
      <c r="M279" s="13">
        <f t="shared" si="32"/>
        <v>1.7112535764593556E-5</v>
      </c>
      <c r="N279" s="13">
        <f t="shared" si="33"/>
        <v>3.6967017761545772E-4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6.5719679287483004</v>
      </c>
      <c r="H280" s="10">
        <f t="shared" si="34"/>
        <v>-0.35945398759185926</v>
      </c>
      <c r="I280">
        <f t="shared" si="30"/>
        <v>6.5788987017774003</v>
      </c>
      <c r="J280" s="10">
        <f t="shared" si="31"/>
        <v>-0.35681482468736686</v>
      </c>
      <c r="K280">
        <f>$E$6*$O$6*EXP(-$O$15*(G280/$E$4-1))-SQRT($E$6)*$O$5*EXP(-$O$4*(G280/$E$4-1))</f>
        <v>-0.35546632046390764</v>
      </c>
      <c r="L280">
        <f>$K$6*$O$6*EXP(-$O$15*(I280/$K$4-1))-SQRT($K$6)*$O$5*EXP(-$O$4*(I280/$K$4-1))</f>
        <v>-0.37602507012923325</v>
      </c>
      <c r="M280" s="13">
        <f t="shared" si="32"/>
        <v>1.5901489123345937E-5</v>
      </c>
      <c r="N280" s="13">
        <f t="shared" si="33"/>
        <v>3.6903352993674846E-4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6.5871181725055639</v>
      </c>
      <c r="H281" s="10">
        <f t="shared" si="34"/>
        <v>-0.35522794058053636</v>
      </c>
      <c r="I281">
        <f t="shared" si="30"/>
        <v>6.5938828662408007</v>
      </c>
      <c r="J281" s="10">
        <f t="shared" si="31"/>
        <v>-0.35261980592135472</v>
      </c>
      <c r="K281">
        <f>$E$6*$O$6*EXP(-$O$15*(G281/$E$4-1))-SQRT($E$6)*$O$5*EXP(-$O$4*(G281/$E$4-1))</f>
        <v>-0.35138963925524735</v>
      </c>
      <c r="L281">
        <f>$K$6*$O$6*EXP(-$O$15*(I281/$K$4-1))-SQRT($K$6)*$O$5*EXP(-$O$4*(I281/$K$4-1))</f>
        <v>-0.37181445143059244</v>
      </c>
      <c r="M281" s="13">
        <f t="shared" si="32"/>
        <v>1.4732557063715342E-5</v>
      </c>
      <c r="N281" s="13">
        <f t="shared" si="33"/>
        <v>3.6843441622529967E-4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6.6022684162628344</v>
      </c>
      <c r="H282" s="10">
        <f t="shared" si="34"/>
        <v>-0.35104789012203313</v>
      </c>
      <c r="I282">
        <f t="shared" si="30"/>
        <v>6.6088670307042081</v>
      </c>
      <c r="J282" s="10">
        <f t="shared" si="31"/>
        <v>-0.34847044599485222</v>
      </c>
      <c r="K282">
        <f>$E$6*$O$6*EXP(-$O$15*(G282/$E$4-1))-SQRT($E$6)*$O$5*EXP(-$O$4*(G282/$E$4-1))</f>
        <v>-0.34735921064012143</v>
      </c>
      <c r="L282">
        <f>$K$6*$O$6*EXP(-$O$15*(I282/$K$4-1))-SQRT($K$6)*$O$5*EXP(-$O$4*(I282/$K$4-1))</f>
        <v>-0.36765041628788647</v>
      </c>
      <c r="M282" s="13">
        <f t="shared" si="32"/>
        <v>1.3606356320276407E-5</v>
      </c>
      <c r="N282" s="13">
        <f t="shared" si="33"/>
        <v>3.678712604416765E-4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6.6174186600200917</v>
      </c>
      <c r="H283" s="10">
        <f t="shared" si="34"/>
        <v>-0.34691337455667121</v>
      </c>
      <c r="I283">
        <f t="shared" si="30"/>
        <v>6.6238511951676005</v>
      </c>
      <c r="J283" s="10">
        <f t="shared" si="31"/>
        <v>-0.34436628663775287</v>
      </c>
      <c r="K283">
        <f>$E$6*$O$6*EXP(-$O$15*(G283/$E$4-1))-SQRT($E$6)*$O$5*EXP(-$O$4*(G283/$E$4-1))</f>
        <v>-0.34337452679939839</v>
      </c>
      <c r="L283">
        <f>$K$6*$O$6*EXP(-$O$15*(I283/$K$4-1))-SQRT($K$6)*$O$5*EXP(-$O$4*(I283/$K$4-1))</f>
        <v>-0.36353246804369532</v>
      </c>
      <c r="M283" s="13">
        <f t="shared" si="32"/>
        <v>1.2523443449154809E-5</v>
      </c>
      <c r="N283" s="13">
        <f t="shared" si="33"/>
        <v>3.6734250968549416E-4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6.6325689037773543</v>
      </c>
      <c r="H284" s="10">
        <f t="shared" si="34"/>
        <v>-0.34282393656332005</v>
      </c>
      <c r="I284">
        <f t="shared" si="30"/>
        <v>6.6388353596310008</v>
      </c>
      <c r="J284" s="10">
        <f t="shared" si="31"/>
        <v>-0.34030687388664366</v>
      </c>
      <c r="K284">
        <f>$E$6*$O$6*EXP(-$O$15*(G284/$E$4-1))-SQRT($E$6)*$O$5*EXP(-$O$4*(G284/$E$4-1))</f>
        <v>-0.33943508490998531</v>
      </c>
      <c r="L284">
        <f>$K$6*$O$6*EXP(-$O$15*(I284/$K$4-1))-SQRT($K$6)*$O$5*EXP(-$O$4*(I284/$K$4-1))</f>
        <v>-0.35946011470927364</v>
      </c>
      <c r="M284" s="13">
        <f t="shared" si="32"/>
        <v>1.1484315528309639E-5</v>
      </c>
      <c r="N284" s="13">
        <f t="shared" si="33"/>
        <v>3.6684663400965954E-4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6.6477191475346187</v>
      </c>
      <c r="H285" s="10">
        <f t="shared" si="34"/>
        <v>-0.3387791231230961</v>
      </c>
      <c r="I285">
        <f t="shared" si="30"/>
        <v>6.6538195240944011</v>
      </c>
      <c r="J285" s="10">
        <f t="shared" si="31"/>
        <v>-0.33629175804877093</v>
      </c>
      <c r="K285">
        <f>$E$6*$O$6*EXP(-$O$15*(G285/$E$4-1))-SQRT($E$6)*$O$5*EXP(-$O$4*(G285/$E$4-1))</f>
        <v>-0.33554038711616591</v>
      </c>
      <c r="L285">
        <f>$K$6*$O$6*EXP(-$O$15*(I285/$K$4-1))-SQRT($K$6)*$O$5*EXP(-$O$4*(I285/$K$4-1))</f>
        <v>-0.35543286894245102</v>
      </c>
      <c r="M285" s="13">
        <f t="shared" si="32"/>
        <v>1.0489410922586167E-5</v>
      </c>
      <c r="N285" s="13">
        <f t="shared" si="33"/>
        <v>3.6638212624415863E-4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6.6628693912918893</v>
      </c>
      <c r="H286" s="10">
        <f t="shared" si="34"/>
        <v>-0.3347784854829689</v>
      </c>
      <c r="I286">
        <f t="shared" si="30"/>
        <v>6.6688036885578077</v>
      </c>
      <c r="J286" s="10">
        <f t="shared" si="31"/>
        <v>-0.33232049366591332</v>
      </c>
      <c r="K286">
        <f>$E$6*$O$6*EXP(-$O$15*(G286/$E$4-1))-SQRT($E$6)*$O$5*EXP(-$O$4*(G286/$E$4-1))</f>
        <v>-0.33168994050026729</v>
      </c>
      <c r="L286">
        <f>$K$6*$O$6*EXP(-$O$15*(I286/$K$4-1))-SQRT($K$6)*$O$5*EXP(-$O$4*(I286/$K$4-1))</f>
        <v>-0.35145024802474467</v>
      </c>
      <c r="M286" s="13">
        <f t="shared" si="32"/>
        <v>9.5391101101713077E-6</v>
      </c>
      <c r="N286" s="13">
        <f t="shared" si="33"/>
        <v>3.6594750182922714E-4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6.6780196350491456</v>
      </c>
      <c r="H287" s="10">
        <f t="shared" si="34"/>
        <v>-0.33082157911935028</v>
      </c>
      <c r="I287">
        <f t="shared" si="30"/>
        <v>6.6837878530212009</v>
      </c>
      <c r="J287" s="10">
        <f t="shared" si="31"/>
        <v>-0.32839263947823905</v>
      </c>
      <c r="K287">
        <f>$E$6*$O$6*EXP(-$O$15*(G287/$E$4-1))-SQRT($E$6)*$O$5*EXP(-$O$4*(G287/$E$4-1))</f>
        <v>-0.3278832570527469</v>
      </c>
      <c r="L287">
        <f>$K$6*$O$6*EXP(-$O$15*(I287/$K$4-1))-SQRT($K$6)*$O$5*EXP(-$O$4*(I287/$K$4-1))</f>
        <v>-0.34751177383778431</v>
      </c>
      <c r="M287" s="13">
        <f t="shared" si="32"/>
        <v>8.6337365670883737E-6</v>
      </c>
      <c r="N287" s="13">
        <f t="shared" si="33"/>
        <v>3.655412986583443E-4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6.6931698788064091</v>
      </c>
      <c r="H288" s="10">
        <f t="shared" si="34"/>
        <v>-0.32690796370164388</v>
      </c>
      <c r="I288">
        <f t="shared" si="30"/>
        <v>6.6987720174846013</v>
      </c>
      <c r="J288" s="10">
        <f t="shared" si="31"/>
        <v>-0.32450775838812229</v>
      </c>
      <c r="K288">
        <f>$E$6*$O$6*EXP(-$O$15*(G288/$E$4-1))-SQRT($E$6)*$O$5*EXP(-$O$4*(G288/$E$4-1))</f>
        <v>-0.32411985364168427</v>
      </c>
      <c r="L288">
        <f>$K$6*$O$6*EXP(-$O$15*(I288/$K$4-1))-SQRT($K$6)*$O$5*EXP(-$O$4*(I288/$K$4-1))</f>
        <v>-0.34361697283903869</v>
      </c>
      <c r="M288" s="13">
        <f t="shared" si="32"/>
        <v>7.7735577064479416E-6</v>
      </c>
      <c r="N288" s="13">
        <f t="shared" si="33"/>
        <v>3.6516207693111218E-4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6.7083201225636735</v>
      </c>
      <c r="H289" s="10">
        <f t="shared" si="34"/>
        <v>-0.32303720305584166</v>
      </c>
      <c r="I289">
        <f t="shared" si="30"/>
        <v>6.7137561819480016</v>
      </c>
      <c r="J289" s="10">
        <f t="shared" si="31"/>
        <v>-0.32066541742400728</v>
      </c>
      <c r="K289">
        <f>$E$6*$O$6*EXP(-$O$15*(G289/$E$4-1))-SQRT($E$6)*$O$5*EXP(-$O$4*(G289/$E$4-1))</f>
        <v>-0.32039925198178532</v>
      </c>
      <c r="L289">
        <f>$K$6*$O$6*EXP(-$O$15*(I289/$K$4-1))-SQRT($K$6)*$O$5*EXP(-$O$4*(I289/$K$4-1))</f>
        <v>-0.33976537603694146</v>
      </c>
      <c r="M289" s="13">
        <f t="shared" si="32"/>
        <v>6.9587858691150182E-6</v>
      </c>
      <c r="N289" s="13">
        <f t="shared" si="33"/>
        <v>3.648084190157984E-4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6.7234703663209441</v>
      </c>
      <c r="H290" s="10">
        <f t="shared" si="34"/>
        <v>-0.31920886512812624</v>
      </c>
      <c r="I290">
        <f t="shared" si="30"/>
        <v>6.7287403464114082</v>
      </c>
      <c r="J290" s="10">
        <f t="shared" si="31"/>
        <v>-0.31686518770427802</v>
      </c>
      <c r="K290">
        <f>$E$6*$O$6*EXP(-$O$15*(G290/$E$4-1))-SQRT($E$6)*$O$5*EXP(-$O$4*(G290/$E$4-1))</f>
        <v>-0.31672097860286413</v>
      </c>
      <c r="L290">
        <f>$K$6*$O$6*EXP(-$O$15*(I290/$K$4-1))-SQRT($K$6)*$O$5*EXP(-$O$4*(I290/$K$4-1))</f>
        <v>-0.33595651896539575</v>
      </c>
      <c r="M290" s="13">
        <f t="shared" si="32"/>
        <v>6.1895793625807574E-6</v>
      </c>
      <c r="N290" s="13">
        <f t="shared" si="33"/>
        <v>3.6447892932173101E-4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6.7386206100782005</v>
      </c>
      <c r="H291" s="10">
        <f t="shared" si="34"/>
        <v>-0.31542252194854925</v>
      </c>
      <c r="I291">
        <f t="shared" si="30"/>
        <v>6.7437245108748005</v>
      </c>
      <c r="J291" s="10">
        <f t="shared" si="31"/>
        <v>-0.31310664440120312</v>
      </c>
      <c r="K291">
        <f>$E$6*$O$6*EXP(-$O$15*(G291/$E$4-1))-SQRT($E$6)*$O$5*EXP(-$O$4*(G291/$E$4-1))</f>
        <v>-0.31308456481788938</v>
      </c>
      <c r="L291">
        <f>$K$6*$O$6*EXP(-$O$15*(I291/$K$4-1))-SQRT($K$6)*$O$5*EXP(-$O$4*(I291/$K$4-1))</f>
        <v>-0.3321899416577363</v>
      </c>
      <c r="M291" s="13">
        <f t="shared" si="32"/>
        <v>5.4660435448033483E-6</v>
      </c>
      <c r="N291" s="13">
        <f t="shared" si="33"/>
        <v>3.6417223418120688E-4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6.7537708538354631</v>
      </c>
      <c r="H292" s="10">
        <f t="shared" si="34"/>
        <v>-0.3116777495947568</v>
      </c>
      <c r="I292">
        <f t="shared" si="30"/>
        <v>6.7587086753382009</v>
      </c>
      <c r="J292" s="10">
        <f t="shared" si="31"/>
        <v>-0.30938936670492745</v>
      </c>
      <c r="K292">
        <f>$E$6*$O$6*EXP(-$O$15*(G292/$E$4-1))-SQRT($E$6)*$O$5*EXP(-$O$4*(G292/$E$4-1))</f>
        <v>-0.30948954669058087</v>
      </c>
      <c r="L292">
        <f>$K$6*$O$6*EXP(-$O$15*(I292/$K$4-1))-SQRT($K$6)*$O$5*EXP(-$O$4*(I292/$K$4-1))</f>
        <v>-0.32846518862013879</v>
      </c>
      <c r="M292" s="13">
        <f t="shared" si="32"/>
        <v>4.7882319498439691E-6</v>
      </c>
      <c r="N292" s="13">
        <f t="shared" si="33"/>
        <v>3.638869817408574E-4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6.7689210975927274</v>
      </c>
      <c r="H293" s="10">
        <f t="shared" si="34"/>
        <v>-0.30797412815584357</v>
      </c>
      <c r="I293">
        <f t="shared" si="30"/>
        <v>6.7736928398016012</v>
      </c>
      <c r="J293" s="10">
        <f t="shared" si="31"/>
        <v>-0.30571293778759218</v>
      </c>
      <c r="K293">
        <f>$E$6*$O$6*EXP(-$O$15*(G293/$E$4-1))-SQRT($E$6)*$O$5*EXP(-$O$4*(G293/$E$4-1))</f>
        <v>-0.30593546500264424</v>
      </c>
      <c r="L293">
        <f>$K$6*$O$6*EXP(-$O$15*(I293/$K$4-1))-SQRT($K$6)*$O$5*EXP(-$O$4*(I293/$K$4-1))</f>
        <v>-0.32478180880457064</v>
      </c>
      <c r="M293" s="13">
        <f t="shared" si="32"/>
        <v>4.1561474522126685E-6</v>
      </c>
      <c r="N293" s="13">
        <f t="shared" si="33"/>
        <v>3.6362184186216121E-4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6.784071341349998</v>
      </c>
      <c r="H294" s="10">
        <f t="shared" si="34"/>
        <v>-0.30431124169629087</v>
      </c>
      <c r="I294">
        <f t="shared" si="30"/>
        <v>6.7886770042650086</v>
      </c>
      <c r="J294" s="10">
        <f t="shared" si="31"/>
        <v>-0.30207694476753694</v>
      </c>
      <c r="K294">
        <f>$E$6*$O$6*EXP(-$O$15*(G294/$E$4-1))-SQRT($E$6)*$O$5*EXP(-$O$4*(G294/$E$4-1))</f>
        <v>-0.30242186522062181</v>
      </c>
      <c r="L294">
        <f>$K$6*$O$6*EXP(-$O$15*(I294/$K$4-1))-SQRT($K$6)*$O$5*EXP(-$O$4*(I294/$K$4-1))</f>
        <v>-0.32113935558125128</v>
      </c>
      <c r="M294" s="13">
        <f t="shared" si="32"/>
        <v>3.5697434668116302E-6</v>
      </c>
      <c r="N294" s="13">
        <f t="shared" si="33"/>
        <v>3.633755060308137E-4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6.7992215851072553</v>
      </c>
      <c r="H295" s="10">
        <f t="shared" si="34"/>
        <v>-0.30068867822005163</v>
      </c>
      <c r="I295">
        <f t="shared" si="30"/>
        <v>6.803661168728401</v>
      </c>
      <c r="J295" s="10">
        <f t="shared" si="31"/>
        <v>-0.29848097867364892</v>
      </c>
      <c r="K295">
        <f>$E$6*$O$6*EXP(-$O$15*(G295/$E$4-1))-SQRT($E$6)*$O$5*EXP(-$O$4*(G295/$E$4-1))</f>
        <v>-0.29894829746242335</v>
      </c>
      <c r="L295">
        <f>$K$6*$O$6*EXP(-$O$15*(I295/$K$4-1))-SQRT($K$6)*$O$5*EXP(-$O$4*(I295/$K$4-1))</f>
        <v>-0.3175373867107012</v>
      </c>
      <c r="M295" s="13">
        <f t="shared" si="32"/>
        <v>3.0289251815227833E-6</v>
      </c>
      <c r="N295" s="13">
        <f t="shared" si="33"/>
        <v>3.6314668727463055E-4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6.8143718288645188</v>
      </c>
      <c r="H296" s="10">
        <f t="shared" si="34"/>
        <v>-0.29710602963475136</v>
      </c>
      <c r="I296">
        <f t="shared" si="30"/>
        <v>6.8186453331918004</v>
      </c>
      <c r="J296" s="10">
        <f t="shared" si="31"/>
        <v>-0.29492463440982658</v>
      </c>
      <c r="K296">
        <f>$E$6*$O$6*EXP(-$O$15*(G296/$E$4-1))-SQRT($E$6)*$O$5*EXP(-$O$4*(G296/$E$4-1))</f>
        <v>-0.29551431646353177</v>
      </c>
      <c r="L296">
        <f>$K$6*$O$6*EXP(-$O$15*(I296/$K$4-1))-SQRT($K$6)*$O$5*EXP(-$O$4*(I296/$K$4-1))</f>
        <v>-0.31397546431536288</v>
      </c>
      <c r="M296" s="13">
        <f t="shared" si="32"/>
        <v>2.5335508194339195E-6</v>
      </c>
      <c r="N296" s="13">
        <f t="shared" si="33"/>
        <v>3.6293412008967635E-4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6.8295220726217813</v>
      </c>
      <c r="H297" s="10">
        <f t="shared" si="34"/>
        <v>-0.29356289171608152</v>
      </c>
      <c r="I297">
        <f t="shared" si="30"/>
        <v>6.8336294976552008</v>
      </c>
      <c r="J297" s="10">
        <f t="shared" si="31"/>
        <v>-0.29140751071963455</v>
      </c>
      <c r="K297">
        <f>$E$6*$O$6*EXP(-$O$15*(G297/$E$4-1))-SQRT($E$6)*$O$5*EXP(-$O$4*(G297/$E$4-1))</f>
        <v>-0.29211948154295792</v>
      </c>
      <c r="L297">
        <f>$K$6*$O$6*EXP(-$O$15*(I297/$K$4-1))-SQRT($K$6)*$O$5*EXP(-$O$4*(I297/$K$4-1))</f>
        <v>-0.31045315485087938</v>
      </c>
      <c r="M297" s="13">
        <f t="shared" si="32"/>
        <v>2.083432927876715E-6</v>
      </c>
      <c r="N297" s="13">
        <f t="shared" si="33"/>
        <v>3.627365603740203E-4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6.8446723163790537</v>
      </c>
      <c r="H298" s="10">
        <f t="shared" si="34"/>
        <v>-0.29005886407233367</v>
      </c>
      <c r="I298">
        <f t="shared" si="30"/>
        <v>6.8486136621186073</v>
      </c>
      <c r="J298" s="10">
        <f t="shared" si="31"/>
        <v>-0.28792921015109774</v>
      </c>
      <c r="K298">
        <f>$E$6*$O$6*EXP(-$O$15*(G298/$E$4-1))-SQRT($E$6)*$O$5*EXP(-$O$4*(G298/$E$4-1))</f>
        <v>-0.28876335656892005</v>
      </c>
      <c r="L298">
        <f>$K$6*$O$6*EXP(-$O$15*(I298/$K$4-1))-SQRT($K$6)*$O$5*EXP(-$O$4*(I298/$K$4-1))</f>
        <v>-0.30697002907700194</v>
      </c>
      <c r="M298" s="13">
        <f t="shared" si="32"/>
        <v>1.6783396914009845E-6</v>
      </c>
      <c r="N298" s="13">
        <f t="shared" si="33"/>
        <v>3.6255278536907162E-4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6.8598225601363092</v>
      </c>
      <c r="H299" s="10">
        <f t="shared" si="34"/>
        <v>-0.28659355010913956</v>
      </c>
      <c r="I299">
        <f t="shared" si="30"/>
        <v>6.8635978265820006</v>
      </c>
      <c r="J299" s="10">
        <f t="shared" si="31"/>
        <v>-0.28448933902170093</v>
      </c>
      <c r="K299">
        <f>$E$6*$O$6*EXP(-$O$15*(G299/$E$4-1))-SQRT($E$6)*$O$5*EXP(-$O$4*(G299/$E$4-1))</f>
        <v>-0.28544550992431394</v>
      </c>
      <c r="L299">
        <f>$K$6*$O$6*EXP(-$O$15*(I299/$K$4-1))-SQRT($K$6)*$O$5*EXP(-$O$4*(I299/$K$4-1))</f>
        <v>-0.30352566202819264</v>
      </c>
      <c r="M299" s="13">
        <f t="shared" si="32"/>
        <v>1.3179962659744348E-6</v>
      </c>
      <c r="N299" s="13">
        <f t="shared" si="33"/>
        <v>3.6238159360748586E-4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6.8749728038935736</v>
      </c>
      <c r="H300" s="10">
        <f t="shared" si="34"/>
        <v>-0.28316655699437598</v>
      </c>
      <c r="I300">
        <f t="shared" si="30"/>
        <v>6.8785819910454009</v>
      </c>
      <c r="J300" s="10">
        <f t="shared" si="31"/>
        <v>-0.28108750738355087</v>
      </c>
      <c r="K300">
        <f>$E$6*$O$6*EXP(-$O$15*(G300/$E$4-1))-SQRT($E$6)*$O$5*EXP(-$O$4*(G300/$E$4-1))</f>
        <v>-0.28216551447194971</v>
      </c>
      <c r="L300">
        <f>$K$6*$O$6*EXP(-$O$15*(I300/$K$4-1))-SQRT($K$6)*$O$5*EXP(-$O$4*(I300/$K$4-1))</f>
        <v>-0.30011963298390698</v>
      </c>
      <c r="M300" s="13">
        <f t="shared" si="32"/>
        <v>1.0020861317055622E-6</v>
      </c>
      <c r="N300" s="13">
        <f t="shared" si="33"/>
        <v>3.6222180486773038E-4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6.8901230476508442</v>
      </c>
      <c r="H301" s="10">
        <f t="shared" si="34"/>
        <v>-0.27977749562330922</v>
      </c>
      <c r="I301">
        <f t="shared" si="30"/>
        <v>6.8935661555088084</v>
      </c>
      <c r="J301" s="10">
        <f t="shared" si="31"/>
        <v>-0.27772332898877689</v>
      </c>
      <c r="K301">
        <f>$E$6*$O$6*EXP(-$O$15*(G301/$E$4-1))-SQRT($E$6)*$O$5*EXP(-$O$4*(G301/$E$4-1))</f>
        <v>-0.27892294751964231</v>
      </c>
      <c r="L301">
        <f>$K$6*$O$6*EXP(-$O$15*(I301/$K$4-1))-SQRT($K$6)*$O$5*EXP(-$O$4*(I301/$K$4-1))</f>
        <v>-0.29675152543863509</v>
      </c>
      <c r="M301" s="13">
        <f t="shared" si="32"/>
        <v>7.3025246148072714E-7</v>
      </c>
      <c r="N301" s="13">
        <f t="shared" si="33"/>
        <v>3.6207226013439635E-4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6.9052732914081076</v>
      </c>
      <c r="H302" s="10">
        <f t="shared" si="34"/>
        <v>-0.27642598058393603</v>
      </c>
      <c r="I302">
        <f t="shared" si="30"/>
        <v>6.9085503199722096</v>
      </c>
      <c r="J302" s="10">
        <f t="shared" si="31"/>
        <v>-0.27439642125512592</v>
      </c>
      <c r="K302">
        <f>$E$6*$O$6*EXP(-$O$15*(G302/$E$4-1))-SQRT($E$6)*$O$5*EXP(-$O$4*(G302/$E$4-1))</f>
        <v>-0.2757173907851212</v>
      </c>
      <c r="L302">
        <f>$K$6*$O$6*EXP(-$O$15*(I302/$K$4-1))-SQRT($K$6)*$O$5*EXP(-$O$4*(I302/$K$4-1))</f>
        <v>-0.29342092707167644</v>
      </c>
      <c r="M302" s="13">
        <f t="shared" si="32"/>
        <v>5.0209950298444024E-7</v>
      </c>
      <c r="N302" s="13">
        <f t="shared" si="33"/>
        <v>3.619318215639645E-4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6.920423535165372</v>
      </c>
      <c r="H303" s="10">
        <f t="shared" si="34"/>
        <v>-0.2731116301225418</v>
      </c>
      <c r="I303">
        <f t="shared" si="30"/>
        <v>6.9235344844356081</v>
      </c>
      <c r="J303" s="10">
        <f t="shared" si="31"/>
        <v>-0.27110640523177426</v>
      </c>
      <c r="K303">
        <f>$E$6*$O$6*EXP(-$O$15*(G303/$E$4-1))-SQRT($E$6)*$O$5*EXP(-$O$4*(G303/$E$4-1))</f>
        <v>-0.27254843036079601</v>
      </c>
      <c r="L303">
        <f>$K$6*$O$6*EXP(-$O$15*(I303/$K$4-1))-SQRT($K$6)*$O$5*EXP(-$O$4*(I303/$K$4-1))</f>
        <v>-0.29012742971668171</v>
      </c>
      <c r="M303" s="13">
        <f t="shared" si="32"/>
        <v>3.1719397163051661E-7</v>
      </c>
      <c r="N303" s="13">
        <f t="shared" si="33"/>
        <v>3.6179937245544853E-4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6.9355737789226266</v>
      </c>
      <c r="H304" s="10">
        <f t="shared" si="34"/>
        <v>-0.26983406610951011</v>
      </c>
      <c r="I304">
        <f t="shared" si="30"/>
        <v>6.9385186488990014</v>
      </c>
      <c r="J304" s="10">
        <f t="shared" si="31"/>
        <v>-0.26785290556538743</v>
      </c>
      <c r="K304">
        <f>$E$6*$O$6*EXP(-$O$15*(G304/$E$4-1))-SQRT($E$6)*$O$5*EXP(-$O$4*(G304/$E$4-1))</f>
        <v>-0.26941565667842104</v>
      </c>
      <c r="L304">
        <f>$K$6*$O$6*EXP(-$O$15*(I304/$K$4-1))-SQRT($K$6)*$O$5*EXP(-$O$4*(I304/$K$4-1))</f>
        <v>-0.28687062933100327</v>
      </c>
      <c r="M304" s="13">
        <f t="shared" si="32"/>
        <v>1.7506645202427238E-7</v>
      </c>
      <c r="N304" s="13">
        <f t="shared" si="33"/>
        <v>3.6167381722526935E-4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6.950724022679899</v>
      </c>
      <c r="H305" s="10">
        <f t="shared" si="34"/>
        <v>-0.26659291400535162</v>
      </c>
      <c r="I305">
        <f t="shared" si="30"/>
        <v>6.9535028133624079</v>
      </c>
      <c r="J305" s="10">
        <f t="shared" si="31"/>
        <v>-0.26463555046639897</v>
      </c>
      <c r="K305">
        <f>$E$6*$O$6*EXP(-$O$15*(G305/$E$4-1))-SQRT($E$6)*$O$5*EXP(-$O$4*(G305/$E$4-1))</f>
        <v>-0.26631866447363539</v>
      </c>
      <c r="L305">
        <f>$K$6*$O$6*EXP(-$O$15*(I305/$K$4-1))-SQRT($K$6)*$O$5*EXP(-$O$4*(I305/$K$4-1))</f>
        <v>-0.2836501259648464</v>
      </c>
      <c r="M305" s="13">
        <f t="shared" si="32"/>
        <v>7.5212805646571874E-8</v>
      </c>
      <c r="N305" s="13">
        <f t="shared" si="33"/>
        <v>3.6155408138615724E-4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6.9658742664371616</v>
      </c>
      <c r="H306" s="10">
        <f t="shared" si="34"/>
        <v>-0.26338780282700908</v>
      </c>
      <c r="I306">
        <f t="shared" si="30"/>
        <v>6.9684869778258083</v>
      </c>
      <c r="J306" s="10">
        <f t="shared" si="31"/>
        <v>-0.26145397167556256</v>
      </c>
      <c r="K306">
        <f>$E$6*$O$6*EXP(-$O$15*(G306/$E$4-1))-SQRT($E$6)*$O$5*EXP(-$O$4*(G306/$E$4-1))</f>
        <v>-0.26325705275045486</v>
      </c>
      <c r="L306">
        <f>$K$6*$O$6*EXP(-$O$15*(I306/$K$4-1))-SQRT($K$6)*$O$5*EXP(-$O$4*(I306/$K$4-1))</f>
        <v>-0.28046552373027445</v>
      </c>
      <c r="M306" s="13">
        <f t="shared" si="32"/>
        <v>1.7095582518934446E-8</v>
      </c>
      <c r="N306" s="13">
        <f t="shared" si="33"/>
        <v>3.6143911152901982E-4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6.981024510194425</v>
      </c>
      <c r="H307" s="10">
        <f t="shared" si="34"/>
        <v>-0.26021836511438101</v>
      </c>
      <c r="I307">
        <f t="shared" si="30"/>
        <v>6.9834711422892086</v>
      </c>
      <c r="J307" s="10">
        <f t="shared" si="31"/>
        <v>-0.25830780443072182</v>
      </c>
      <c r="K307">
        <f>$E$6*$O$6*EXP(-$O$15*(G307/$E$4-1))-SQRT($E$6)*$O$5*EXP(-$O$4*(G307/$E$4-1))</f>
        <v>-0.26023042474565933</v>
      </c>
      <c r="L307">
        <f>$K$6*$O$6*EXP(-$O$15*(I307/$K$4-1))-SQRT($K$6)*$O$5*EXP(-$O$4*(I307/$K$4-1))</f>
        <v>-0.27731643077004031</v>
      </c>
      <c r="M307" s="13">
        <f t="shared" si="32"/>
        <v>1.454347065689402E-10</v>
      </c>
      <c r="N307" s="13">
        <f t="shared" si="33"/>
        <v>3.6132787530783266E-4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6.9961747539516823</v>
      </c>
      <c r="H308" s="10">
        <f t="shared" si="34"/>
        <v>-0.25708423689713317</v>
      </c>
      <c r="I308">
        <f t="shared" si="30"/>
        <v>6.9984553067526001</v>
      </c>
      <c r="J308" s="10">
        <f t="shared" si="31"/>
        <v>-0.25519668743386498</v>
      </c>
      <c r="K308">
        <f>$E$6*$O$6*EXP(-$O$15*(G308/$E$4-1))-SQRT($E$6)*$O$5*EXP(-$O$4*(G308/$E$4-1))</f>
        <v>-0.25723838789316272</v>
      </c>
      <c r="L308">
        <f>$K$6*$O$6*EXP(-$O$15*(I308/$K$4-1))-SQRT($K$6)*$O$5*EXP(-$O$4*(I308/$K$4-1))</f>
        <v>-0.27420245922631054</v>
      </c>
      <c r="M308" s="13">
        <f t="shared" si="32"/>
        <v>2.3762529576904245E-8</v>
      </c>
      <c r="N308" s="13">
        <f t="shared" si="33"/>
        <v>3.6121936142651927E-4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7.0113249977089529</v>
      </c>
      <c r="H309" s="10">
        <f t="shared" si="34"/>
        <v>-0.25398505766175516</v>
      </c>
      <c r="I309">
        <f t="shared" si="30"/>
        <v>7.0134394712160084</v>
      </c>
      <c r="J309" s="10">
        <f t="shared" si="31"/>
        <v>-0.25212026281842365</v>
      </c>
      <c r="K309">
        <f>$E$6*$O$6*EXP(-$O$15*(G309/$E$4-1))-SQRT($E$6)*$O$5*EXP(-$O$4*(G309/$E$4-1))</f>
        <v>-0.25428055378833075</v>
      </c>
      <c r="L309">
        <f>$K$6*$O$6*EXP(-$O$15*(I309/$K$4-1))-SQRT($K$6)*$O$5*EXP(-$O$4*(I309/$K$4-1))</f>
        <v>-0.27112322520925852</v>
      </c>
      <c r="M309" s="13">
        <f t="shared" si="32"/>
        <v>8.7317960821176845E-8</v>
      </c>
      <c r="N309" s="13">
        <f t="shared" si="33"/>
        <v>3.6111257962748476E-4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7.0264752414662173</v>
      </c>
      <c r="H310" s="10">
        <f t="shared" si="34"/>
        <v>-0.25092047031891018</v>
      </c>
      <c r="I310">
        <f t="shared" si="30"/>
        <v>7.0284236356794088</v>
      </c>
      <c r="J310" s="10">
        <f t="shared" si="31"/>
        <v>-0.24907817611686239</v>
      </c>
      <c r="K310">
        <f>$E$6*$O$6*EXP(-$O$15*(G310/$E$4-1))-SQRT($E$6)*$O$5*EXP(-$O$4*(G310/$E$4-1))</f>
        <v>-0.25135653815230447</v>
      </c>
      <c r="L310">
        <f>$K$6*$O$6*EXP(-$O$15*(I310/$K$4-1))-SQRT($K$6)*$O$5*EXP(-$O$4*(I310/$K$4-1))</f>
        <v>-0.26807834876559061</v>
      </c>
      <c r="M310" s="13">
        <f t="shared" si="32"/>
        <v>1.9015515532118367E-7</v>
      </c>
      <c r="N310" s="13">
        <f t="shared" si="33"/>
        <v>3.6100656068147996E-4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7.0416254852234808</v>
      </c>
      <c r="H311" s="10">
        <f t="shared" si="34"/>
        <v>-0.24789012117103046</v>
      </c>
      <c r="I311">
        <f t="shared" si="30"/>
        <v>7.0434078001428073</v>
      </c>
      <c r="J311" s="10">
        <f t="shared" si="31"/>
        <v>-0.24607007622851187</v>
      </c>
      <c r="K311">
        <f>$E$6*$O$6*EXP(-$O$15*(G311/$E$4-1))-SQRT($E$6)*$O$5*EXP(-$O$4*(G311/$E$4-1))</f>
        <v>-0.24846596079629465</v>
      </c>
      <c r="L311">
        <f>$K$6*$O$6*EXP(-$O$15*(I311/$K$4-1))-SQRT($K$6)*$O$5*EXP(-$O$4*(I311/$K$4-1))</f>
        <v>-0.26506745384695723</v>
      </c>
      <c r="M311" s="13">
        <f t="shared" si="32"/>
        <v>3.3159127402440988E-7</v>
      </c>
      <c r="N311" s="13">
        <f t="shared" si="33"/>
        <v>3.6090035637780871E-4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7.056775728980738</v>
      </c>
      <c r="H312" s="10">
        <f t="shared" si="34"/>
        <v>-0.24489365988021186</v>
      </c>
      <c r="I312">
        <f t="shared" si="30"/>
        <v>7.0583919646062023</v>
      </c>
      <c r="J312" s="10">
        <f t="shared" si="31"/>
        <v>-0.24309561538769928</v>
      </c>
      <c r="K312">
        <f>$E$6*$O$6*EXP(-$O$15*(G312/$E$4-1))-SQRT($E$6)*$O$5*EXP(-$O$4*(G312/$E$4-1))</f>
        <v>-0.24560844558590855</v>
      </c>
      <c r="L312">
        <f>$K$6*$O$6*EXP(-$O$15*(I312/$K$4-1))-SQRT($K$6)*$O$5*EXP(-$O$4*(I312/$K$4-1))</f>
        <v>-0.26209016827832582</v>
      </c>
      <c r="M312" s="13">
        <f t="shared" si="32"/>
        <v>5.1091860506831669E-7</v>
      </c>
      <c r="N312" s="13">
        <f t="shared" si="33"/>
        <v>3.6079303951480916E-4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7.0719259727380068</v>
      </c>
      <c r="H313" s="10">
        <f t="shared" si="34"/>
        <v>-0.24193073943637475</v>
      </c>
      <c r="I313">
        <f t="shared" si="30"/>
        <v>7.0733761290696089</v>
      </c>
      <c r="J313" s="10">
        <f t="shared" si="31"/>
        <v>-0.24015444913214293</v>
      </c>
      <c r="K313">
        <f>$E$6*$O$6*EXP(-$O$15*(G313/$E$4-1))-SQRT($E$6)*$O$5*EXP(-$O$4*(G313/$E$4-1))</f>
        <v>-0.24278362040548807</v>
      </c>
      <c r="L313">
        <f>$K$6*$O$6*EXP(-$O$15*(I313/$K$4-1))-SQRT($K$6)*$O$5*EXP(-$O$4*(I313/$K$4-1))</f>
        <v>-0.25914612372628842</v>
      </c>
      <c r="M313" s="13">
        <f t="shared" si="32"/>
        <v>7.2740594747567199E-7</v>
      </c>
      <c r="N313" s="13">
        <f t="shared" si="33"/>
        <v>3.6068370388991152E-4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7.0870762164952712</v>
      </c>
      <c r="H314" s="10">
        <f t="shared" si="34"/>
        <v>-0.2390010161257286</v>
      </c>
      <c r="I314">
        <f t="shared" si="30"/>
        <v>7.0883602935330092</v>
      </c>
      <c r="J314" s="10">
        <f t="shared" si="31"/>
        <v>-0.23724623627164834</v>
      </c>
      <c r="K314">
        <f>$E$6*$O$6*EXP(-$O$15*(G314/$E$4-1))-SQRT($E$6)*$O$5*EXP(-$O$4*(G314/$E$4-1))</f>
        <v>-0.23999111712250309</v>
      </c>
      <c r="L314">
        <f>$K$6*$O$6*EXP(-$O$15*(I314/$K$4-1))-SQRT($K$6)*$O$5*EXP(-$O$4*(I314/$K$4-1))</f>
        <v>-0.25623495566735133</v>
      </c>
      <c r="M314" s="13">
        <f t="shared" si="32"/>
        <v>9.8029998381383879E-7</v>
      </c>
      <c r="N314" s="13">
        <f t="shared" si="33"/>
        <v>3.6057146428874673E-4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7.1022264602525347</v>
      </c>
      <c r="H315" s="10">
        <f t="shared" si="34"/>
        <v>-0.23610414949949685</v>
      </c>
      <c r="I315">
        <f t="shared" si="30"/>
        <v>7.1033444579964078</v>
      </c>
      <c r="J315" s="10">
        <f t="shared" si="31"/>
        <v>-0.23437063885706294</v>
      </c>
      <c r="K315">
        <f>$E$6*$O$6*EXP(-$O$15*(G315/$E$4-1))-SQRT($E$6)*$O$5*EXP(-$O$4*(G315/$E$4-1))</f>
        <v>-0.23723057155197333</v>
      </c>
      <c r="L315">
        <f>$K$6*$O$6*EXP(-$O$15*(I315/$K$4-1))-SQRT($K$6)*$O$5*EXP(-$O$4*(I315/$K$4-1))</f>
        <v>-0.25335630335617859</v>
      </c>
      <c r="M315" s="13">
        <f t="shared" si="32"/>
        <v>1.2688266403053335E-6</v>
      </c>
      <c r="N315" s="13">
        <f t="shared" si="33"/>
        <v>3.6045545647298032E-4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7.1173767040097902</v>
      </c>
      <c r="H316" s="10">
        <f t="shared" si="34"/>
        <v>-0.2332398023429508</v>
      </c>
      <c r="I316">
        <f t="shared" si="30"/>
        <v>7.118328622459801</v>
      </c>
      <c r="J316" s="10">
        <f t="shared" si="31"/>
        <v>-0.23152732214953711</v>
      </c>
      <c r="K316">
        <f>$E$6*$O$6*EXP(-$O$15*(G316/$E$4-1))-SQRT($E$6)*$O$5*EXP(-$O$4*(G316/$E$4-1))</f>
        <v>-0.23450162342096739</v>
      </c>
      <c r="L316">
        <f>$K$6*$O$6*EXP(-$O$15*(I316/$K$4-1))-SQRT($K$6)*$O$5*EXP(-$O$4*(I316/$K$4-1))</f>
        <v>-0.25050980979384357</v>
      </c>
      <c r="M316" s="13">
        <f t="shared" si="32"/>
        <v>1.592192432926948E-6</v>
      </c>
      <c r="N316" s="13">
        <f t="shared" si="33"/>
        <v>3.6033483716624748E-4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7.1325269477670625</v>
      </c>
      <c r="H317" s="10">
        <f t="shared" si="34"/>
        <v>-0.23040764064471861</v>
      </c>
      <c r="I317">
        <f t="shared" si="30"/>
        <v>7.1333127869232076</v>
      </c>
      <c r="J317" s="10">
        <f t="shared" si="31"/>
        <v>-0.22871595459005839</v>
      </c>
      <c r="K317">
        <f>$E$6*$O$6*EXP(-$O$15*(G317/$E$4-1))-SQRT($E$6)*$O$5*EXP(-$O$4*(G317/$E$4-1))</f>
        <v>-0.23180391633316247</v>
      </c>
      <c r="L317">
        <f>$K$6*$O$6*EXP(-$O$15*(I317/$K$4-1))-SQRT($K$6)*$O$5*EXP(-$O$4*(I317/$K$4-1))</f>
        <v>-0.24769512169607102</v>
      </c>
      <c r="M317" s="13">
        <f t="shared" si="32"/>
        <v>1.9495857981393749E-6</v>
      </c>
      <c r="N317" s="13">
        <f t="shared" si="33"/>
        <v>3.6020878403795201E-4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7.1476771915243251</v>
      </c>
      <c r="H318" s="10">
        <f t="shared" si="34"/>
        <v>-0.22760733356640558</v>
      </c>
      <c r="I318">
        <f t="shared" si="30"/>
        <v>7.1482969513866079</v>
      </c>
      <c r="J318" s="10">
        <f t="shared" si="31"/>
        <v>-0.22593620776929538</v>
      </c>
      <c r="K318">
        <f>$E$6*$O$6*EXP(-$O$15*(G318/$E$4-1))-SQRT($E$6)*$O$5*EXP(-$O$4*(G318/$E$4-1))</f>
        <v>-0.22913709773350691</v>
      </c>
      <c r="L318">
        <f>$K$6*$O$6*EXP(-$O$15*(I318/$K$4-1))-SQRT($K$6)*$O$5*EXP(-$O$4*(I318/$K$4-1))</f>
        <v>-0.24491188946151016</v>
      </c>
      <c r="M318" s="13">
        <f t="shared" si="32"/>
        <v>2.3401784069472008E-6</v>
      </c>
      <c r="N318" s="13">
        <f t="shared" si="33"/>
        <v>3.6007649568425517E-4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7.1628274352815886</v>
      </c>
      <c r="H319" s="10">
        <f t="shared" si="34"/>
        <v>-0.2248385534124816</v>
      </c>
      <c r="I319">
        <f t="shared" si="30"/>
        <v>7.1632811158500083</v>
      </c>
      <c r="J319" s="10">
        <f t="shared" si="31"/>
        <v>-0.22318775639770572</v>
      </c>
      <c r="K319">
        <f>$E$6*$O$6*EXP(-$O$15*(G319/$E$4-1))-SQRT($E$6)*$O$5*EXP(-$O$4*(G319/$E$4-1))</f>
        <v>-0.22650081887294835</v>
      </c>
      <c r="L319">
        <f>$K$6*$O$6*EXP(-$O$15*(I319/$K$4-1))-SQRT($K$6)*$O$5*EXP(-$O$4*(I319/$K$4-1))</f>
        <v>-0.24215976714000922</v>
      </c>
      <c r="M319" s="13">
        <f t="shared" si="32"/>
        <v>2.763126461060717E-6</v>
      </c>
      <c r="N319" s="13">
        <f t="shared" si="33"/>
        <v>3.599371916060797E-4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7.1779776790388459</v>
      </c>
      <c r="H320" s="10">
        <f t="shared" si="34"/>
        <v>-0.22210097560048156</v>
      </c>
      <c r="I320">
        <f t="shared" si="30"/>
        <v>7.1782652803133997</v>
      </c>
      <c r="J320" s="10">
        <f t="shared" si="31"/>
        <v>-0.22047027827595531</v>
      </c>
      <c r="K320">
        <f>$E$6*$O$6*EXP(-$O$15*(G320/$E$4-1))-SQRT($E$6)*$O$5*EXP(-$O$4*(G320/$E$4-1))</f>
        <v>-0.22389473477328639</v>
      </c>
      <c r="L320">
        <f>$K$6*$O$6*EXP(-$O$15*(I320/$K$4-1))-SQRT($K$6)*$O$5*EXP(-$O$4*(I320/$K$4-1))</f>
        <v>-0.23943841240094585</v>
      </c>
      <c r="M320" s="13">
        <f t="shared" si="32"/>
        <v>3.2175719700214749E-6</v>
      </c>
      <c r="N320" s="13">
        <f t="shared" si="33"/>
        <v>3.5979011218363079E-4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7.1931279227961165</v>
      </c>
      <c r="H321" s="10">
        <f t="shared" si="34"/>
        <v>-0.21939427863148386</v>
      </c>
      <c r="I321">
        <f t="shared" si="30"/>
        <v>7.1932494447768089</v>
      </c>
      <c r="J321" s="10">
        <f t="shared" si="31"/>
        <v>-0.21778345426561396</v>
      </c>
      <c r="K321">
        <f>$E$6*$O$6*EXP(-$O$15*(G321/$E$4-1))-SQRT($E$6)*$O$5*EXP(-$O$4*(G321/$E$4-1))</f>
        <v>-0.22131850419212246</v>
      </c>
      <c r="L321">
        <f>$K$6*$O$6*EXP(-$O$15*(I321/$K$4-1))-SQRT($K$6)*$O$5*EXP(-$O$4*(I321/$K$4-1))</f>
        <v>-0.23674748650158572</v>
      </c>
      <c r="M321" s="13">
        <f t="shared" si="32"/>
        <v>3.7026440082149066E-6</v>
      </c>
      <c r="N321" s="13">
        <f t="shared" si="33"/>
        <v>3.5963451864697612E-4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7.2082781665533808</v>
      </c>
      <c r="H322" s="10">
        <f t="shared" si="34"/>
        <v>-0.2167181440609047</v>
      </c>
      <c r="I322">
        <f t="shared" si="30"/>
        <v>7.2082336092402084</v>
      </c>
      <c r="J322" s="10">
        <f t="shared" si="31"/>
        <v>-0.21512696826016381</v>
      </c>
      <c r="K322">
        <f>$E$6*$O$6*EXP(-$O$15*(G322/$E$4-1))-SQRT($E$6)*$O$5*EXP(-$O$4*(G322/$E$4-1))</f>
        <v>-0.21877178958794685</v>
      </c>
      <c r="L322">
        <f>$K$6*$O$6*EXP(-$O$15*(I322/$K$4-1))-SQRT($K$6)*$O$5*EXP(-$O$4*(I322/$K$4-1))</f>
        <v>-0.2340866542555235</v>
      </c>
      <c r="M322" s="13">
        <f t="shared" si="32"/>
        <v>4.2174599507402412E-6</v>
      </c>
      <c r="N322" s="13">
        <f t="shared" si="33"/>
        <v>3.5946969304263826E-4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7.2234284103106443</v>
      </c>
      <c r="H323" s="10">
        <f t="shared" si="34"/>
        <v>-0.21407225646955749</v>
      </c>
      <c r="I323">
        <f t="shared" si="30"/>
        <v>7.223217773703607</v>
      </c>
      <c r="J323" s="10">
        <f t="shared" si="31"/>
        <v>-0.21250050715627147</v>
      </c>
      <c r="K323">
        <f>$E$6*$O$6*EXP(-$O$15*(G323/$E$4-1))-SQRT($E$6)*$O$5*EXP(-$O$4*(G323/$E$4-1))</f>
        <v>-0.21625425708533286</v>
      </c>
      <c r="L323">
        <f>$K$6*$O$6*EXP(-$O$15*(I323/$K$4-1))-SQRT($K$6)*$O$5*EXP(-$O$4*(I323/$K$4-1))</f>
        <v>-0.23145558400115415</v>
      </c>
      <c r="M323" s="13">
        <f t="shared" si="32"/>
        <v>4.7611266872440708E-6</v>
      </c>
      <c r="N323" s="13">
        <f t="shared" si="33"/>
        <v>3.592949381954075E-4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7.2385786540678998</v>
      </c>
      <c r="H324" s="10">
        <f t="shared" si="34"/>
        <v>-0.21145630343502775</v>
      </c>
      <c r="I324">
        <f t="shared" si="30"/>
        <v>7.238201938167002</v>
      </c>
      <c r="J324" s="10">
        <f t="shared" si="31"/>
        <v>-0.2099037608253726</v>
      </c>
      <c r="K324">
        <f>$E$6*$O$6*EXP(-$O$15*(G324/$E$4-1))-SQRT($E$6)*$O$5*EXP(-$O$4*(G324/$E$4-1))</f>
        <v>-0.21376557644028354</v>
      </c>
      <c r="L324">
        <f>$K$6*$O$6*EXP(-$O$15*(I324/$K$4-1))-SQRT($K$6)*$O$5*EXP(-$O$4*(I324/$K$4-1))</f>
        <v>-0.22885394757024546</v>
      </c>
      <c r="M324" s="13">
        <f t="shared" si="32"/>
        <v>5.3327418128031374E-6</v>
      </c>
      <c r="N324" s="13">
        <f t="shared" si="33"/>
        <v>3.5910957766555524E-4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7.2537288978251704</v>
      </c>
      <c r="H325" s="10">
        <f t="shared" si="34"/>
        <v>-0.20886997550332467</v>
      </c>
      <c r="I325">
        <f t="shared" si="30"/>
        <v>7.2531861026304085</v>
      </c>
      <c r="J325" s="10">
        <f t="shared" si="31"/>
        <v>-0.20733642208553227</v>
      </c>
      <c r="K325">
        <f>$E$6*$O$6*EXP(-$O$15*(G325/$E$4-1))-SQRT($E$6)*$O$5*EXP(-$O$4*(G325/$E$4-1))</f>
        <v>-0.21130542100570904</v>
      </c>
      <c r="L325">
        <f>$K$6*$O$6*EXP(-$O$15*(I325/$K$4-1))-SQRT($K$6)*$O$5*EXP(-$O$4*(I325/$K$4-1))</f>
        <v>-0.22628142025657619</v>
      </c>
      <c r="M325" s="13">
        <f t="shared" si="32"/>
        <v>5.9313947950842302E-6</v>
      </c>
      <c r="N325" s="13">
        <f t="shared" si="33"/>
        <v>3.5891295570085745E-4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7.2688791415824348</v>
      </c>
      <c r="H326" s="10">
        <f t="shared" si="34"/>
        <v>-0.20631296616084521</v>
      </c>
      <c r="I326">
        <f t="shared" si="30"/>
        <v>7.2681702670938089</v>
      </c>
      <c r="J326" s="10">
        <f t="shared" si="31"/>
        <v>-0.20479818667361432</v>
      </c>
      <c r="K326">
        <f>$E$6*$O$6*EXP(-$O$15*(G326/$E$4-1))-SQRT($E$6)*$O$5*EXP(-$O$4*(G326/$E$4-1))</f>
        <v>-0.20887346769707338</v>
      </c>
      <c r="L326">
        <f>$K$6*$O$6*EXP(-$O$15*(I326/$K$4-1))-SQRT($K$6)*$O$5*EXP(-$O$4*(I326/$K$4-1))</f>
        <v>-0.22373768078468059</v>
      </c>
      <c r="M326" s="13">
        <f t="shared" si="32"/>
        <v>6.556168117026797E-6</v>
      </c>
      <c r="N326" s="13">
        <f t="shared" si="33"/>
        <v>3.5870443718311387E-4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7.2840293853396982</v>
      </c>
      <c r="H327" s="10">
        <f t="shared" si="34"/>
        <v>-0.2037849718066026</v>
      </c>
      <c r="I327">
        <f t="shared" si="30"/>
        <v>7.2831544315572092</v>
      </c>
      <c r="J327" s="10">
        <f t="shared" si="31"/>
        <v>-0.2022887532177142</v>
      </c>
      <c r="K327">
        <f>$E$6*$O$6*EXP(-$O$15*(G327/$E$4-1))-SQRT($E$6)*$O$5*EXP(-$O$4*(G327/$E$4-1))</f>
        <v>-0.20646939695817443</v>
      </c>
      <c r="L327">
        <f>$K$6*$O$6*EXP(-$O$15*(I327/$K$4-1))-SQRT($K$6)*$O$5*EXP(-$O$4*(I327/$K$4-1))</f>
        <v>-0.22122241127867057</v>
      </c>
      <c r="M327" s="13">
        <f t="shared" si="32"/>
        <v>7.2061383943914356E-6</v>
      </c>
      <c r="N327" s="13">
        <f t="shared" si="33"/>
        <v>3.5848340756921816E-4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7.2991796290969626</v>
      </c>
      <c r="H328" s="10">
        <f t="shared" si="34"/>
        <v>-0.20128569172476352</v>
      </c>
      <c r="I328">
        <f t="shared" si="30"/>
        <v>7.2981385960206095</v>
      </c>
      <c r="J328" s="10">
        <f t="shared" si="31"/>
        <v>-0.19980782320989743</v>
      </c>
      <c r="K328">
        <f>$E$6*$O$6*EXP(-$O$15*(G328/$E$4-1))-SQRT($E$6)*$O$5*EXP(-$O$4*(G328/$E$4-1))</f>
        <v>-0.20409289272710357</v>
      </c>
      <c r="L328">
        <f>$K$6*$O$6*EXP(-$O$15*(I328/$K$4-1))-SQRT($K$6)*$O$5*EXP(-$O$4*(I328/$K$4-1))</f>
        <v>-0.21873529723117888</v>
      </c>
      <c r="M328" s="13">
        <f t="shared" si="32"/>
        <v>7.880377467539004E-6</v>
      </c>
      <c r="N328" s="13">
        <f t="shared" si="33"/>
        <v>3.5824927282628413E-4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7.3143298728542261</v>
      </c>
      <c r="H329" s="10">
        <f t="shared" si="34"/>
        <v>-0.19881482805746714</v>
      </c>
      <c r="I329">
        <f t="shared" si="30"/>
        <v>7.313122760484009</v>
      </c>
      <c r="J329" s="10">
        <f t="shared" si="31"/>
        <v>-0.19735510097921852</v>
      </c>
      <c r="K329">
        <f>$E$6*$O$6*EXP(-$O$15*(G329/$E$4-1))-SQRT($E$6)*$O$5*EXP(-$O$4*(G329/$E$4-1))</f>
        <v>-0.20174364240236975</v>
      </c>
      <c r="L329">
        <f>$K$6*$O$6*EXP(-$O$15*(I329/$K$4-1))-SQRT($K$6)*$O$5*EXP(-$O$4*(I329/$K$4-1))</f>
        <v>-0.21627602747240707</v>
      </c>
      <c r="M329" s="13">
        <f t="shared" si="32"/>
        <v>8.5779534669072945E-6</v>
      </c>
      <c r="N329" s="13">
        <f t="shared" si="33"/>
        <v>3.5800145936064435E-4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7.3294801166114896</v>
      </c>
      <c r="H330" s="10">
        <f t="shared" si="34"/>
        <v>-0.19637208577793014</v>
      </c>
      <c r="I330">
        <f t="shared" si="30"/>
        <v>7.3281069249474076</v>
      </c>
      <c r="J330" s="10">
        <f t="shared" si="31"/>
        <v>-0.19493029366502318</v>
      </c>
      <c r="K330">
        <f>$E$6*$O$6*EXP(-$O$15*(G330/$E$4-1))-SQRT($E$6)*$O$5*EXP(-$O$4*(G330/$E$4-1))</f>
        <v>-0.19942133680919666</v>
      </c>
      <c r="L330">
        <f>$K$6*$O$6*EXP(-$O$15*(I330/$K$4-1))-SQRT($K$6)*$O$5*EXP(-$O$4*(I330/$K$4-1))</f>
        <v>-0.21384429413929346</v>
      </c>
      <c r="M330" s="13">
        <f t="shared" si="32"/>
        <v>9.2979318516799353E-6</v>
      </c>
      <c r="N330" s="13">
        <f t="shared" si="33"/>
        <v>3.5773941394069621E-4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7.3446303603687522</v>
      </c>
      <c r="H331" s="10">
        <f t="shared" si="34"/>
        <v>-0.19395717266383813</v>
      </c>
      <c r="I331">
        <f t="shared" si="30"/>
        <v>7.3430910894108079</v>
      </c>
      <c r="J331" s="10">
        <f t="shared" si="31"/>
        <v>-0.19253311119053537</v>
      </c>
      <c r="K331">
        <f>$E$6*$O$6*EXP(-$O$15*(G331/$E$4-1))-SQRT($E$6)*$O$5*EXP(-$O$4*(G331/$E$4-1))</f>
        <v>-0.19712567016600219</v>
      </c>
      <c r="L331">
        <f>$K$6*$O$6*EXP(-$O$15*(I331/$K$4-1))-SQRT($K$6)*$O$5*EXP(-$O$4*(I331/$K$4-1))</f>
        <v>-0.21143979264480608</v>
      </c>
      <c r="M331" s="13">
        <f t="shared" si="32"/>
        <v>1.0039376421219841E-5</v>
      </c>
      <c r="N331" s="13">
        <f t="shared" si="33"/>
        <v>3.574626036132641E-4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7.3597806041260156</v>
      </c>
      <c r="H332" s="10">
        <f t="shared" si="34"/>
        <v>-0.19156979927101925</v>
      </c>
      <c r="I332">
        <f t="shared" si="30"/>
        <v>7.3580752538742082</v>
      </c>
      <c r="J332" s="10">
        <f t="shared" si="31"/>
        <v>-0.19016326623672394</v>
      </c>
      <c r="K332">
        <f>$E$6*$O$6*EXP(-$O$15*(G332/$E$4-1))-SQRT($E$6)*$O$5*EXP(-$O$4*(G332/$E$4-1))</f>
        <v>-0.19485634005106173</v>
      </c>
      <c r="L332">
        <f>$K$6*$O$6*EXP(-$O$15*(I332/$K$4-1))-SQRT($K$6)*$O$5*EXP(-$O$4*(I332/$K$4-1))</f>
        <v>-0.2090622216473666</v>
      </c>
      <c r="M332" s="13">
        <f t="shared" si="32"/>
        <v>1.0801350298882229E-5</v>
      </c>
      <c r="N332" s="13">
        <f t="shared" si="33"/>
        <v>3.5717051561345923E-4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7.37493084788328</v>
      </c>
      <c r="H333" s="10">
        <f t="shared" si="34"/>
        <v>-0.1892096789073992</v>
      </c>
      <c r="I333">
        <f t="shared" si="30"/>
        <v>7.3730594183376086</v>
      </c>
      <c r="J333" s="10">
        <f t="shared" si="31"/>
        <v>-0.18782047421644915</v>
      </c>
      <c r="K333">
        <f>$E$6*$O$6*EXP(-$O$15*(G333/$E$4-1))-SQRT($E$6)*$O$5*EXP(-$O$4*(G333/$E$4-1))</f>
        <v>-0.19261304736936055</v>
      </c>
      <c r="L333">
        <f>$K$6*$O$6*EXP(-$O$15*(I333/$K$4-1))-SQRT($K$6)*$O$5*EXP(-$O$4*(I333/$K$4-1))</f>
        <v>-0.20671128302040934</v>
      </c>
      <c r="M333" s="13">
        <f t="shared" si="32"/>
        <v>1.1582916887873152E-5</v>
      </c>
      <c r="N333" s="13">
        <f t="shared" si="33"/>
        <v>3.5686265726777964E-4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7.3900810916405435</v>
      </c>
      <c r="H334" s="10">
        <f t="shared" si="34"/>
        <v>-0.18687652760723614</v>
      </c>
      <c r="I334">
        <f t="shared" si="30"/>
        <v>7.388043582801008</v>
      </c>
      <c r="J334" s="10">
        <f t="shared" si="31"/>
        <v>-0.1855044532488864</v>
      </c>
      <c r="K334">
        <f>$E$6*$O$6*EXP(-$O$15*(G334/$E$4-1))-SQRT($E$6)*$O$5*EXP(-$O$4*(G334/$E$4-1))</f>
        <v>-0.190395496319642</v>
      </c>
      <c r="L334">
        <f>$K$6*$O$6*EXP(-$O$15*(I334/$K$4-1))-SQRT($K$6)*$O$5*EXP(-$O$4*(I334/$K$4-1))</f>
        <v>-0.20438668182208256</v>
      </c>
      <c r="M334" s="13">
        <f t="shared" si="32"/>
        <v>1.2383140798891411E-5</v>
      </c>
      <c r="N334" s="13">
        <f t="shared" si="33"/>
        <v>3.5653855589042543E-4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7.4052313353978079</v>
      </c>
      <c r="H335" s="10">
        <f t="shared" si="34"/>
        <v>-0.18457006410563068</v>
      </c>
      <c r="I335">
        <f t="shared" si="30"/>
        <v>7.4030277472644084</v>
      </c>
      <c r="J335" s="10">
        <f t="shared" si="31"/>
        <v>-0.18321492413422369</v>
      </c>
      <c r="K335">
        <f>$E$6*$O$6*EXP(-$O$15*(G335/$E$4-1))-SQRT($E$6)*$O$5*EXP(-$O$4*(G335/$E$4-1))</f>
        <v>-0.18820339436165026</v>
      </c>
      <c r="L335">
        <f>$K$6*$O$6*EXP(-$O$15*(I335/$K$4-1))-SQRT($K$6)*$O$5*EXP(-$O$4*(I335/$K$4-1))</f>
        <v>-0.2020881262650959</v>
      </c>
      <c r="M335" s="13">
        <f t="shared" si="32"/>
        <v>1.3201088749307339E-5</v>
      </c>
      <c r="N335" s="13">
        <f t="shared" si="33"/>
        <v>3.5619775867275921E-4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7.4203815791550713</v>
      </c>
      <c r="H336" s="10">
        <f t="shared" si="34"/>
        <v>-0.18229000981331261</v>
      </c>
      <c r="I336">
        <f t="shared" si="30"/>
        <v>7.4180119117278078</v>
      </c>
      <c r="J336" s="10">
        <f t="shared" si="31"/>
        <v>-0.18095161032863338</v>
      </c>
      <c r="K336">
        <f>$E$6*$O$6*EXP(-$O$15*(G336/$E$4-1))-SQRT($E$6)*$O$5*EXP(-$O$4*(G336/$E$4-1))</f>
        <v>-0.18603645218357925</v>
      </c>
      <c r="L336">
        <f>$K$6*$O$6*EXP(-$O$15*(I336/$K$4-1))-SQRT($K$6)*$O$5*EXP(-$O$4*(I336/$K$4-1))</f>
        <v>-0.19981532768672086</v>
      </c>
      <c r="M336" s="13">
        <f t="shared" si="32"/>
        <v>1.4035830433729115E-5</v>
      </c>
      <c r="N336" s="13">
        <f t="shared" si="33"/>
        <v>3.5583983256581083E-4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7.4355318229123339</v>
      </c>
      <c r="H337" s="10">
        <f t="shared" si="34"/>
        <v>-0.1800360887916978</v>
      </c>
      <c r="I337">
        <f t="shared" si="30"/>
        <v>7.4329960761912082</v>
      </c>
      <c r="J337" s="10">
        <f t="shared" si="31"/>
        <v>-0.17871423791951208</v>
      </c>
      <c r="K337">
        <f>$E$6*$O$6*EXP(-$O$15*(G337/$E$4-1))-SQRT($E$6)*$O$5*EXP(-$O$4*(G337/$E$4-1))</f>
        <v>-0.18389438366972302</v>
      </c>
      <c r="L337">
        <f>$K$6*$O$6*EXP(-$O$15*(I337/$K$4-1))-SQRT($K$6)*$O$5*EXP(-$O$4*(I337/$K$4-1))</f>
        <v>-0.1975680005189441</v>
      </c>
      <c r="M337" s="13">
        <f t="shared" si="32"/>
        <v>1.4886439365795649E-5</v>
      </c>
      <c r="N337" s="13">
        <f t="shared" si="33"/>
        <v>3.5546436415574196E-4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7.4506820666695974</v>
      </c>
      <c r="H338" s="10">
        <f t="shared" si="34"/>
        <v>-0.17780802772821683</v>
      </c>
      <c r="I338">
        <f t="shared" si="30"/>
        <v>7.4479802406546085</v>
      </c>
      <c r="J338" s="10">
        <f t="shared" si="31"/>
        <v>-0.17650253560099058</v>
      </c>
      <c r="K338">
        <f>$E$6*$O$6*EXP(-$O$15*(G338/$E$4-1))-SQRT($E$6)*$O$5*EXP(-$O$4*(G338/$E$4-1))</f>
        <v>-0.18177690586833781</v>
      </c>
      <c r="L338">
        <f>$K$6*$O$6*EXP(-$O$15*(I338/$K$4-1))-SQRT($K$6)*$O$5*EXP(-$O$4*(I338/$K$4-1))</f>
        <v>-0.19534586225878384</v>
      </c>
      <c r="M338" s="13">
        <f t="shared" si="32"/>
        <v>1.5751993691130165E-5</v>
      </c>
      <c r="N338" s="13">
        <f t="shared" si="33"/>
        <v>3.5507095953230206E-4</v>
      </c>
      <c r="O338" s="13">
        <v>1</v>
      </c>
    </row>
    <row r="339" spans="4:15" x14ac:dyDescent="0.4">
      <c r="D339" s="6">
        <v>5.4000000000000101</v>
      </c>
      <c r="E339" s="7">
        <f t="shared" si="28"/>
        <v>-6.4466063110098726E-2</v>
      </c>
      <c r="G339">
        <f t="shared" si="29"/>
        <v>7.4658323104268618</v>
      </c>
      <c r="H339" s="10">
        <f t="shared" si="34"/>
        <v>-0.17560555591190893</v>
      </c>
      <c r="I339">
        <f t="shared" si="30"/>
        <v>7.4629644051180088</v>
      </c>
      <c r="J339" s="10">
        <f t="shared" si="31"/>
        <v>-0.174316234649707</v>
      </c>
      <c r="K339">
        <f>$E$6*$O$6*EXP(-$O$15*(G339/$E$4-1))-SQRT($E$6)*$O$5*EXP(-$O$4*(G339/$E$4-1))</f>
        <v>-0.17968373895971385</v>
      </c>
      <c r="L339">
        <f>$K$6*$O$6*EXP(-$O$15*(I339/$K$4-1))-SQRT($K$6)*$O$5*EXP(-$O$4*(I339/$K$4-1))</f>
        <v>-0.19314863343876845</v>
      </c>
      <c r="M339" s="13">
        <f t="shared" si="32"/>
        <v>1.663157697140336E-5</v>
      </c>
      <c r="N339" s="13">
        <f t="shared" si="33"/>
        <v>3.5465924415024338E-4</v>
      </c>
      <c r="O339" s="13">
        <v>1</v>
      </c>
    </row>
    <row r="340" spans="4:15" x14ac:dyDescent="0.4">
      <c r="D340" s="6">
        <v>5.4200000000000097</v>
      </c>
      <c r="E340" s="7">
        <f t="shared" ref="E340:E403" si="35">-(1+D340+$E$5*D340^3)*EXP(-D340)</f>
        <v>-6.3666815421909828E-2</v>
      </c>
      <c r="G340">
        <f t="shared" ref="G340:G403" si="36">$E$11*(D340/$E$12+1)</f>
        <v>7.4809825541841253</v>
      </c>
      <c r="H340" s="10">
        <f t="shared" si="34"/>
        <v>-0.17342840520928238</v>
      </c>
      <c r="I340">
        <f t="shared" ref="I340:I403" si="37">$K$11*(D340/$K$12+1)</f>
        <v>7.4779485695814074</v>
      </c>
      <c r="J340" s="10">
        <f t="shared" ref="J340:J403" si="38">-(-$H$4)*(1+D340+$K$5*D340^3)*EXP(-D340)</f>
        <v>-0.1721550689008442</v>
      </c>
      <c r="K340">
        <f>$E$6*$O$6*EXP(-$O$15*(G340/$E$4-1))-SQRT($E$6)*$O$5*EXP(-$O$4*(G340/$E$4-1))</f>
        <v>-0.17761460622446443</v>
      </c>
      <c r="L340">
        <f>$K$6*$O$6*EXP(-$O$15*(I340/$K$4-1))-SQRT($K$6)*$O$5*EXP(-$O$4*(I340/$K$4-1))</f>
        <v>-0.19097603759758358</v>
      </c>
      <c r="M340" s="13">
        <f t="shared" ref="M340:M403" si="39">(K340-H340)^2*O340</f>
        <v>1.7524278939511229E-5</v>
      </c>
      <c r="N340" s="13">
        <f t="shared" ref="N340:N403" si="40">(L340-J340)^2*O340</f>
        <v>3.542288626836437E-4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7.4961327979413896</v>
      </c>
      <c r="H341" s="10">
        <f t="shared" ref="H341:H404" si="41">-(-$B$4)*(1+D341+$E$5*D341^3)*EXP(-D341)</f>
        <v>-0.17127631004043506</v>
      </c>
      <c r="I341">
        <f t="shared" si="37"/>
        <v>7.4929327340448086</v>
      </c>
      <c r="J341" s="10">
        <f t="shared" si="38"/>
        <v>-0.170018774724426</v>
      </c>
      <c r="K341">
        <f>$E$6*$O$6*EXP(-$O$15*(G341/$E$4-1))-SQRT($E$6)*$O$5*EXP(-$O$4*(G341/$E$4-1))</f>
        <v>-0.17556923401202923</v>
      </c>
      <c r="L341">
        <f>$K$6*$O$6*EXP(-$O$15*(I341/$K$4-1))-SQRT($K$6)*$O$5*EXP(-$O$4*(I341/$K$4-1))</f>
        <v>-0.18882780125088972</v>
      </c>
      <c r="M341" s="13">
        <f t="shared" si="39"/>
        <v>1.8429196225887863E-5</v>
      </c>
      <c r="N341" s="13">
        <f t="shared" si="40"/>
        <v>3.5377947887321558E-4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7.5112830416986531</v>
      </c>
      <c r="H342" s="10">
        <f t="shared" si="41"/>
        <v>-0.16914900735543587</v>
      </c>
      <c r="I342">
        <f t="shared" si="37"/>
        <v>7.5079168985082072</v>
      </c>
      <c r="J342" s="10">
        <f t="shared" si="38"/>
        <v>-0.16790709100187173</v>
      </c>
      <c r="K342">
        <f>$E$6*$O$6*EXP(-$O$15*(G342/$E$4-1))-SQRT($E$6)*$O$5*EXP(-$O$4*(G342/$E$4-1))</f>
        <v>-0.17354735170940094</v>
      </c>
      <c r="L342">
        <f>$K$6*$O$6*EXP(-$O$15*(I342/$K$4-1))-SQRT($K$6)*$O$5*EXP(-$O$4*(I342/$K$4-1))</f>
        <v>-0.18670365386231638</v>
      </c>
      <c r="M342" s="13">
        <f t="shared" si="39"/>
        <v>1.9345433056056478E-5</v>
      </c>
      <c r="N342" s="13">
        <f t="shared" si="40"/>
        <v>3.533107753666471E-4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7.5264332854559157</v>
      </c>
      <c r="H343" s="10">
        <f t="shared" si="41"/>
        <v>-0.16704623661096088</v>
      </c>
      <c r="I343">
        <f t="shared" si="37"/>
        <v>7.5229010629716075</v>
      </c>
      <c r="J343" s="10">
        <f t="shared" si="38"/>
        <v>-0.16581975910280408</v>
      </c>
      <c r="K343">
        <f>$E$6*$O$6*EXP(-$O$15*(G343/$E$4-1))-SQRT($E$6)*$O$5*EXP(-$O$4*(G343/$E$4-1))</f>
        <v>-0.1715486917100715</v>
      </c>
      <c r="L343">
        <f>$K$6*$O$6*EXP(-$O$15*(I343/$K$4-1))-SQRT($K$6)*$O$5*EXP(-$O$4*(I343/$K$4-1))</f>
        <v>-0.18460332781463132</v>
      </c>
      <c r="M343" s="13">
        <f t="shared" si="39"/>
        <v>2.0272101919507266E-5</v>
      </c>
      <c r="N343" s="13">
        <f t="shared" si="40"/>
        <v>3.5282245355193514E-4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7.5415835292131792</v>
      </c>
      <c r="H344" s="10">
        <f t="shared" si="41"/>
        <v>-0.16496773974718509</v>
      </c>
      <c r="I344">
        <f t="shared" si="37"/>
        <v>7.5378852274350079</v>
      </c>
      <c r="J344" s="10">
        <f t="shared" si="38"/>
        <v>-0.16375652286211034</v>
      </c>
      <c r="K344">
        <f>$E$6*$O$6*EXP(-$O$15*(G344/$E$4-1))-SQRT($E$6)*$O$5*EXP(-$O$4*(G344/$E$4-1))</f>
        <v>-0.169572989383204</v>
      </c>
      <c r="L344">
        <f>$K$6*$O$6*EXP(-$O$15*(I344/$K$4-1))-SQRT($K$6)*$O$5*EXP(-$O$4*(I344/$K$4-1))</f>
        <v>-0.18252655838109333</v>
      </c>
      <c r="M344" s="13">
        <f t="shared" si="39"/>
        <v>2.1208324210052303E-5</v>
      </c>
      <c r="N344" s="13">
        <f t="shared" si="40"/>
        <v>3.5231423338388291E-4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7.5567337729704436</v>
      </c>
      <c r="H345" s="10">
        <f t="shared" si="41"/>
        <v>-0.16291326116492258</v>
      </c>
      <c r="I345">
        <f t="shared" si="37"/>
        <v>7.5528693918984091</v>
      </c>
      <c r="J345" s="10">
        <f t="shared" si="38"/>
        <v>-0.16171712855725062</v>
      </c>
      <c r="K345">
        <f>$E$6*$O$6*EXP(-$O$15*(G345/$E$4-1))-SQRT($E$6)*$O$5*EXP(-$O$4*(G345/$E$4-1))</f>
        <v>-0.16761998304303061</v>
      </c>
      <c r="L345">
        <f>$K$6*$O$6*EXP(-$O$15*(I345/$K$4-1))-SQRT($K$6)*$O$5*EXP(-$O$4*(I345/$K$4-1))</f>
        <v>-0.18047308369698606</v>
      </c>
      <c r="M345" s="13">
        <f t="shared" si="39"/>
        <v>2.2153230837860762E-5</v>
      </c>
      <c r="N345" s="13">
        <f t="shared" si="40"/>
        <v>3.5178585320376813E-4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7.5718840167277071</v>
      </c>
      <c r="H346" s="10">
        <f t="shared" si="41"/>
        <v>-0.16088254770301658</v>
      </c>
      <c r="I346">
        <f t="shared" si="37"/>
        <v>7.5678535563618095</v>
      </c>
      <c r="J346" s="10">
        <f t="shared" si="38"/>
        <v>-0.15970132488581382</v>
      </c>
      <c r="K346">
        <f>$E$6*$O$6*EXP(-$O$15*(G346/$E$4-1))-SQRT($E$6)*$O$5*EXP(-$O$4*(G346/$E$4-1))</f>
        <v>-0.16568941391847883</v>
      </c>
      <c r="L346">
        <f>$K$6*$O$6*EXP(-$O$15*(I346/$K$4-1))-SQRT($K$6)*$O$5*EXP(-$O$4*(I346/$K$4-1))</f>
        <v>-0.17844264473133828</v>
      </c>
      <c r="M346" s="13">
        <f t="shared" si="39"/>
        <v>2.3105962813352395E-5</v>
      </c>
      <c r="N346" s="13">
        <f t="shared" si="40"/>
        <v>3.5123706955224906E-4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7.5870342604849714</v>
      </c>
      <c r="H347" s="10">
        <f t="shared" si="41"/>
        <v>-0.15887534861597311</v>
      </c>
      <c r="I347">
        <f t="shared" si="37"/>
        <v>7.5828377208252098</v>
      </c>
      <c r="J347" s="10">
        <f t="shared" si="38"/>
        <v>-0.15770886294331543</v>
      </c>
      <c r="K347">
        <f>$E$6*$O$6*EXP(-$O$15*(G347/$E$4-1))-SQRT($E$6)*$O$5*EXP(-$O$4*(G347/$E$4-1))</f>
        <v>-0.16378102612302595</v>
      </c>
      <c r="L347">
        <f>$K$6*$O$6*EXP(-$O$15*(I347/$K$4-1))-SQRT($K$6)*$O$5*EXP(-$O$4*(I347/$K$4-1))</f>
        <v>-0.17643498525883344</v>
      </c>
      <c r="M347" s="13">
        <f t="shared" si="39"/>
        <v>2.4065671803204179E-5</v>
      </c>
      <c r="N347" s="13">
        <f t="shared" si="40"/>
        <v>3.5066765697574169E-4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7.6021845042422349</v>
      </c>
      <c r="H348" s="10">
        <f t="shared" si="41"/>
        <v>-0.15689141555183739</v>
      </c>
      <c r="I348">
        <f t="shared" si="37"/>
        <v>7.5978218852886075</v>
      </c>
      <c r="J348" s="10">
        <f t="shared" si="38"/>
        <v>-0.15573949620123653</v>
      </c>
      <c r="K348">
        <f>$E$6*$O$6*EXP(-$O$15*(G348/$E$4-1))-SQRT($E$6)*$O$5*EXP(-$O$4*(G348/$E$4-1))</f>
        <v>-0.16189456662478666</v>
      </c>
      <c r="L348">
        <f>$K$6*$O$6*EXP(-$O$15*(I348/$K$4-1))-SQRT($K$6)*$O$5*EXP(-$O$4*(I348/$K$4-1))</f>
        <v>-0.17444985183190853</v>
      </c>
      <c r="M348" s="13">
        <f t="shared" si="39"/>
        <v>2.5031520658753421E-5</v>
      </c>
      <c r="N348" s="13">
        <f t="shared" si="40"/>
        <v>3.5007740782621937E-4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7.6173347479994984</v>
      </c>
      <c r="H349" s="10">
        <f t="shared" si="41"/>
        <v>-0.15493050253030832</v>
      </c>
      <c r="I349">
        <f t="shared" si="37"/>
        <v>7.6128060497520078</v>
      </c>
      <c r="J349" s="10">
        <f t="shared" si="38"/>
        <v>-0.15379298048529874</v>
      </c>
      <c r="K349">
        <f>$E$6*$O$6*EXP(-$O$15*(G349/$E$4-1))-SQRT($E$6)*$O$5*EXP(-$O$4*(G349/$E$4-1))</f>
        <v>-0.16002978521683034</v>
      </c>
      <c r="L349">
        <f>$K$6*$O$6*EXP(-$O$15*(I349/$K$4-1))-SQRT($K$6)*$O$5*EXP(-$O$4*(I349/$K$4-1))</f>
        <v>-0.17248699375304438</v>
      </c>
      <c r="M349" s="13">
        <f t="shared" si="39"/>
        <v>2.6002683917063193E-5</v>
      </c>
      <c r="N349" s="13">
        <f t="shared" si="40"/>
        <v>3.4946613205465003E-4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7.632484991756761</v>
      </c>
      <c r="H350" s="10">
        <f t="shared" si="41"/>
        <v>-0.15299236592109031</v>
      </c>
      <c r="I350">
        <f t="shared" si="37"/>
        <v>7.6277902142154081</v>
      </c>
      <c r="J350" s="10">
        <f t="shared" si="38"/>
        <v>-0.15186907395397511</v>
      </c>
      <c r="K350">
        <f>$E$6*$O$6*EXP(-$O$15*(G350/$E$4-1))-SQRT($E$6)*$O$5*EXP(-$O$4*(G350/$E$4-1))</f>
        <v>-0.15818643448773381</v>
      </c>
      <c r="L350">
        <f>$K$6*$O$6*EXP(-$O$15*(I350/$K$4-1))-SQRT($K$6)*$O$5*EXP(-$O$4*(I350/$K$4-1))</f>
        <v>-0.17054616304725331</v>
      </c>
      <c r="M350" s="13">
        <f t="shared" si="39"/>
        <v>2.6978348274994125E-5</v>
      </c>
      <c r="N350" s="13">
        <f t="shared" si="40"/>
        <v>3.4883365699825143E-4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7.6476352355140254</v>
      </c>
      <c r="H351" s="10">
        <f t="shared" si="41"/>
        <v>-0.15107676442247653</v>
      </c>
      <c r="I351">
        <f t="shared" si="37"/>
        <v>7.6427743786788085</v>
      </c>
      <c r="J351" s="10">
        <f t="shared" si="38"/>
        <v>-0.14996753707723073</v>
      </c>
      <c r="K351">
        <f>$E$6*$O$6*EXP(-$O$15*(G351/$E$4-1))-SQRT($E$6)*$O$5*EXP(-$O$4*(G351/$E$4-1))</f>
        <v>-0.15636426979236759</v>
      </c>
      <c r="L351">
        <f>$K$6*$O$6*EXP(-$O$15*(I351/$K$4-1))-SQRT($K$6)*$O$5*EXP(-$O$4*(I351/$K$4-1))</f>
        <v>-0.1686271144347597</v>
      </c>
      <c r="M351" s="13">
        <f t="shared" si="39"/>
        <v>2.7957713036626796E-5</v>
      </c>
      <c r="N351" s="13">
        <f t="shared" si="40"/>
        <v>3.4817982716160749E-4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7.6627854792712888</v>
      </c>
      <c r="H352" s="10">
        <f t="shared" si="41"/>
        <v>-0.1491834590401637</v>
      </c>
      <c r="I352">
        <f t="shared" si="37"/>
        <v>7.6577585431422088</v>
      </c>
      <c r="J352" s="10">
        <f t="shared" si="38"/>
        <v>-0.14808813261549289</v>
      </c>
      <c r="K352">
        <f>$E$6*$O$6*EXP(-$O$15*(G352/$E$4-1))-SQRT($E$6)*$O$5*EXP(-$O$4*(G352/$E$4-1))</f>
        <v>-0.15456304922291747</v>
      </c>
      <c r="L352">
        <f>$K$6*$O$6*EXP(-$O$15*(I352/$K$4-1))-SQRT($K$6)*$O$5*EXP(-$O$4*(I352/$K$4-1))</f>
        <v>-0.16672960530387909</v>
      </c>
      <c r="M352" s="13">
        <f t="shared" si="39"/>
        <v>2.8939990534380784E-5</v>
      </c>
      <c r="N352" s="13">
        <f t="shared" si="40"/>
        <v>3.4750450399184869E-4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7.6779357230285532</v>
      </c>
      <c r="H353" s="10">
        <f t="shared" si="41"/>
        <v>-0.14731221306629261</v>
      </c>
      <c r="I353">
        <f t="shared" si="37"/>
        <v>7.6727427076056092</v>
      </c>
      <c r="J353" s="10">
        <f t="shared" si="38"/>
        <v>-0.14623062559884553</v>
      </c>
      <c r="K353">
        <f>$E$6*$O$6*EXP(-$O$15*(G353/$E$4-1))-SQRT($E$6)*$O$5*EXP(-$O$4*(G353/$E$4-1))</f>
        <v>-0.15278253358014091</v>
      </c>
      <c r="L353">
        <f>$K$6*$O$6*EXP(-$O$15*(I353/$K$4-1))-SQRT($K$6)*$O$5*EXP(-$O$4*(I353/$K$4-1))</f>
        <v>-0.16485339568409604</v>
      </c>
      <c r="M353" s="13">
        <f t="shared" si="39"/>
        <v>2.9924406524229508E-5</v>
      </c>
      <c r="N353" s="13">
        <f t="shared" si="40"/>
        <v>3.4680756564810136E-4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7.6930859667858167</v>
      </c>
      <c r="H354" s="10">
        <f t="shared" si="41"/>
        <v>-0.14546279205871382</v>
      </c>
      <c r="I354">
        <f t="shared" si="37"/>
        <v>7.6877268720690086</v>
      </c>
      <c r="J354" s="10">
        <f t="shared" si="38"/>
        <v>-0.14439478330644723</v>
      </c>
      <c r="K354">
        <f>$E$6*$O$6*EXP(-$O$15*(G354/$E$4-1))-SQRT($E$6)*$O$5*EXP(-$O$4*(G354/$E$4-1))</f>
        <v>-0.15102248634486215</v>
      </c>
      <c r="L354">
        <f>$K$6*$O$6*EXP(-$O$15*(I354/$K$4-1))-SQRT($K$6)*$O$5*EXP(-$O$4*(I354/$K$4-1))</f>
        <v>-0.16299824821934275</v>
      </c>
      <c r="M354" s="13">
        <f t="shared" si="39"/>
        <v>3.0910200555430404E-5</v>
      </c>
      <c r="N354" s="13">
        <f t="shared" si="40"/>
        <v>3.4608890676533484E-4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7.7082362105430802</v>
      </c>
      <c r="H355" s="10">
        <f t="shared" si="41"/>
        <v>-0.14363496382047314</v>
      </c>
      <c r="I355">
        <f t="shared" si="37"/>
        <v>7.702711036532409</v>
      </c>
      <c r="J355" s="10">
        <f t="shared" si="38"/>
        <v>-0.14258037524616718</v>
      </c>
      <c r="K355">
        <f>$E$6*$O$6*EXP(-$O$15*(G355/$E$4-1))-SQRT($E$6)*$O$5*EXP(-$O$4*(G355/$E$4-1))</f>
        <v>-0.14928267364970174</v>
      </c>
      <c r="L355">
        <f>$K$6*$O$6*EXP(-$O$15*(I355/$K$4-1))-SQRT($K$6)*$O$5*EXP(-$O$4*(I355/$K$4-1))</f>
        <v>-0.16116392814147709</v>
      </c>
      <c r="M355" s="13">
        <f t="shared" si="39"/>
        <v>3.1896626315165381E-5</v>
      </c>
      <c r="N355" s="13">
        <f t="shared" si="40"/>
        <v>3.4534843821278142E-4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7.7233864543003428</v>
      </c>
      <c r="H356" s="10">
        <f t="shared" si="41"/>
        <v>-0.14182849837951647</v>
      </c>
      <c r="I356">
        <f t="shared" si="37"/>
        <v>7.7176952009958084</v>
      </c>
      <c r="J356" s="10">
        <f t="shared" si="38"/>
        <v>-0.14078717313443928</v>
      </c>
      <c r="K356">
        <f>$E$6*$O$6*EXP(-$O$15*(G356/$E$4-1))-SQRT($E$6)*$O$5*EXP(-$O$4*(G356/$E$4-1))</f>
        <v>-0.14756286425104514</v>
      </c>
      <c r="L356">
        <f>$K$6*$O$6*EXP(-$O$15*(I356/$K$4-1))-SQRT($K$6)*$O$5*EXP(-$O$4*(I356/$K$4-1))</f>
        <v>-0.15935020324396607</v>
      </c>
      <c r="M356" s="13">
        <f t="shared" si="39"/>
        <v>3.288295194855281E-5</v>
      </c>
      <c r="N356" s="13">
        <f t="shared" si="40"/>
        <v>3.4458608684719797E-4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7.7385366980576062</v>
      </c>
      <c r="H357" s="10">
        <f t="shared" si="41"/>
        <v>-0.14004316796860841</v>
      </c>
      <c r="I357">
        <f t="shared" si="37"/>
        <v>7.7326793654592088</v>
      </c>
      <c r="J357" s="10">
        <f t="shared" si="38"/>
        <v>-0.1390149508763279</v>
      </c>
      <c r="K357">
        <f>$E$6*$O$6*EXP(-$O$15*(G357/$E$4-1))-SQRT($E$6)*$O$5*EXP(-$O$4*(G357/$E$4-1))</f>
        <v>-0.14586282950124804</v>
      </c>
      <c r="L357">
        <f>$K$6*$O$6*EXP(-$O$15*(I357/$K$4-1))-SQRT($K$6)*$O$5*EXP(-$O$4*(I357/$K$4-1))</f>
        <v>-0.1575568438557686</v>
      </c>
      <c r="M357" s="13">
        <f t="shared" si="39"/>
        <v>3.3868460354485457E-5</v>
      </c>
      <c r="N357" s="13">
        <f t="shared" si="40"/>
        <v>3.4380179526103229E-4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7.7536869418148706</v>
      </c>
      <c r="H358" s="10">
        <f t="shared" si="41"/>
        <v>-0.13827874700546391</v>
      </c>
      <c r="I358">
        <f t="shared" si="37"/>
        <v>7.7476635299226091</v>
      </c>
      <c r="J358" s="10">
        <f t="shared" si="38"/>
        <v>-0.13726348454580559</v>
      </c>
      <c r="K358">
        <f>$E$6*$O$6*EXP(-$O$15*(G358/$E$4-1))-SQRT($E$6)*$O$5*EXP(-$O$4*(G358/$E$4-1))</f>
        <v>-0.14418234332107935</v>
      </c>
      <c r="L358">
        <f>$K$6*$O$6*EXP(-$O$15*(I358/$K$4-1))-SQRT($K$6)*$O$5*EXP(-$O$4*(I358/$K$4-1))</f>
        <v>-0.15578362281542552</v>
      </c>
      <c r="M358" s="13">
        <f t="shared" si="39"/>
        <v>3.4852449457748124E-5</v>
      </c>
      <c r="N358" s="13">
        <f t="shared" si="40"/>
        <v>3.4299552152584065E-4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7.768837185572135</v>
      </c>
      <c r="H359" s="10">
        <f t="shared" si="41"/>
        <v>-0.13653501207308863</v>
      </c>
      <c r="I359">
        <f t="shared" si="37"/>
        <v>7.7626476943860077</v>
      </c>
      <c r="J359" s="10">
        <f t="shared" si="38"/>
        <v>-0.13553255236623776</v>
      </c>
      <c r="K359">
        <f>$E$6*$O$6*EXP(-$O$15*(G359/$E$4-1))-SQRT($E$6)*$O$5*EXP(-$O$4*(G359/$E$4-1))</f>
        <v>-0.14252118217240275</v>
      </c>
      <c r="L359">
        <f>$K$6*$O$6*EXP(-$O$15*(I359/$K$4-1))-SQRT($K$6)*$O$5*EXP(-$O$4*(I359/$K$4-1))</f>
        <v>-0.15403031544535289</v>
      </c>
      <c r="M359" s="13">
        <f t="shared" si="39"/>
        <v>3.5834232457922489E-5</v>
      </c>
      <c r="N359" s="13">
        <f t="shared" si="40"/>
        <v>3.421672389310749E-4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7.7839874293293985</v>
      </c>
      <c r="H360" s="10">
        <f t="shared" si="41"/>
        <v>-0.13481174190032522</v>
      </c>
      <c r="I360">
        <f t="shared" si="37"/>
        <v>7.777631858849408</v>
      </c>
      <c r="J360" s="10">
        <f t="shared" si="38"/>
        <v>-0.13382193469107173</v>
      </c>
      <c r="K360">
        <f>$E$6*$O$6*EXP(-$O$15*(G360/$E$4-1))-SQRT($E$6)*$O$5*EXP(-$O$4*(G360/$E$4-1))</f>
        <v>-0.14087912503109484</v>
      </c>
      <c r="L360">
        <f>$K$6*$O$6*EXP(-$O$15*(I360/$K$4-1))-SQRT($K$6)*$O$5*EXP(-$O$4*(I360/$K$4-1))</f>
        <v>-0.15229669952633931</v>
      </c>
      <c r="M360" s="13">
        <f t="shared" si="39"/>
        <v>3.6813138055547837E-5</v>
      </c>
      <c r="N360" s="13">
        <f t="shared" si="40"/>
        <v>3.4131693571843962E-4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7.7991376730866619</v>
      </c>
      <c r="H361" s="10">
        <f t="shared" si="41"/>
        <v>-0.13310871734260379</v>
      </c>
      <c r="I361">
        <f t="shared" si="37"/>
        <v>7.7926160233128074</v>
      </c>
      <c r="J361" s="10">
        <f t="shared" si="38"/>
        <v>-0.13213141398472858</v>
      </c>
      <c r="K361">
        <f>$E$6*$O$6*EXP(-$O$15*(G361/$E$4-1))-SQRT($E$6)*$O$5*EXP(-$O$4*(G361/$E$4-1))</f>
        <v>-0.13925595336020069</v>
      </c>
      <c r="L361">
        <f>$K$6*$O$6*EXP(-$O$15*(I361/$K$4-1))-SQRT($K$6)*$O$5*EXP(-$O$4*(I361/$K$4-1))</f>
        <v>-0.15058255527225159</v>
      </c>
      <c r="M361" s="13">
        <f t="shared" si="39"/>
        <v>3.778851065604055E-5</v>
      </c>
      <c r="N361" s="13">
        <f t="shared" si="40"/>
        <v>3.4044461481213628E-4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7.8142879168439245</v>
      </c>
      <c r="H362" s="10">
        <f t="shared" si="41"/>
        <v>-0.13142572136289132</v>
      </c>
      <c r="I362">
        <f t="shared" si="37"/>
        <v>7.8076001877762078</v>
      </c>
      <c r="J362" s="10">
        <f t="shared" si="38"/>
        <v>-0.13046077480369239</v>
      </c>
      <c r="K362">
        <f>$E$6*$O$6*EXP(-$O$15*(G362/$E$4-1))-SQRT($E$6)*$O$5*EXP(-$O$4*(G362/$E$4-1))</f>
        <v>-0.13765145108332827</v>
      </c>
      <c r="L362">
        <f>$K$6*$O$6*EXP(-$O$15*(I362/$K$4-1))-SQRT($K$6)*$O$5*EXP(-$O$4*(I362/$K$4-1))</f>
        <v>-0.14888766530494352</v>
      </c>
      <c r="M362" s="13">
        <f t="shared" si="39"/>
        <v>3.8759710551931888E-5</v>
      </c>
      <c r="N362" s="13">
        <f t="shared" si="40"/>
        <v>3.3955029354509897E-4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7.829438160601188</v>
      </c>
      <c r="H363" s="10">
        <f t="shared" si="41"/>
        <v>-0.1297625390128401</v>
      </c>
      <c r="I363">
        <f t="shared" si="37"/>
        <v>7.8225843522396081</v>
      </c>
      <c r="J363" s="10">
        <f t="shared" si="38"/>
        <v>-0.12880980377779722</v>
      </c>
      <c r="K363">
        <f>$E$6*$O$6*EXP(-$O$15*(G363/$E$4-1))-SQRT($E$6)*$O$5*EXP(-$O$4*(G363/$E$4-1))</f>
        <v>-0.13606540455827826</v>
      </c>
      <c r="L363">
        <f>$K$6*$O$6*EXP(-$O$15*(I363/$K$4-1))-SQRT($K$6)*$O$5*EXP(-$O$4*(I363/$K$4-1))</f>
        <v>-0.14721181462937347</v>
      </c>
      <c r="M363" s="13">
        <f t="shared" si="39"/>
        <v>3.9726114083871445E-5</v>
      </c>
      <c r="N363" s="13">
        <f t="shared" si="40"/>
        <v>3.3863400338153007E-4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7.8445884043584542</v>
      </c>
      <c r="H364" s="10">
        <f t="shared" si="41"/>
        <v>-0.12811895741412943</v>
      </c>
      <c r="I364">
        <f t="shared" si="37"/>
        <v>7.8375685167030085</v>
      </c>
      <c r="J364" s="10">
        <f t="shared" si="38"/>
        <v>-0.1271782895917056</v>
      </c>
      <c r="K364">
        <f>$E$6*$O$6*EXP(-$O$15*(G364/$E$4-1))-SQRT($E$6)*$O$5*EXP(-$O$4*(G364/$E$4-1))</f>
        <v>-0.13449760255091078</v>
      </c>
      <c r="L364">
        <f>$K$6*$O$6*EXP(-$O$15*(I364/$K$4-1))-SQRT($K$6)*$O$5*EXP(-$O$4*(I364/$K$4-1))</f>
        <v>-0.14555479060892695</v>
      </c>
      <c r="M364" s="13">
        <f t="shared" si="39"/>
        <v>4.0687113780984395E-5</v>
      </c>
      <c r="N364" s="13">
        <f t="shared" si="40"/>
        <v>3.3769578963593742E-4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7.8597386481157177</v>
      </c>
      <c r="H365" s="10">
        <f t="shared" si="41"/>
        <v>-0.12649476574000038</v>
      </c>
      <c r="I365">
        <f t="shared" si="37"/>
        <v>7.8525526811664097</v>
      </c>
      <c r="J365" s="10">
        <f t="shared" si="38"/>
        <v>-0.12556602296657893</v>
      </c>
      <c r="K365">
        <f>$E$6*$O$6*EXP(-$O$15*(G365/$E$4-1))-SQRT($E$6)*$O$5*EXP(-$O$4*(G365/$E$4-1))</f>
        <v>-0.13294783620925038</v>
      </c>
      <c r="L365">
        <f>$K$6*$O$6*EXP(-$O$15*(I365/$K$4-1))-SQRT($K$6)*$O$5*EXP(-$O$4*(I365/$K$4-1))</f>
        <v>-0.14391638294094564</v>
      </c>
      <c r="M365" s="13">
        <f t="shared" si="39"/>
        <v>4.1642118481106482E-5</v>
      </c>
      <c r="N365" s="13">
        <f t="shared" si="40"/>
        <v>3.3673571118883976E-4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7.8748888918729802</v>
      </c>
      <c r="H366" s="10">
        <f t="shared" si="41"/>
        <v>-0.1248897551969782</v>
      </c>
      <c r="I366">
        <f t="shared" si="37"/>
        <v>7.8675368456298083</v>
      </c>
      <c r="J366" s="10">
        <f t="shared" si="38"/>
        <v>-0.12397279664193431</v>
      </c>
      <c r="K366">
        <f>$E$6*$O$6*EXP(-$O$15*(G366/$E$4-1))-SQRT($E$6)*$O$5*EXP(-$O$4*(G366/$E$4-1))</f>
        <v>-0.13141589903782222</v>
      </c>
      <c r="L366">
        <f>$K$6*$O$6*EXP(-$O$15*(I366/$K$4-1))-SQRT($K$6)*$O$5*EXP(-$O$4*(I366/$K$4-1))</f>
        <v>-0.14229638363246433</v>
      </c>
      <c r="M366" s="13">
        <f t="shared" si="39"/>
        <v>4.2590553431386307E-5</v>
      </c>
      <c r="N366" s="13">
        <f t="shared" si="40"/>
        <v>3.3575384019952106E-4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7.8900391356302437</v>
      </c>
      <c r="H367" s="10">
        <f t="shared" si="41"/>
        <v>-0.12330371900678253</v>
      </c>
      <c r="I367">
        <f t="shared" si="37"/>
        <v>7.8825210100932068</v>
      </c>
      <c r="J367" s="10">
        <f t="shared" si="38"/>
        <v>-0.12239840535768719</v>
      </c>
      <c r="K367">
        <f>$E$6*$O$6*EXP(-$O$15*(G367/$E$4-1))-SQRT($E$6)*$O$5*EXP(-$O$4*(G367/$E$4-1))</f>
        <v>-0.12990158687222794</v>
      </c>
      <c r="L367">
        <f>$K$6*$O$6*EXP(-$O$15*(I367/$K$4-1))-SQRT($K$6)*$O$5*EXP(-$O$4*(I367/$K$4-1))</f>
        <v>-0.14069458697615275</v>
      </c>
      <c r="M367" s="13">
        <f t="shared" si="39"/>
        <v>4.3531860369877265E-5</v>
      </c>
      <c r="N367" s="13">
        <f t="shared" si="40"/>
        <v>3.3475026181587722E-4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7.9051893793875063</v>
      </c>
      <c r="H368" s="10">
        <f t="shared" si="41"/>
        <v>-0.12173645238841958</v>
      </c>
      <c r="I368">
        <f t="shared" si="37"/>
        <v>7.8975051745566081</v>
      </c>
      <c r="J368" s="10">
        <f t="shared" si="38"/>
        <v>-0.12084264583637537</v>
      </c>
      <c r="K368">
        <f>$E$6*$O$6*EXP(-$O$15*(G368/$E$4-1))-SQRT($E$6)*$O$5*EXP(-$O$4*(G368/$E$4-1))</f>
        <v>-0.128404697853953</v>
      </c>
      <c r="L368">
        <f>$K$6*$O$6*EXP(-$O$15*(I368/$K$4-1))-SQRT($K$6)*$O$5*EXP(-$O$4*(I368/$K$4-1))</f>
        <v>-0.13911078952646516</v>
      </c>
      <c r="M368" s="13">
        <f t="shared" si="39"/>
        <v>4.4465497588607025E-5</v>
      </c>
      <c r="N368" s="13">
        <f t="shared" si="40"/>
        <v>3.3372507388176745E-4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7.9203396231447698</v>
      </c>
      <c r="H369" s="10">
        <f t="shared" si="41"/>
        <v>-0.1201877525404563</v>
      </c>
      <c r="I369">
        <f t="shared" si="37"/>
        <v>7.9124893390200084</v>
      </c>
      <c r="J369" s="10">
        <f t="shared" si="38"/>
        <v>-0.11930531676556309</v>
      </c>
      <c r="K369">
        <f>$E$6*$O$6*EXP(-$O$15*(G369/$E$4-1))-SQRT($E$6)*$O$5*EXP(-$O$4*(G369/$E$4-1))</f>
        <v>-0.12692503240540892</v>
      </c>
      <c r="L369">
        <f>$K$6*$O$6*EXP(-$O$15*(I369/$K$4-1))-SQRT($K$6)*$O$5*EXP(-$O$4*(I369/$K$4-1))</f>
        <v>-0.13754479007599585</v>
      </c>
      <c r="M369" s="13">
        <f t="shared" si="39"/>
        <v>4.5390939978696026E-5</v>
      </c>
      <c r="N369" s="13">
        <f t="shared" si="40"/>
        <v>3.3267838664198881E-4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7.9354898669020359</v>
      </c>
      <c r="H370" s="10">
        <f t="shared" si="41"/>
        <v>-0.11865741862347191</v>
      </c>
      <c r="I370">
        <f t="shared" si="37"/>
        <v>7.9274735034834087</v>
      </c>
      <c r="J370" s="10">
        <f t="shared" si="38"/>
        <v>-0.11778621878042146</v>
      </c>
      <c r="K370">
        <f>$E$6*$O$6*EXP(-$O$15*(G370/$E$4-1))-SQRT($E$6)*$O$5*EXP(-$O$4*(G370/$E$4-1))</f>
        <v>-0.12546239320520775</v>
      </c>
      <c r="L370">
        <f>$K$6*$O$6*EXP(-$O$15*(I370/$K$4-1))-SQRT($K$6)*$O$5*EXP(-$O$4*(I370/$K$4-1))</f>
        <v>-0.13599638963203994</v>
      </c>
      <c r="M370" s="13">
        <f t="shared" si="39"/>
        <v>4.6307679058070756E-5</v>
      </c>
      <c r="N370" s="13">
        <f t="shared" si="40"/>
        <v>3.316103224451354E-4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7.9506401106592994</v>
      </c>
      <c r="H371" s="10">
        <f t="shared" si="41"/>
        <v>-0.11714525174268542</v>
      </c>
      <c r="I371">
        <f t="shared" si="37"/>
        <v>7.9424576679468091</v>
      </c>
      <c r="J371" s="10">
        <f t="shared" si="38"/>
        <v>-0.11628515444648362</v>
      </c>
      <c r="K371">
        <f>$E$6*$O$6*EXP(-$O$15*(G371/$E$4-1))-SQRT($E$6)*$O$5*EXP(-$O$4*(G371/$E$4-1))</f>
        <v>-0.12401658516366966</v>
      </c>
      <c r="L371">
        <f>$K$6*$O$6*EXP(-$O$15*(I371/$K$4-1))-SQRT($K$6)*$O$5*EXP(-$O$4*(I371/$K$4-1))</f>
        <v>-0.13446539139336056</v>
      </c>
      <c r="M371" s="13">
        <f t="shared" si="39"/>
        <v>4.721522298233499E-5</v>
      </c>
      <c r="N371" s="13">
        <f t="shared" si="40"/>
        <v>3.3052101544458936E-4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7.965790354416562</v>
      </c>
      <c r="H372" s="10">
        <f t="shared" si="41"/>
        <v>-0.1156510549307553</v>
      </c>
      <c r="I372">
        <f t="shared" si="37"/>
        <v>7.9574418324102094</v>
      </c>
      <c r="J372" s="10">
        <f t="shared" si="38"/>
        <v>-0.1148019282425706</v>
      </c>
      <c r="K372">
        <f>$E$6*$O$6*EXP(-$O$15*(G372/$E$4-1))-SQRT($E$6)*$O$5*EXP(-$O$4*(G372/$E$4-1))</f>
        <v>-0.12258741539855972</v>
      </c>
      <c r="L372">
        <f>$K$6*$O$6*EXP(-$O$15*(I372/$K$4-1))-SQRT($K$6)*$O$5*EXP(-$O$4*(I372/$K$4-1))</f>
        <v>-0.13295160072716067</v>
      </c>
      <c r="M372" s="13">
        <f t="shared" si="39"/>
        <v>4.8113096539319993E-5</v>
      </c>
      <c r="N372" s="13">
        <f t="shared" si="40"/>
        <v>3.2941061129788582E-4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7.9809405981738255</v>
      </c>
      <c r="H373" s="10">
        <f t="shared" si="41"/>
        <v>-0.11417463313075056</v>
      </c>
      <c r="I373">
        <f t="shared" si="37"/>
        <v>7.9724259968736089</v>
      </c>
      <c r="J373" s="10">
        <f t="shared" si="38"/>
        <v>-0.11333634654388748</v>
      </c>
      <c r="K373">
        <f>$E$6*$O$6*EXP(-$O$15*(G373/$E$4-1))-SQRT($E$6)*$O$5*EXP(-$O$4*(G373/$E$4-1))</f>
        <v>-0.12117469321105663</v>
      </c>
      <c r="L373">
        <f>$K$6*$O$6*EXP(-$O$15*(I373/$K$4-1))-SQRT($K$6)*$O$5*EXP(-$O$4*(I373/$K$4-1))</f>
        <v>-0.13145482514626039</v>
      </c>
      <c r="M373" s="13">
        <f t="shared" si="39"/>
        <v>4.9000841127894622E-5</v>
      </c>
      <c r="N373" s="13">
        <f t="shared" si="40"/>
        <v>3.2827926686464497E-4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7.996090841931089</v>
      </c>
      <c r="H374" s="10">
        <f t="shared" si="41"/>
        <v>-0.11271579317928836</v>
      </c>
      <c r="I374">
        <f t="shared" si="37"/>
        <v>7.9874101613370092</v>
      </c>
      <c r="J374" s="10">
        <f t="shared" si="38"/>
        <v>-0.11188821760528478</v>
      </c>
      <c r="K374">
        <f>$E$6*$O$6*EXP(-$O$15*(G374/$E$4-1))-SQRT($E$6)*$O$5*EXP(-$O$4*(G374/$E$4-1))</f>
        <v>-0.1197782300619501</v>
      </c>
      <c r="L374">
        <f>$K$6*$O$6*EXP(-$O$15*(I374/$K$4-1))-SQRT($K$6)*$O$5*EXP(-$O$4*(I374/$K$4-1))</f>
        <v>-0.12997487428647725</v>
      </c>
      <c r="M374" s="13">
        <f t="shared" si="39"/>
        <v>4.9878014721580887E-5</v>
      </c>
      <c r="N374" s="13">
        <f t="shared" si="40"/>
        <v>3.2712714990332421E-4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8.0112410856883525</v>
      </c>
      <c r="H375" s="10">
        <f t="shared" si="41"/>
        <v>-0.11127434378983779</v>
      </c>
      <c r="I375">
        <f t="shared" si="37"/>
        <v>8.0023943258004078</v>
      </c>
      <c r="J375" s="10">
        <f t="shared" si="38"/>
        <v>-0.11045735154468481</v>
      </c>
      <c r="K375">
        <f>$E$6*$O$6*EXP(-$O$15*(G375/$E$4-1))-SQRT($E$6)*$O$5*EXP(-$O$4*(G375/$E$4-1))</f>
        <v>-0.11839783954806625</v>
      </c>
      <c r="L375">
        <f>$K$6*$O$6*EXP(-$O$15*(I375/$K$4-1))-SQRT($K$6)*$O$5*EXP(-$O$4*(I375/$K$4-1))</f>
        <v>-0.12851155988421228</v>
      </c>
      <c r="M375" s="13">
        <f t="shared" si="39"/>
        <v>5.0744191817498856E-5</v>
      </c>
      <c r="N375" s="13">
        <f t="shared" si="40"/>
        <v>3.2595443876706352E-4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8.0263913294456177</v>
      </c>
      <c r="H376" s="10">
        <f t="shared" si="41"/>
        <v>-0.1098500955361858</v>
      </c>
      <c r="I376">
        <f t="shared" si="37"/>
        <v>8.017378490263809</v>
      </c>
      <c r="J376" s="10">
        <f t="shared" si="38"/>
        <v>-0.10904356032666901</v>
      </c>
      <c r="K376">
        <f>$E$6*$O$6*EXP(-$O$15*(G376/$E$4-1))-SQRT($E$6)*$O$5*EXP(-$O$4*(G376/$E$4-1))</f>
        <v>-0.11703333737892038</v>
      </c>
      <c r="L376">
        <f>$K$6*$O$6*EXP(-$O$15*(I376/$K$4-1))-SQRT($K$6)*$O$5*EXP(-$O$4*(I376/$K$4-1))</f>
        <v>-0.12706469575423651</v>
      </c>
      <c r="M376" s="13">
        <f t="shared" si="39"/>
        <v>5.1598963371212932E-5</v>
      </c>
      <c r="N376" s="13">
        <f t="shared" si="40"/>
        <v>3.2476132209872857E-4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8.0415415732028812</v>
      </c>
      <c r="H377" s="10">
        <f t="shared" si="41"/>
        <v>-0.108442860836064</v>
      </c>
      <c r="I377">
        <f t="shared" si="37"/>
        <v>8.0323626547272085</v>
      </c>
      <c r="J377" s="10">
        <f t="shared" si="38"/>
        <v>-0.10764665774622505</v>
      </c>
      <c r="K377">
        <f>$E$6*$O$6*EXP(-$O$15*(G377/$E$4-1))-SQRT($E$6)*$O$5*EXP(-$O$4*(G377/$E$4-1))</f>
        <v>-0.11568454135359564</v>
      </c>
      <c r="L377">
        <f>$K$6*$O$6*EXP(-$O$15*(I377/$K$4-1))-SQRT($K$6)*$O$5*EXP(-$O$4*(I377/$K$4-1))</f>
        <v>-0.12563409776768236</v>
      </c>
      <c r="M377" s="13">
        <f t="shared" si="39"/>
        <v>5.2441936717997366E-5</v>
      </c>
      <c r="N377" s="13">
        <f t="shared" si="40"/>
        <v>3.2354799852552435E-4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8.0566918169601447</v>
      </c>
      <c r="H378" s="10">
        <f t="shared" si="41"/>
        <v>-0.1070524539349328</v>
      </c>
      <c r="I378">
        <f t="shared" si="37"/>
        <v>8.0473468191906097</v>
      </c>
      <c r="J378" s="10">
        <f t="shared" si="38"/>
        <v>-0.10626645941264989</v>
      </c>
      <c r="K378">
        <f>$E$6*$O$6*EXP(-$O$15*(G378/$E$4-1))-SQRT($E$6)*$O$5*EXP(-$O$4*(G378/$E$4-1))</f>
        <v>-0.11435127133784623</v>
      </c>
      <c r="L378">
        <f>$K$6*$O$6*EXP(-$O$15*(I378/$K$4-1))-SQRT($K$6)*$O$5*EXP(-$O$4*(I378/$K$4-1))</f>
        <v>-0.12421958383023537</v>
      </c>
      <c r="M378" s="13">
        <f t="shared" si="39"/>
        <v>5.3272735481071859E-5</v>
      </c>
      <c r="N378" s="13">
        <f t="shared" si="40"/>
        <v>3.2231467635330402E-4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8.0718420607174064</v>
      </c>
      <c r="H379" s="10">
        <f t="shared" si="41"/>
        <v>-0.10567869088992195</v>
      </c>
      <c r="I379">
        <f t="shared" si="37"/>
        <v>8.0623309836540091</v>
      </c>
      <c r="J379" s="10">
        <f t="shared" si="38"/>
        <v>-0.10490278273360827</v>
      </c>
      <c r="K379">
        <f>$E$6*$O$6*EXP(-$O$15*(G379/$E$4-1))-SQRT($E$6)*$O$5*EXP(-$O$4*(G379/$E$4-1))</f>
        <v>-0.11303334924142477</v>
      </c>
      <c r="L379">
        <f>$K$6*$O$6*EXP(-$O$15*(I379/$K$4-1))-SQRT($K$6)*$O$5*EXP(-$O$4*(I379/$K$4-1))</f>
        <v>-0.12282097386052712</v>
      </c>
      <c r="M379" s="13">
        <f t="shared" si="39"/>
        <v>5.4090999467330281E-5</v>
      </c>
      <c r="N379" s="13">
        <f t="shared" si="40"/>
        <v>3.2106157326079342E-4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8.0869923044746699</v>
      </c>
      <c r="H380" s="10">
        <f t="shared" si="41"/>
        <v>-0.1043213895539233</v>
      </c>
      <c r="I380">
        <f t="shared" si="37"/>
        <v>8.0773151481174086</v>
      </c>
      <c r="J380" s="10">
        <f t="shared" si="38"/>
        <v>-0.10355544689934237</v>
      </c>
      <c r="K380">
        <f>$E$6*$O$6*EXP(-$O$15*(G380/$E$4-1))-SQRT($E$6)*$O$5*EXP(-$O$4*(G380/$E$4-1))</f>
        <v>-0.11173059899563147</v>
      </c>
      <c r="L380">
        <f>$K$6*$O$6*EXP(-$O$15*(I380/$K$4-1))-SQRT($K$6)*$O$5*EXP(-$O$4*(I380/$K$4-1))</f>
        <v>-0.12143808976872801</v>
      </c>
      <c r="M380" s="13">
        <f t="shared" si="39"/>
        <v>5.4896384551097492E-5</v>
      </c>
      <c r="N380" s="13">
        <f t="shared" si="40"/>
        <v>3.1978891599398899E-4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8.1021425482319334</v>
      </c>
      <c r="H381" s="10">
        <f t="shared" si="41"/>
        <v>-0.10298036955983587</v>
      </c>
      <c r="I381">
        <f t="shared" si="37"/>
        <v>8.092299312580808</v>
      </c>
      <c r="J381" s="10">
        <f t="shared" si="38"/>
        <v>-0.10222427286703238</v>
      </c>
      <c r="K381">
        <f>$E$6*$O$6*EXP(-$O$15*(G381/$E$4-1))-SQRT($E$6)*$O$5*EXP(-$O$4*(G381/$E$4-1))</f>
        <v>-0.11044284653108595</v>
      </c>
      <c r="L381">
        <f>$K$6*$O$6*EXP(-$O$15*(I381/$K$4-1))-SQRT($K$6)*$O$5*EXP(-$O$4*(I381/$K$4-1))</f>
        <v>-0.12007075543534067</v>
      </c>
      <c r="M381" s="13">
        <f t="shared" si="39"/>
        <v>5.5688562546437709E-5</v>
      </c>
      <c r="N381" s="13">
        <f t="shared" si="40"/>
        <v>3.1849694006093153E-4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8.1172927919891986</v>
      </c>
      <c r="H382" s="10">
        <f t="shared" si="41"/>
        <v>-0.10165545230495826</v>
      </c>
      <c r="I382">
        <f t="shared" si="37"/>
        <v>8.1072834770442093</v>
      </c>
      <c r="J382" s="10">
        <f t="shared" si="38"/>
        <v>-0.10090908334530364</v>
      </c>
      <c r="K382">
        <f>$E$6*$O$6*EXP(-$O$15*(G382/$E$4-1))-SQRT($E$6)*$O$5*EXP(-$O$4*(G382/$E$4-1))</f>
        <v>-0.10916991975571651</v>
      </c>
      <c r="L382">
        <f>$K$6*$O$6*EXP(-$O$15*(I382/$K$4-1))-SQRT($K$6)*$O$5*EXP(-$O$4*(I382/$K$4-1))</f>
        <v>-0.1187187966901898</v>
      </c>
      <c r="M382" s="13">
        <f t="shared" si="39"/>
        <v>5.6467221068505149E-5</v>
      </c>
      <c r="N382" s="13">
        <f t="shared" si="40"/>
        <v>3.1718588942701592E-4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8.1324430357464621</v>
      </c>
      <c r="H383" s="10">
        <f t="shared" si="41"/>
        <v>-0.10034646093552856</v>
      </c>
      <c r="I383">
        <f t="shared" si="37"/>
        <v>8.1222676415076087</v>
      </c>
      <c r="J383" s="10">
        <f t="shared" si="38"/>
        <v>-9.9609702778880038E-2</v>
      </c>
      <c r="K383">
        <f>$E$6*$O$6*EXP(-$O$15*(G383/$E$4-1))-SQRT($E$6)*$O$5*EXP(-$O$4*(G383/$E$4-1))</f>
        <v>-0.10791164853297056</v>
      </c>
      <c r="L383">
        <f>$K$6*$O$6*EXP(-$O$15*(I383/$K$4-1))-SQRT($K$6)*$O$5*EXP(-$O$4*(I383/$K$4-1))</f>
        <v>-0.11738204129161217</v>
      </c>
      <c r="M383" s="13">
        <f t="shared" si="39"/>
        <v>5.7232063384490253E-5</v>
      </c>
      <c r="N383" s="13">
        <f t="shared" si="40"/>
        <v>3.158560162111418E-4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8.1475932795037256</v>
      </c>
      <c r="H384" s="10">
        <f t="shared" si="41"/>
        <v>-9.9053220331408565E-2</v>
      </c>
      <c r="I384">
        <f t="shared" si="37"/>
        <v>8.1372518059710099</v>
      </c>
      <c r="J384" s="10">
        <f t="shared" si="38"/>
        <v>-9.8325957333380593E-2</v>
      </c>
      <c r="K384">
        <f>$E$6*$O$6*EXP(-$O$15*(G384/$E$4-1))-SQRT($E$6)*$O$5*EXP(-$O$4*(G384/$E$4-1))</f>
        <v>-0.10666786466024064</v>
      </c>
      <c r="L384">
        <f>$K$6*$O$6*EXP(-$O$15*(I384/$K$4-1))-SQRT($K$6)*$O$5*EXP(-$O$4*(I384/$K$4-1))</f>
        <v>-0.11606031890584002</v>
      </c>
      <c r="M384" s="13">
        <f t="shared" si="39"/>
        <v>5.7982808254614504E-5</v>
      </c>
      <c r="N384" s="13">
        <f t="shared" si="40"/>
        <v>3.1450758038272577E-4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8.1627435232609891</v>
      </c>
      <c r="H385" s="10">
        <f t="shared" si="41"/>
        <v>-9.7775557090909654E-2</v>
      </c>
      <c r="I385">
        <f t="shared" si="37"/>
        <v>8.1522359704344076</v>
      </c>
      <c r="J385" s="10">
        <f t="shared" si="38"/>
        <v>-9.7057674880256864E-2</v>
      </c>
      <c r="K385">
        <f>$E$6*$O$6*EXP(-$O$15*(G385/$E$4-1))-SQRT($E$6)*$O$5*EXP(-$O$4*(G385/$E$4-1))</f>
        <v>-0.10543840184750648</v>
      </c>
      <c r="L385">
        <f>$K$6*$O$6*EXP(-$O$15*(I385/$K$4-1))-SQRT($K$6)*$O$5*EXP(-$O$4*(I385/$K$4-1))</f>
        <v>-0.11475346108658349</v>
      </c>
      <c r="M385" s="13">
        <f t="shared" si="39"/>
        <v>5.8719189763703515E-5</v>
      </c>
      <c r="N385" s="13">
        <f t="shared" si="40"/>
        <v>3.1314084946001974E-4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8.1778937670182525</v>
      </c>
      <c r="H386" s="10">
        <f t="shared" si="41"/>
        <v>-9.6513299515759529E-2</v>
      </c>
      <c r="I386">
        <f t="shared" si="37"/>
        <v>8.1672201348978071</v>
      </c>
      <c r="J386" s="10">
        <f t="shared" si="38"/>
        <v>-9.5804684981869961E-2</v>
      </c>
      <c r="K386">
        <f>$E$6*$O$6*EXP(-$O$15*(G386/$E$4-1))-SQRT($E$6)*$O$5*EXP(-$O$4*(G386/$E$4-1))</f>
        <v>-0.10422309569619263</v>
      </c>
      <c r="L386">
        <f>$K$6*$O$6*EXP(-$O$15*(I386/$K$4-1))-SQRT($K$6)*$O$5*EXP(-$O$4*(I386/$K$4-1))</f>
        <v>-0.11346130125480476</v>
      </c>
      <c r="M386" s="13">
        <f t="shared" si="39"/>
        <v>5.944095714382088E-5</v>
      </c>
      <c r="N386" s="13">
        <f t="shared" si="40"/>
        <v>3.1175609820966599E-4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8.193044010775516</v>
      </c>
      <c r="H387" s="10">
        <f t="shared" si="41"/>
        <v>-9.52662775962064E-2</v>
      </c>
      <c r="I387">
        <f t="shared" si="37"/>
        <v>8.1822042993612083</v>
      </c>
      <c r="J387" s="10">
        <f t="shared" si="38"/>
        <v>-9.4566818876704151E-2</v>
      </c>
      <c r="K387">
        <f>$E$6*$O$6*EXP(-$O$15*(G387/$E$4-1))-SQRT($E$6)*$O$5*EXP(-$O$4*(G387/$E$4-1))</f>
        <v>-0.10302178367823799</v>
      </c>
      <c r="L387">
        <f>$K$6*$O$6*EXP(-$O$15*(I387/$K$4-1))-SQRT($K$6)*$O$5*EXP(-$O$4*(I387/$K$4-1))</f>
        <v>-0.11218367467868778</v>
      </c>
      <c r="M387" s="13">
        <f t="shared" si="39"/>
        <v>6.0147874588428912E-5</v>
      </c>
      <c r="N387" s="13">
        <f t="shared" si="40"/>
        <v>3.1035360834788441E-4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8.2081942545327795</v>
      </c>
      <c r="H388" s="10">
        <f t="shared" si="41"/>
        <v>-9.4034322996259939E-2</v>
      </c>
      <c r="I388">
        <f t="shared" si="37"/>
        <v>8.1971884638246078</v>
      </c>
      <c r="J388" s="10">
        <f t="shared" si="38"/>
        <v>-9.3343909464716185E-2</v>
      </c>
      <c r="K388">
        <f>$E$6*$O$6*EXP(-$O$15*(G388/$E$4-1))-SQRT($E$6)*$O$5*EXP(-$O$4*(G388/$E$4-1))</f>
        <v>-0.10183430511537758</v>
      </c>
      <c r="L388">
        <f>$K$6*$O$6*EXP(-$O$15*(I388/$K$4-1))-SQRT($K$6)*$O$5*EXP(-$O$4*(I388/$K$4-1))</f>
        <v>-0.11092041845380021</v>
      </c>
      <c r="M388" s="13">
        <f t="shared" si="39"/>
        <v>6.0839721058554958E-5</v>
      </c>
      <c r="N388" s="13">
        <f t="shared" si="40"/>
        <v>3.0893366824335161E-4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8.2233444982900448</v>
      </c>
      <c r="H389" s="10">
        <f t="shared" si="41"/>
        <v>-9.281726903906555E-2</v>
      </c>
      <c r="I389">
        <f t="shared" si="37"/>
        <v>8.212172628288009</v>
      </c>
      <c r="J389" s="10">
        <f t="shared" si="38"/>
        <v>-9.2135791292816904E-2</v>
      </c>
      <c r="K389">
        <f>$E$6*$O$6*EXP(-$O$15*(G389/$E$4-1))-SQRT($E$6)*$O$5*EXP(-$O$4*(G389/$E$4-1))</f>
        <v>-0.10066050115863497</v>
      </c>
      <c r="L389">
        <f>$K$6*$O$6*EXP(-$O$15*(I389/$K$4-1))-SQRT($K$6)*$O$5*EXP(-$O$4*(I389/$K$4-1))</f>
        <v>-0.1096713714834458</v>
      </c>
      <c r="M389" s="13">
        <f t="shared" si="39"/>
        <v>6.151629008144534E-5</v>
      </c>
      <c r="N389" s="13">
        <f t="shared" si="40"/>
        <v>3.0749657262197657E-4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8.2384947420473083</v>
      </c>
      <c r="H390" s="10">
        <f t="shared" si="41"/>
        <v>-9.1614950692411698E-2</v>
      </c>
      <c r="I390">
        <f t="shared" si="37"/>
        <v>8.2271567927514084</v>
      </c>
      <c r="J390" s="10">
        <f t="shared" si="38"/>
        <v>-9.0942300540485035E-2</v>
      </c>
      <c r="K390">
        <f>$E$6*$O$6*EXP(-$O$15*(G390/$E$4-1))-SQRT($E$6)*$O$5*EXP(-$O$4*(G390/$E$4-1))</f>
        <v>-9.9500214768022566E-2</v>
      </c>
      <c r="L390">
        <f>$K$6*$O$6*EXP(-$O$15*(I390/$K$4-1))-SQRT($K$6)*$O$5*EXP(-$O$4*(I390/$K$4-1))</f>
        <v>-0.10843637445920849</v>
      </c>
      <c r="M390" s="13">
        <f t="shared" si="39"/>
        <v>6.2177389542119316E-5</v>
      </c>
      <c r="N390" s="13">
        <f t="shared" si="40"/>
        <v>3.0604262227376032E-4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8.2536449858045717</v>
      </c>
      <c r="H391" s="10">
        <f t="shared" si="41"/>
        <v>-9.0427204554366522E-2</v>
      </c>
      <c r="I391">
        <f t="shared" si="37"/>
        <v>8.2421409572148097</v>
      </c>
      <c r="J391" s="10">
        <f t="shared" si="38"/>
        <v>-8.9763275005509208E-2</v>
      </c>
      <c r="K391">
        <f>$E$6*$O$6*EXP(-$O$15*(G391/$E$4-1))-SQRT($E$6)*$O$5*EXP(-$O$4*(G391/$E$4-1))</f>
        <v>-9.8353290692449677E-2</v>
      </c>
      <c r="L391">
        <f>$K$6*$O$6*EXP(-$O$15*(I391/$K$4-1))-SQRT($K$6)*$O$5*EXP(-$O$4*(I391/$K$4-1))</f>
        <v>-0.1072152698416845</v>
      </c>
      <c r="M391" s="13">
        <f t="shared" si="39"/>
        <v>6.2822841468313935E-5</v>
      </c>
      <c r="N391" s="13">
        <f t="shared" si="40"/>
        <v>3.0457212376188911E-4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8.2687952295618334</v>
      </c>
      <c r="H392" s="10">
        <f t="shared" si="41"/>
        <v>-8.9253868839043862E-2</v>
      </c>
      <c r="I392">
        <f t="shared" si="37"/>
        <v>8.2571251216782091</v>
      </c>
      <c r="J392" s="10">
        <f t="shared" si="38"/>
        <v>-8.8598554089858519E-2</v>
      </c>
      <c r="K392">
        <f>$E$6*$O$6*EXP(-$O$15*(G392/$E$4-1))-SQRT($E$6)*$O$5*EXP(-$O$4*(G392/$E$4-1))</f>
        <v>-9.7219575449836407E-2</v>
      </c>
      <c r="L392">
        <f>$K$6*$O$6*EXP(-$O$15*(I392/$K$4-1))-SQRT($K$6)*$O$5*EXP(-$O$4*(I392/$K$4-1))</f>
        <v>-0.10600790184140439</v>
      </c>
      <c r="M392" s="13">
        <f t="shared" si="39"/>
        <v>6.3452481809224043E-5</v>
      </c>
      <c r="N392" s="13">
        <f t="shared" si="40"/>
        <v>3.0308538913425534E-4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8.2839454733190969</v>
      </c>
      <c r="H393" s="10">
        <f t="shared" si="41"/>
        <v>-8.8094783362494766E-2</v>
      </c>
      <c r="I393">
        <f t="shared" si="37"/>
        <v>8.2721092861416068</v>
      </c>
      <c r="J393" s="10">
        <f t="shared" si="38"/>
        <v>-8.7447978785677616E-2</v>
      </c>
      <c r="K393">
        <f>$E$6*$O$6*EXP(-$O$15*(G393/$E$4-1))-SQRT($E$6)*$O$5*EXP(-$O$4*(G393/$E$4-1))</f>
        <v>-9.6098917307431947E-2</v>
      </c>
      <c r="L393">
        <f>$K$6*$O$6*EXP(-$O$15*(I393/$K$4-1))-SQRT($K$6)*$O$5*EXP(-$O$4*(I393/$K$4-1))</f>
        <v>-0.10481411639993948</v>
      </c>
      <c r="M393" s="13">
        <f t="shared" si="39"/>
        <v>6.4066160208495632E-5</v>
      </c>
      <c r="N393" s="13">
        <f t="shared" si="40"/>
        <v>3.0158273563748084E-4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8.2990957170763622</v>
      </c>
      <c r="H394" s="10">
        <f t="shared" si="41"/>
        <v>-8.6949789528724925E-2</v>
      </c>
      <c r="I394">
        <f t="shared" si="37"/>
        <v>8.287093450605008</v>
      </c>
      <c r="J394" s="10">
        <f t="shared" si="38"/>
        <v>-8.6311391661406819E-2</v>
      </c>
      <c r="K394">
        <f>$E$6*$O$6*EXP(-$O$15*(G394/$E$4-1))-SQRT($E$6)*$O$5*EXP(-$O$4*(G394/$E$4-1))</f>
        <v>-9.4991166262335502E-2</v>
      </c>
      <c r="L394">
        <f>$K$6*$O$6*EXP(-$O$15*(I394/$K$4-1))-SQRT($K$6)*$O$5*EXP(-$O$4*(I394/$K$4-1))</f>
        <v>-0.10363376117119585</v>
      </c>
      <c r="M394" s="13">
        <f t="shared" si="39"/>
        <v>6.4663739771853531E-5</v>
      </c>
      <c r="N394" s="13">
        <f t="shared" si="40"/>
        <v>3.000644854336688E-4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8.3142459608336274</v>
      </c>
      <c r="H395" s="10">
        <f t="shared" si="41"/>
        <v>-8.5818730315833855E-2</v>
      </c>
      <c r="I395">
        <f t="shared" si="37"/>
        <v>8.3020776150684092</v>
      </c>
      <c r="J395" s="10">
        <f t="shared" si="38"/>
        <v>-8.5188636848023039E-2</v>
      </c>
      <c r="K395">
        <f>$E$6*$O$6*EXP(-$O$15*(G395/$E$4-1))-SQRT($E$6)*$O$5*EXP(-$O$4*(G395/$E$4-1))</f>
        <v>-9.3896174022218587E-2</v>
      </c>
      <c r="L395">
        <f>$K$6*$O$6*EXP(-$O$15*(I395/$K$4-1))-SQRT($K$6)*$O$5*EXP(-$O$4*(I395/$K$4-1))</f>
        <v>-0.10246668550289348</v>
      </c>
      <c r="M395" s="13">
        <f t="shared" si="39"/>
        <v>6.5245096829814311E-5</v>
      </c>
      <c r="N395" s="13">
        <f t="shared" si="40"/>
        <v>2.9853096532007022E-4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8.3293962045908891</v>
      </c>
      <c r="H396" s="10">
        <f t="shared" si="41"/>
        <v>-8.4701450262276698E-2</v>
      </c>
      <c r="I396">
        <f t="shared" si="37"/>
        <v>8.3170617795318087</v>
      </c>
      <c r="J396" s="10">
        <f t="shared" si="38"/>
        <v>-8.4079560025402428E-2</v>
      </c>
      <c r="K396">
        <f>$E$6*$O$6*EXP(-$O$15*(G396/$E$4-1))-SQRT($E$6)*$O$5*EXP(-$O$4*(G396/$E$4-1))</f>
        <v>-9.2813793986247339E-2</v>
      </c>
      <c r="L396">
        <f>$K$6*$O$6*EXP(-$O$15*(I396/$K$4-1))-SQRT($K$6)*$O$5*EXP(-$O$4*(I396/$K$4-1))</f>
        <v>-0.10131274041822617</v>
      </c>
      <c r="M396" s="13">
        <f t="shared" si="39"/>
        <v>6.581012069584585E-5</v>
      </c>
      <c r="N396" s="13">
        <f t="shared" si="40"/>
        <v>2.9698250645160483E-4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8.3445464483481526</v>
      </c>
      <c r="H397" s="10">
        <f t="shared" si="41"/>
        <v>-8.3597795453244264E-2</v>
      </c>
      <c r="I397">
        <f t="shared" si="37"/>
        <v>8.3320459439952099</v>
      </c>
      <c r="J397" s="10">
        <f t="shared" si="38"/>
        <v>-8.2984008408800478E-2</v>
      </c>
      <c r="K397">
        <f>$E$6*$O$6*EXP(-$O$15*(G397/$E$4-1))-SQRT($E$6)*$O$5*EXP(-$O$4*(G397/$E$4-1))</f>
        <v>-9.1743881226201654E-2</v>
      </c>
      <c r="L397">
        <f>$K$6*$O$6*EXP(-$O$15*(I397/$K$4-1))-SQRT($K$6)*$O$5*EXP(-$O$4*(I397/$K$4-1))</f>
        <v>-0.10017177859770615</v>
      </c>
      <c r="M397" s="13">
        <f t="shared" si="39"/>
        <v>6.6358713420378794E-5</v>
      </c>
      <c r="N397" s="13">
        <f t="shared" si="40"/>
        <v>2.9541944406663459E-4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8.3596966921054161</v>
      </c>
      <c r="H398" s="10">
        <f t="shared" si="41"/>
        <v>-8.2507613507162236E-2</v>
      </c>
      <c r="I398">
        <f t="shared" si="37"/>
        <v>8.3470301084586094</v>
      </c>
      <c r="J398" s="10">
        <f t="shared" si="38"/>
        <v>-8.1901830735450321E-2</v>
      </c>
      <c r="K398">
        <f>$E$6*$O$6*EXP(-$O$15*(G398/$E$4-1))-SQRT($E$6)*$O$5*EXP(-$O$4*(G398/$E$4-1))</f>
        <v>-9.0686292467793084E-2</v>
      </c>
      <c r="L398">
        <f>$K$6*$O$6*EXP(-$O$15*(I398/$K$4-1))-SQRT($K$6)*$O$5*EXP(-$O$4*(I398/$K$4-1))</f>
        <v>-9.9043654361188047E-2</v>
      </c>
      <c r="M398" s="13">
        <f t="shared" si="39"/>
        <v>6.6890789541065683E-5</v>
      </c>
      <c r="N398" s="13">
        <f t="shared" si="40"/>
        <v>2.9384211721590007E-4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8.3748469358626814</v>
      </c>
      <c r="H399" s="10">
        <f t="shared" si="41"/>
        <v>-8.1430753562305752E-2</v>
      </c>
      <c r="I399">
        <f t="shared" si="37"/>
        <v>8.3620142729220088</v>
      </c>
      <c r="J399" s="10">
        <f t="shared" si="38"/>
        <v>-8.0832877251275595E-2</v>
      </c>
      <c r="K399">
        <f>$E$6*$O$6*EXP(-$O$15*(G399/$E$4-1))-SQRT($E$6)*$O$5*EXP(-$O$4*(G399/$E$4-1))</f>
        <v>-8.9640886072176254E-2</v>
      </c>
      <c r="L399">
        <f>$K$6*$O$6*EXP(-$O$15*(I399/$K$4-1))-SQRT($K$6)*$O$5*EXP(-$O$4*(I399/$K$4-1))</f>
        <v>-9.7928223650073032E-2</v>
      </c>
      <c r="M399" s="13">
        <f t="shared" si="39"/>
        <v>6.7406275829632502E-5</v>
      </c>
      <c r="N399" s="13">
        <f t="shared" si="40"/>
        <v>2.9225086849487647E-4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8.3899971796199431</v>
      </c>
      <c r="H400" s="10">
        <f t="shared" si="41"/>
        <v>-8.0367066263529366E-2</v>
      </c>
      <c r="I400">
        <f t="shared" si="37"/>
        <v>8.3769984373854083</v>
      </c>
      <c r="J400" s="10">
        <f t="shared" si="38"/>
        <v>-7.9776999697717843E-2</v>
      </c>
      <c r="K400">
        <f>$E$6*$O$6*EXP(-$O$15*(G400/$E$4-1))-SQRT($E$6)*$O$5*EXP(-$O$4*(G400/$E$4-1))</f>
        <v>-8.8607522017654691E-2</v>
      </c>
      <c r="L400">
        <f>$K$6*$O$6*EXP(-$O$15*(I400/$K$4-1))-SQRT($K$6)*$O$5*EXP(-$O$4*(I400/$K$4-1))</f>
        <v>-9.6825344009690978E-2</v>
      </c>
      <c r="M400" s="13">
        <f t="shared" si="39"/>
        <v>6.7905111035697178E-5</v>
      </c>
      <c r="N400" s="13">
        <f t="shared" si="40"/>
        <v>2.9064604377958676E-4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8.4051474233772083</v>
      </c>
      <c r="H401" s="10">
        <f t="shared" si="41"/>
        <v>-7.9316403749109698E-2</v>
      </c>
      <c r="I401">
        <f t="shared" si="37"/>
        <v>8.3919826018488077</v>
      </c>
      <c r="J401" s="10">
        <f t="shared" si="38"/>
        <v>-7.8734051298675709E-2</v>
      </c>
      <c r="K401">
        <f>$E$6*$O$6*EXP(-$O$15*(G401/$E$4-1))-SQRT($E$6)*$O$5*EXP(-$O$4*(G401/$E$4-1))</f>
        <v>-8.7586061881577623E-2</v>
      </c>
      <c r="L401">
        <f>$K$6*$O$6*EXP(-$O$15*(I401/$K$4-1))-SQRT($K$6)*$O$5*EXP(-$O$4*(I401/$K$4-1))</f>
        <v>-9.5734874571860001E-2</v>
      </c>
      <c r="M401" s="13">
        <f t="shared" si="39"/>
        <v>6.8387245627892884E-5</v>
      </c>
      <c r="N401" s="13">
        <f t="shared" si="40"/>
        <v>2.890279919660447E-4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8.4202976671344718</v>
      </c>
      <c r="H402" s="10">
        <f t="shared" si="41"/>
        <v>-7.8278619637700289E-2</v>
      </c>
      <c r="I402">
        <f t="shared" si="37"/>
        <v>8.406966766312209</v>
      </c>
      <c r="J402" s="10">
        <f t="shared" si="38"/>
        <v>-7.7703886747555642E-2</v>
      </c>
      <c r="K402">
        <f>$E$6*$O$6*EXP(-$O$15*(G402/$E$4-1))-SQRT($E$6)*$O$5*EXP(-$O$4*(G402/$E$4-1))</f>
        <v>-8.657636882242839E-2</v>
      </c>
      <c r="L402">
        <f>$K$6*$O$6*EXP(-$O$15*(I402/$K$4-1))-SQRT($K$6)*$O$5*EXP(-$O$4*(I402/$K$4-1))</f>
        <v>-9.4656676037621804E-2</v>
      </c>
      <c r="M402" s="13">
        <f t="shared" si="39"/>
        <v>6.8852641532655867E-5</v>
      </c>
      <c r="N402" s="13">
        <f t="shared" si="40"/>
        <v>2.8739706471338195E-4</v>
      </c>
      <c r="O402" s="13">
        <v>1</v>
      </c>
    </row>
    <row r="403" spans="4:15" x14ac:dyDescent="0.4">
      <c r="D403" s="6">
        <v>6.6800000000000104</v>
      </c>
      <c r="E403" s="7">
        <f t="shared" si="35"/>
        <v>-2.8360341048236405E-2</v>
      </c>
      <c r="G403">
        <f t="shared" si="36"/>
        <v>8.4354479108917353</v>
      </c>
      <c r="H403" s="10">
        <f t="shared" si="41"/>
        <v>-7.725356901539597E-2</v>
      </c>
      <c r="I403">
        <f t="shared" si="37"/>
        <v>8.4219509307756102</v>
      </c>
      <c r="J403" s="10">
        <f t="shared" si="38"/>
        <v>-7.6686362194431243E-2</v>
      </c>
      <c r="K403">
        <f>$E$6*$O$6*EXP(-$O$15*(G403/$E$4-1))-SQRT($E$6)*$O$5*EXP(-$O$4*(G403/$E$4-1))</f>
        <v>-8.5578307562100359E-2</v>
      </c>
      <c r="L403">
        <f>$K$6*$O$6*EXP(-$O$15*(I403/$K$4-1))-SQRT($K$6)*$O$5*EXP(-$O$4*(I403/$K$4-1))</f>
        <v>-9.3590610660151008E-2</v>
      </c>
      <c r="M403" s="13">
        <f t="shared" si="39"/>
        <v>6.9301271870985895E-5</v>
      </c>
      <c r="N403" s="13">
        <f t="shared" si="40"/>
        <v>2.8575361619078901E-4</v>
      </c>
      <c r="O403" s="13">
        <v>1</v>
      </c>
    </row>
    <row r="404" spans="4:15" x14ac:dyDescent="0.4">
      <c r="D404" s="6">
        <v>6.7000000000000099</v>
      </c>
      <c r="E404" s="7">
        <f t="shared" ref="E404:E467" si="42">-(1+D404+$E$5*D404^3)*EXP(-D404)</f>
        <v>-2.798865947977483E-2</v>
      </c>
      <c r="G404">
        <f t="shared" ref="G404:G469" si="43">$E$11*(D404/$E$12+1)</f>
        <v>8.450598154648997</v>
      </c>
      <c r="H404" s="10">
        <f t="shared" si="41"/>
        <v>-7.6241108422906642E-2</v>
      </c>
      <c r="I404">
        <f t="shared" ref="I404:I467" si="44">$K$11*(D404/$K$12+1)</f>
        <v>8.4369350952390079</v>
      </c>
      <c r="J404" s="10">
        <f t="shared" ref="J404:J467" si="45">-(-$H$4)*(1+D404+$K$5*D404^3)*EXP(-D404)</f>
        <v>-7.5681335233311151E-2</v>
      </c>
      <c r="K404">
        <f>$E$6*$O$6*EXP(-$O$15*(G404/$E$4-1))-SQRT($E$6)*$O$5*EXP(-$O$4*(G404/$E$4-1))</f>
        <v>-8.4591744368361241E-2</v>
      </c>
      <c r="L404">
        <f>$K$6*$O$6*EXP(-$O$15*(I404/$K$4-1))-SQRT($K$6)*$O$5*EXP(-$O$4*(I404/$K$4-1))</f>
        <v>-9.2536542227838428E-2</v>
      </c>
      <c r="M404" s="13">
        <f t="shared" ref="M404:M467" si="46">(K404-H404)^2*O404</f>
        <v>6.9733120693518417E-5</v>
      </c>
      <c r="N404" s="13">
        <f t="shared" ref="N404:N467" si="47">(L404-J404)^2*O404</f>
        <v>2.8409800282836129E-4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8.4657483984062623</v>
      </c>
      <c r="H405" s="10">
        <f t="shared" ref="H405:H469" si="48">-(-$B$4)*(1+D405+$E$5*D405^3)*EXP(-D405)</f>
        <v>-7.524109584283778E-2</v>
      </c>
      <c r="I405">
        <f t="shared" si="44"/>
        <v>8.4519192597024091</v>
      </c>
      <c r="J405" s="10">
        <f t="shared" si="45"/>
        <v>-7.4688664889512979E-2</v>
      </c>
      <c r="K405">
        <f>$E$6*$O$6*EXP(-$O$15*(G405/$E$4-1))-SQRT($E$6)*$O$5*EXP(-$O$4*(G405/$E$4-1))</f>
        <v>-8.3616547037501765E-2</v>
      </c>
      <c r="L405">
        <f>$K$6*$O$6*EXP(-$O$15*(I405/$K$4-1))-SQRT($K$6)*$O$5*EXP(-$O$4*(I405/$K$4-1))</f>
        <v>-9.1494336047544284E-2</v>
      </c>
      <c r="M405" s="13">
        <f t="shared" si="46"/>
        <v>7.0148182714198379E-5</v>
      </c>
      <c r="N405" s="13">
        <f t="shared" si="47"/>
        <v>2.8243058307188523E-4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8.4808986421635257</v>
      </c>
      <c r="H406" s="10">
        <f t="shared" si="48"/>
        <v>-7.4253390687077314E-2</v>
      </c>
      <c r="I406">
        <f t="shared" si="44"/>
        <v>8.4669034241658085</v>
      </c>
      <c r="J406" s="10">
        <f t="shared" si="45"/>
        <v>-7.3708211607142818E-2</v>
      </c>
      <c r="K406">
        <f>$E$6*$O$6*EXP(-$O$15*(G406/$E$4-1))-SQRT($E$6)*$O$5*EXP(-$O$4*(G406/$E$4-1))</f>
        <v>-8.2652584877170726E-2</v>
      </c>
      <c r="L406">
        <f>$K$6*$O$6*EXP(-$O$15*(I406/$K$4-1))-SQRT($K$6)*$O$5*EXP(-$O$4*(I406/$K$4-1))</f>
        <v>-9.0463858928025401E-2</v>
      </c>
      <c r="M406" s="13">
        <f t="shared" si="46"/>
        <v>7.0546463042898931E-5</v>
      </c>
      <c r="N406" s="13">
        <f t="shared" si="47"/>
        <v>2.807517171417997E-4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8.4960488859207892</v>
      </c>
      <c r="H407" s="10">
        <f t="shared" si="48"/>
        <v>-7.3277853784286542E-2</v>
      </c>
      <c r="I407">
        <f t="shared" si="44"/>
        <v>8.481887588629208</v>
      </c>
      <c r="J407" s="10">
        <f t="shared" si="45"/>
        <v>-7.2739837236677971E-2</v>
      </c>
      <c r="K407">
        <f>$E$6*$O$6*EXP(-$O$15*(G407/$E$4-1))-SQRT($E$6)*$O$5*EXP(-$O$4*(G407/$E$4-1))</f>
        <v>-8.169972868938899E-2</v>
      </c>
      <c r="L407">
        <f>$K$6*$O$6*EXP(-$O$15*(I407/$K$4-1))-SQRT($K$6)*$O$5*EXP(-$O$4*(I407/$K$4-1))</f>
        <v>-8.9444979163527769E-2</v>
      </c>
      <c r="M407" s="13">
        <f t="shared" si="46"/>
        <v>7.092797691719435E-5</v>
      </c>
      <c r="N407" s="13">
        <f t="shared" si="47"/>
        <v>2.79061766796195E-4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8.5111991296780527</v>
      </c>
      <c r="H408" s="10">
        <f t="shared" si="48"/>
        <v>-7.2314347367494786E-2</v>
      </c>
      <c r="I408">
        <f t="shared" si="44"/>
        <v>8.4968717530926092</v>
      </c>
      <c r="J408" s="10">
        <f t="shared" si="45"/>
        <v>-7.178340502265268E-2</v>
      </c>
      <c r="K408">
        <f>$E$6*$O$6*EXP(-$O$15*(G408/$E$4-1))-SQRT($E$6)*$O$5*EXP(-$O$4*(G408/$E$4-1))</f>
        <v>-8.0757850753747473E-2</v>
      </c>
      <c r="L408">
        <f>$K$6*$O$6*EXP(-$O$15*(I408/$K$4-1))-SQRT($K$6)*$O$5*EXP(-$O$4*(I408/$K$4-1))</f>
        <v>-8.8437566517549832E-2</v>
      </c>
      <c r="M408" s="13">
        <f t="shared" si="46"/>
        <v>7.1292749433660605E-5</v>
      </c>
      <c r="N408" s="13">
        <f t="shared" si="47"/>
        <v>2.7736109509811493E-4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8.5263493734353162</v>
      </c>
      <c r="H409" s="10">
        <f t="shared" si="48"/>
        <v>-7.1362735061795746E-2</v>
      </c>
      <c r="I409">
        <f t="shared" si="44"/>
        <v>8.5118559175560087</v>
      </c>
      <c r="J409" s="10">
        <f t="shared" si="45"/>
        <v>-7.0838779591444814E-2</v>
      </c>
      <c r="K409">
        <f>$E$6*$O$6*EXP(-$O$15*(G409/$E$4-1))-SQRT($E$6)*$O$5*EXP(-$O$4*(G409/$E$4-1))</f>
        <v>-7.9826824810783223E-2</v>
      </c>
      <c r="L409">
        <f>$K$6*$O$6*EXP(-$O$15*(I409/$K$4-1))-SQRT($K$6)*$O$5*EXP(-$O$4*(I409/$K$4-1))</f>
        <v>-8.7441492206770763E-2</v>
      </c>
      <c r="M409" s="13">
        <f t="shared" si="46"/>
        <v>7.1640815278914893E-5</v>
      </c>
      <c r="N409" s="13">
        <f t="shared" si="47"/>
        <v>2.7565006618710338E-4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8.5414996171925797</v>
      </c>
      <c r="H410" s="10">
        <f t="shared" si="48"/>
        <v>-7.0422881872144155E-2</v>
      </c>
      <c r="I410">
        <f t="shared" si="44"/>
        <v>8.5268400820194099</v>
      </c>
      <c r="J410" s="10">
        <f t="shared" si="45"/>
        <v>-6.9905826939162197E-2</v>
      </c>
      <c r="K410">
        <f>$E$6*$O$6*EXP(-$O$15*(G410/$E$4-1))-SQRT($E$6)*$O$5*EXP(-$O$4*(G410/$E$4-1))</f>
        <v>-7.8906526045532985E-2</v>
      </c>
      <c r="L410">
        <f>$K$6*$O$6*EXP(-$O$15*(I410/$K$4-1))-SQRT($K$6)*$O$5*EXP(-$O$4*(I410/$K$4-1))</f>
        <v>-8.6456628885144618E-2</v>
      </c>
      <c r="M410" s="13">
        <f t="shared" si="46"/>
        <v>7.1972218460674241E-5</v>
      </c>
      <c r="N410" s="13">
        <f t="shared" si="47"/>
        <v>2.7392904505513552E-4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8.5566498609498431</v>
      </c>
      <c r="H411" s="10">
        <f t="shared" si="48"/>
        <v>-6.9494654171252654E-2</v>
      </c>
      <c r="I411">
        <f t="shared" si="44"/>
        <v>8.5418242464828076</v>
      </c>
      <c r="J411" s="10">
        <f t="shared" si="45"/>
        <v>-6.8984414419628187E-2</v>
      </c>
      <c r="K411">
        <f>$E$6*$O$6*EXP(-$O$15*(G411/$E$4-1))-SQRT($E$6)*$O$5*EXP(-$O$4*(G411/$E$4-1))</f>
        <v>-7.7996831071263345E-2</v>
      </c>
      <c r="L411">
        <f>$K$6*$O$6*EXP(-$O$15*(I411/$K$4-1))-SQRT($K$6)*$O$5*EXP(-$O$4*(I411/$K$4-1))</f>
        <v>-8.5482850628157983E-2</v>
      </c>
      <c r="M411" s="13">
        <f t="shared" si="46"/>
        <v>7.2287012039075406E-5</v>
      </c>
      <c r="N411" s="13">
        <f t="shared" si="47"/>
        <v>2.7219839732692703E-4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8.5718001047071066</v>
      </c>
      <c r="H412" s="10">
        <f t="shared" si="48"/>
        <v>-6.8577919687585767E-2</v>
      </c>
      <c r="I412">
        <f t="shared" si="44"/>
        <v>8.556808410946207</v>
      </c>
      <c r="J412" s="10">
        <f t="shared" si="45"/>
        <v>-6.8074410732464008E-2</v>
      </c>
      <c r="K412">
        <f>$E$6*$O$6*EXP(-$O$15*(G412/$E$4-1))-SQRT($E$6)*$O$5*EXP(-$O$4*(G412/$E$4-1))</f>
        <v>-7.7097617913375327E-2</v>
      </c>
      <c r="L412">
        <f>$K$6*$O$6*EXP(-$O$15*(I412/$K$4-1))-SQRT($K$6)*$O$5*EXP(-$O$4*(I412/$K$4-1))</f>
        <v>-8.4520032917250021E-2</v>
      </c>
      <c r="M412" s="13">
        <f t="shared" si="46"/>
        <v>7.2585257858521777E-5</v>
      </c>
      <c r="N412" s="13">
        <f t="shared" si="47"/>
        <v>2.7045848904472589E-4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8.5869503484643701</v>
      </c>
      <c r="H413" s="10">
        <f t="shared" si="48"/>
        <v>-6.7672547493451959E-2</v>
      </c>
      <c r="I413">
        <f t="shared" si="44"/>
        <v>8.5717925754096083</v>
      </c>
      <c r="J413" s="10">
        <f t="shared" si="45"/>
        <v>-6.7175685911268032E-2</v>
      </c>
      <c r="K413">
        <f>$E$6*$O$6*EXP(-$O$15*(G413/$E$4-1))-SQRT($E$6)*$O$5*EXP(-$O$4*(G413/$E$4-1))</f>
        <v>-7.6208765993481933E-2</v>
      </c>
      <c r="L413">
        <f>$K$6*$O$6*EXP(-$O$15*(I413/$K$4-1))-SQRT($K$6)*$O$5*EXP(-$O$4*(I413/$K$4-1))</f>
        <v>-8.3568052624394665E-2</v>
      </c>
      <c r="M413" s="13">
        <f t="shared" si="46"/>
        <v>7.286702628025398E-5</v>
      </c>
      <c r="N413" s="13">
        <f t="shared" si="47"/>
        <v>2.6870968645762203E-4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8.6021005922216354</v>
      </c>
      <c r="H414" s="10">
        <f t="shared" si="48"/>
        <v>-6.6778407993190569E-2</v>
      </c>
      <c r="I414">
        <f t="shared" si="44"/>
        <v>8.5867767398730095</v>
      </c>
      <c r="J414" s="10">
        <f t="shared" si="45"/>
        <v>-6.6288111311889594E-2</v>
      </c>
      <c r="K414">
        <f>$E$6*$O$6*EXP(-$O$15*(G414/$E$4-1))-SQRT($E$6)*$O$5*EXP(-$O$4*(G414/$E$4-1))</f>
        <v>-7.5330156113657384E-2</v>
      </c>
      <c r="L414">
        <f>$K$6*$O$6*EXP(-$O$15*(I414/$K$4-1))-SQRT($K$6)*$O$5*EXP(-$O$4*(I414/$K$4-1))</f>
        <v>-8.2626787996841422E-2</v>
      </c>
      <c r="M414" s="13">
        <f t="shared" si="46"/>
        <v>7.3132395915907701E-5</v>
      </c>
      <c r="N414" s="13">
        <f t="shared" si="47"/>
        <v>2.6695235581538843E-4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8.6172508359788988</v>
      </c>
      <c r="H415" s="10">
        <f t="shared" si="48"/>
        <v>-6.5895372911454253E-2</v>
      </c>
      <c r="I415">
        <f t="shared" si="44"/>
        <v>8.6017609043364089</v>
      </c>
      <c r="J415" s="10">
        <f t="shared" si="45"/>
        <v>-6.5411559600797461E-2</v>
      </c>
      <c r="K415">
        <f>$E$6*$O$6*EXP(-$O$15*(G415/$E$4-1))-SQRT($E$6)*$O$5*EXP(-$O$4*(G415/$E$4-1))</f>
        <v>-7.4461670440855721E-2</v>
      </c>
      <c r="L415">
        <f>$K$6*$O$6*EXP(-$O$15*(I415/$K$4-1))-SQRT($K$6)*$O$5*EXP(-$O$4*(I415/$K$4-1))</f>
        <v>-8.1696118642015633E-2</v>
      </c>
      <c r="M415" s="13">
        <f t="shared" si="46"/>
        <v>7.3381453362229683E-5</v>
      </c>
      <c r="N415" s="13">
        <f t="shared" si="47"/>
        <v>2.6518686316692053E-4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8.6324010797361623</v>
      </c>
      <c r="H416" s="10">
        <f t="shared" si="48"/>
        <v>-6.5023315281584268E-2</v>
      </c>
      <c r="I416">
        <f t="shared" si="44"/>
        <v>8.6167450687998102</v>
      </c>
      <c r="J416" s="10">
        <f t="shared" si="45"/>
        <v>-6.4545904743540328E-2</v>
      </c>
      <c r="K416">
        <f>$E$6*$O$6*EXP(-$O$15*(G416/$E$4-1))-SQRT($E$6)*$O$5*EXP(-$O$4*(G416/$E$4-1))</f>
        <v>-7.3603192491497924E-2</v>
      </c>
      <c r="L416">
        <f>$K$6*$O$6*EXP(-$O$15*(I416/$K$4-1))-SQRT($K$6)*$O$5*EXP(-$O$4*(I416/$K$4-1))</f>
        <v>-8.077592551257462E-2</v>
      </c>
      <c r="M416" s="13">
        <f t="shared" si="46"/>
        <v>7.3614292937195731E-5</v>
      </c>
      <c r="N416" s="13">
        <f t="shared" si="47"/>
        <v>2.6341357416328446E-4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8.647551323493424</v>
      </c>
      <c r="H417" s="10">
        <f t="shared" si="48"/>
        <v>-6.4162109434078921E-2</v>
      </c>
      <c r="I417">
        <f t="shared" si="44"/>
        <v>8.6317292332632078</v>
      </c>
      <c r="J417" s="10">
        <f t="shared" si="45"/>
        <v>-6.3691021993300068E-2</v>
      </c>
      <c r="K417">
        <f>$E$6*$O$6*EXP(-$O$15*(G417/$E$4-1))-SQRT($E$6)*$O$5*EXP(-$O$4*(G417/$E$4-1))</f>
        <v>-7.2754607116226305E-2</v>
      </c>
      <c r="L417">
        <f>$K$6*$O$6*EXP(-$O$15*(I417/$K$4-1))-SQRT($K$6)*$O$5*EXP(-$O$4*(I417/$K$4-1))</f>
        <v>-7.9866090891621389E-2</v>
      </c>
      <c r="M417" s="13">
        <f t="shared" si="46"/>
        <v>7.3831016417708181E-5</v>
      </c>
      <c r="N417" s="13">
        <f t="shared" si="47"/>
        <v>2.6163285386544171E-4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8.6627015672506893</v>
      </c>
      <c r="H418" s="10">
        <f t="shared" si="48"/>
        <v>-6.3311630985152967E-2</v>
      </c>
      <c r="I418">
        <f t="shared" si="44"/>
        <v>8.6467133977266091</v>
      </c>
      <c r="J418" s="10">
        <f t="shared" si="45"/>
        <v>-6.2846787879535099E-2</v>
      </c>
      <c r="K418">
        <f>$E$6*$O$6*EXP(-$O$15*(G418/$E$4-1))-SQRT($E$6)*$O$5*EXP(-$O$4*(G418/$E$4-1))</f>
        <v>-7.1915800484822628E-2</v>
      </c>
      <c r="L418">
        <f>$K$6*$O$6*EXP(-$O$15*(I418/$K$4-1))-SQRT($K$6)*$O$5*EXP(-$O$4*(I418/$K$4-1))</f>
        <v>-7.8966498378071084E-2</v>
      </c>
      <c r="M418" s="13">
        <f t="shared" si="46"/>
        <v>7.4031732779045677E-5</v>
      </c>
      <c r="N418" s="13">
        <f t="shared" si="47"/>
        <v>2.5984506655661127E-4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8.6778518110079528</v>
      </c>
      <c r="H419" s="10">
        <f t="shared" si="48"/>
        <v>-6.2471756825387727E-2</v>
      </c>
      <c r="I419">
        <f t="shared" si="44"/>
        <v>8.6616975621900085</v>
      </c>
      <c r="J419" s="10">
        <f t="shared" si="45"/>
        <v>-6.2013080196713803E-2</v>
      </c>
      <c r="K419">
        <f>$E$6*$O$6*EXP(-$O$15*(G419/$E$4-1))-SQRT($E$6)*$O$5*EXP(-$O$4*(G419/$E$4-1))</f>
        <v>-7.1086660071292107E-2</v>
      </c>
      <c r="L419">
        <f>$K$6*$O$6*EXP(-$O$15*(I419/$K$4-1))-SQRT($K$6)*$O$5*EXP(-$O$4*(I419/$K$4-1))</f>
        <v>-7.807703287217195E-2</v>
      </c>
      <c r="M419" s="13">
        <f t="shared" si="46"/>
        <v>7.4216557936293827E-5</v>
      </c>
      <c r="N419" s="13">
        <f t="shared" si="47"/>
        <v>2.5805057555935897E-4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8.693002054765218</v>
      </c>
      <c r="H420" s="10">
        <f t="shared" si="48"/>
        <v>-6.1642365108470286E-2</v>
      </c>
      <c r="I420">
        <f t="shared" si="44"/>
        <v>8.676681726653408</v>
      </c>
      <c r="J420" s="10">
        <f t="shared" si="45"/>
        <v>-6.1189777993136428E-2</v>
      </c>
      <c r="K420">
        <f>$E$6*$O$6*EXP(-$O$15*(G420/$E$4-1))-SQRT($E$6)*$O$5*EXP(-$O$4*(G420/$E$4-1))</f>
        <v>-7.0267074639107127E-2</v>
      </c>
      <c r="L420">
        <f>$K$6*$O$6*EXP(-$O$15*(I420/$K$4-1))-SQRT($K$6)*$O$5*EXP(-$O$4*(I420/$K$4-1))</f>
        <v>-7.7197580561176954E-2</v>
      </c>
      <c r="M420" s="13">
        <f t="shared" si="46"/>
        <v>7.4385614487857963E-5</v>
      </c>
      <c r="N420" s="13">
        <f t="shared" si="47"/>
        <v>2.5624974305736483E-4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8.7081522985224797</v>
      </c>
      <c r="H421" s="10">
        <f t="shared" si="48"/>
        <v>-6.0823335240021537E-2</v>
      </c>
      <c r="I421">
        <f t="shared" si="44"/>
        <v>8.6916658911168092</v>
      </c>
      <c r="J421" s="10">
        <f t="shared" si="45"/>
        <v>-6.0376761559845164E-2</v>
      </c>
      <c r="K421">
        <f>$E$6*$O$6*EXP(-$O$15*(G421/$E$4-1))-SQRT($E$6)*$O$5*EXP(-$O$4*(G421/$E$4-1))</f>
        <v>-6.9456934226613545E-2</v>
      </c>
      <c r="L421">
        <f>$K$6*$O$6*EXP(-$O$15*(I421/$K$4-1))-SQRT($K$6)*$O$5*EXP(-$O$4*(I421/$K$4-1))</f>
        <v>-7.6328028905166601E-2</v>
      </c>
      <c r="M421" s="13">
        <f t="shared" si="46"/>
        <v>7.4539031461282566E-5</v>
      </c>
      <c r="N421" s="13">
        <f t="shared" si="47"/>
        <v>2.5444292992191797E-4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8.7233025422797432</v>
      </c>
      <c r="H422" s="10">
        <f t="shared" si="48"/>
        <v>-6.0014547866511177E-2</v>
      </c>
      <c r="I422">
        <f t="shared" si="44"/>
        <v>8.7066500555802087</v>
      </c>
      <c r="J422" s="10">
        <f t="shared" si="45"/>
        <v>-5.9573912419620491E-2</v>
      </c>
      <c r="K422">
        <f>$E$6*$O$6*EXP(-$O$15*(G422/$E$4-1))-SQRT($E$6)*$O$5*EXP(-$O$4*(G422/$E$4-1))</f>
        <v>-6.8656130132594223E-2</v>
      </c>
      <c r="L422">
        <f>$K$6*$O$6*EXP(-$O$15*(I422/$K$4-1))-SQRT($K$6)*$O$5*EXP(-$O$4*(I422/$K$4-1))</f>
        <v>-7.5468266623020683E-2</v>
      </c>
      <c r="M422" s="13">
        <f t="shared" si="46"/>
        <v>7.4676944061480996E-5</v>
      </c>
      <c r="N422" s="13">
        <f t="shared" si="47"/>
        <v>2.5263049554314536E-4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8.7384527860370067</v>
      </c>
      <c r="H423" s="10">
        <f t="shared" si="48"/>
        <v>-5.9215884864259626E-2</v>
      </c>
      <c r="I423">
        <f t="shared" si="44"/>
        <v>8.7216342200436081</v>
      </c>
      <c r="J423" s="10">
        <f t="shared" si="45"/>
        <v>-5.8781113316063879E-2</v>
      </c>
      <c r="K423">
        <f>$E$6*$O$6*EXP(-$O$15*(G423/$E$4-1))-SQRT($E$6)*$O$5*EXP(-$O$4*(G423/$E$4-1))</f>
        <v>-6.7864554901991517E-2</v>
      </c>
      <c r="L423">
        <f>$K$6*$O$6*EXP(-$O$15*(I423/$K$4-1))-SQRT($K$6)*$O$5*EXP(-$O$4*(I423/$K$4-1))</f>
        <v>-7.4618183678537259E-2</v>
      </c>
      <c r="M423" s="13">
        <f t="shared" si="46"/>
        <v>7.4799493421561354E-5</v>
      </c>
      <c r="N423" s="13">
        <f t="shared" si="47"/>
        <v>2.5081279766593271E-4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8.753603029794272</v>
      </c>
      <c r="H424" s="10">
        <f t="shared" si="48"/>
        <v>-5.8427229328525156E-2</v>
      </c>
      <c r="I424">
        <f t="shared" si="44"/>
        <v>8.7366183845070093</v>
      </c>
      <c r="J424" s="10">
        <f t="shared" si="45"/>
        <v>-5.7998248202765064E-2</v>
      </c>
      <c r="K424">
        <f>$E$6*$O$6*EXP(-$O$15*(G424/$E$4-1))-SQRT($E$6)*$O$5*EXP(-$O$4*(G424/$E$4-1))</f>
        <v>-6.7082102311785102E-2</v>
      </c>
      <c r="L424">
        <f>$K$6*$O$6*EXP(-$O$15*(I424/$K$4-1))-SQRT($K$6)*$O$5*EXP(-$O$4*(I424/$K$4-1))</f>
        <v>-7.3777671266699055E-2</v>
      </c>
      <c r="M424" s="13">
        <f t="shared" si="46"/>
        <v>7.4906826356362926E-5</v>
      </c>
      <c r="N424" s="13">
        <f t="shared" si="47"/>
        <v>2.4899019223061195E-4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8.7687532735515337</v>
      </c>
      <c r="H425" s="10">
        <f t="shared" si="48"/>
        <v>-5.7648465562676103E-2</v>
      </c>
      <c r="I425">
        <f t="shared" si="44"/>
        <v>8.751602548970407</v>
      </c>
      <c r="J425" s="10">
        <f t="shared" si="45"/>
        <v>-5.7225202232553667E-2</v>
      </c>
      <c r="K425">
        <f>$E$6*$O$6*EXP(-$O$15*(G425/$E$4-1))-SQRT($E$6)*$O$5*EXP(-$O$4*(G425/$E$4-1))</f>
        <v>-6.6308667357024606E-2</v>
      </c>
      <c r="L425">
        <f>$K$6*$O$6*EXP(-$O$15*(I425/$K$4-1))-SQRT($K$6)*$O$5*EXP(-$O$4*(I425/$K$4-1))</f>
        <v>-7.2946621800084432E-2</v>
      </c>
      <c r="M425" s="13">
        <f t="shared" si="46"/>
        <v>7.4999095118837033E-5</v>
      </c>
      <c r="N425" s="13">
        <f t="shared" si="47"/>
        <v>2.4716303321833927E-4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8.7839035173087989</v>
      </c>
      <c r="H426" s="10">
        <f t="shared" si="48"/>
        <v>-5.6879479067446385E-2</v>
      </c>
      <c r="I426">
        <f t="shared" si="44"/>
        <v>8.7665867134338082</v>
      </c>
      <c r="J426" s="10">
        <f t="shared" si="45"/>
        <v>-5.6461861746833708E-2</v>
      </c>
      <c r="K426">
        <f>$E$6*$O$6*EXP(-$O$15*(G426/$E$4-1))-SQRT($E$6)*$O$5*EXP(-$O$4*(G426/$E$4-1))</f>
        <v>-6.5544146237014322E-2</v>
      </c>
      <c r="L426">
        <f>$K$6*$O$6*EXP(-$O$15*(I426/$K$4-1))-SQRT($K$6)*$O$5*EXP(-$O$4*(I426/$K$4-1))</f>
        <v>-7.2124928895421464E-2</v>
      </c>
      <c r="M426" s="13">
        <f t="shared" si="46"/>
        <v>7.507645715938844E-5</v>
      </c>
      <c r="N426" s="13">
        <f t="shared" si="47"/>
        <v>2.4533167250116896E-4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8.7990537610660624</v>
      </c>
      <c r="H427" s="10">
        <f t="shared" si="48"/>
        <v>-5.6120156530274454E-2</v>
      </c>
      <c r="I427">
        <f t="shared" si="44"/>
        <v>8.7815708778972095</v>
      </c>
      <c r="J427" s="10">
        <f t="shared" si="45"/>
        <v>-5.5708114265000781E-2</v>
      </c>
      <c r="K427">
        <f>$E$6*$O$6*EXP(-$O$15*(G427/$E$4-1))-SQRT($E$6)*$O$5*EXP(-$O$4*(G427/$E$4-1))</f>
        <v>-6.4788436341651046E-2</v>
      </c>
      <c r="L427">
        <f>$K$6*$O$6*EXP(-$O$15*(I427/$K$4-1))-SQRT($K$6)*$O$5*EXP(-$O$4*(I427/$K$4-1))</f>
        <v>-7.1312487360286531E-2</v>
      </c>
      <c r="M427" s="13">
        <f t="shared" si="46"/>
        <v>7.5139074888319003E-5</v>
      </c>
      <c r="N427" s="13">
        <f t="shared" si="47"/>
        <v>2.4349645969687776E-4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8.8142040048233259</v>
      </c>
      <c r="H428" s="10">
        <f t="shared" si="48"/>
        <v>-5.5370385814723942E-2</v>
      </c>
      <c r="I428">
        <f t="shared" si="44"/>
        <v>8.7965550423606089</v>
      </c>
      <c r="J428" s="10">
        <f t="shared" si="45"/>
        <v>-5.4963848473940362E-2</v>
      </c>
      <c r="K428">
        <f>$E$6*$O$6*EXP(-$O$15*(G428/$E$4-1))-SQRT($E$6)*$O$5*EXP(-$O$4*(G428/$E$4-1))</f>
        <v>-6.4041436237910226E-2</v>
      </c>
      <c r="L428">
        <f>$K$6*$O$6*EXP(-$O$15*(I428/$K$4-1))-SQRT($K$6)*$O$5*EXP(-$O$4*(I428/$K$4-1))</f>
        <v>-7.0509193179941781E-2</v>
      </c>
      <c r="M428" s="13">
        <f t="shared" si="46"/>
        <v>7.5187115441439038E-5</v>
      </c>
      <c r="N428" s="13">
        <f t="shared" si="47"/>
        <v>2.4165774202840635E-4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8.8293542485805876</v>
      </c>
      <c r="H429" s="10">
        <f t="shared" si="48"/>
        <v>-5.4630055949985969E-2</v>
      </c>
      <c r="I429">
        <f t="shared" si="44"/>
        <v>8.8115392068240084</v>
      </c>
      <c r="J429" s="10">
        <f t="shared" si="45"/>
        <v>-5.422895421760722E-2</v>
      </c>
      <c r="K429">
        <f>$E$6*$O$6*EXP(-$O$15*(G429/$E$4-1))-SQRT($E$6)*$O$5*EXP(-$O$4*(G429/$E$4-1))</f>
        <v>-6.3303045656481913E-2</v>
      </c>
      <c r="L429">
        <f>$K$6*$O$6*EXP(-$O$15*(I429/$K$4-1))-SQRT($K$6)*$O$5*EXP(-$O$4*(I429/$K$4-1))</f>
        <v>-6.9714943504314092E-2</v>
      </c>
      <c r="M429" s="13">
        <f t="shared" si="46"/>
        <v>7.5220750448984599E-5</v>
      </c>
      <c r="N429" s="13">
        <f t="shared" si="47"/>
        <v>2.3981586418800002E-4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8.8445044923378529</v>
      </c>
      <c r="H430" s="10">
        <f t="shared" si="48"/>
        <v>-5.3899057120461433E-2</v>
      </c>
      <c r="I430">
        <f t="shared" si="44"/>
        <v>8.8265233712874096</v>
      </c>
      <c r="J430" s="10">
        <f t="shared" si="45"/>
        <v>-5.3503322486684178E-2</v>
      </c>
      <c r="K430">
        <f>$E$6*$O$6*EXP(-$O$15*(G430/$E$4-1))-SQRT($E$6)*$O$5*EXP(-$O$4*(G430/$E$4-1))</f>
        <v>-6.2573165478552628E-2</v>
      </c>
      <c r="L430">
        <f>$K$6*$O$6*EXP(-$O$15*(I430/$K$4-1))-SQRT($K$6)*$O$5*EXP(-$O$4*(I430/$K$4-1))</f>
        <v>-6.8929636635111272E-2</v>
      </c>
      <c r="M430" s="13">
        <f t="shared" si="46"/>
        <v>7.5240155807907528E-5</v>
      </c>
      <c r="N430" s="13">
        <f t="shared" si="47"/>
        <v>2.3797116820596192E-4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8.8596547360951163</v>
      </c>
      <c r="H431" s="10">
        <f t="shared" si="48"/>
        <v>-5.3177280655423612E-2</v>
      </c>
      <c r="I431">
        <f t="shared" si="44"/>
        <v>8.8415075357508073</v>
      </c>
      <c r="J431" s="10">
        <f t="shared" si="45"/>
        <v>-5.278684540832064E-2</v>
      </c>
      <c r="K431">
        <f>$E$6*$O$6*EXP(-$O$15*(G431/$E$4-1))-SQRT($E$6)*$O$5*EXP(-$O$4*(G431/$E$4-1))</f>
        <v>-6.1851697722734605E-2</v>
      </c>
      <c r="L431">
        <f>$K$6*$O$6*EXP(-$O$15*(I431/$K$4-1))-SQRT($K$6)*$O$5*EXP(-$O$4*(I431/$K$4-1))</f>
        <v>-6.8153172013077801E-2</v>
      </c>
      <c r="M431" s="13">
        <f t="shared" si="46"/>
        <v>7.5245511457656258E-5</v>
      </c>
      <c r="N431" s="13">
        <f t="shared" si="47"/>
        <v>2.3612399332406772E-4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8.8748049798523798</v>
      </c>
      <c r="H432" s="10">
        <f t="shared" si="48"/>
        <v>-5.246461901875913E-2</v>
      </c>
      <c r="I432">
        <f t="shared" si="44"/>
        <v>8.8564917002142085</v>
      </c>
      <c r="J432" s="10">
        <f t="shared" si="45"/>
        <v>-5.2079416235948854E-2</v>
      </c>
      <c r="K432">
        <f>$E$6*$O$6*EXP(-$O$15*(G432/$E$4-1))-SQRT($E$6)*$O$5*EXP(-$O$4*(G432/$E$4-1))</f>
        <v>-6.1138545532136955E-2</v>
      </c>
      <c r="L432">
        <f>$K$6*$O$6*EXP(-$O$15*(I432/$K$4-1))-SQRT($K$6)*$O$5*EXP(-$O$4*(I432/$K$4-1))</f>
        <v>-6.7385450205383002E-2</v>
      </c>
      <c r="M432" s="13">
        <f t="shared" si="46"/>
        <v>7.5237001159478788E-5</v>
      </c>
      <c r="N432" s="13">
        <f t="shared" si="47"/>
        <v>2.3427467587347204E-4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8.8899552236096433</v>
      </c>
      <c r="H433" s="10">
        <f t="shared" si="48"/>
        <v>-5.1760965798787403E-2</v>
      </c>
      <c r="I433">
        <f t="shared" si="44"/>
        <v>8.871475864677608</v>
      </c>
      <c r="J433" s="10">
        <f t="shared" si="45"/>
        <v>-5.1380929339178094E-2</v>
      </c>
      <c r="K433">
        <f>$E$6*$O$6*EXP(-$O$15*(G433/$E$4-1))-SQRT($E$6)*$O$5*EXP(-$O$4*(G433/$E$4-1))</f>
        <v>-6.0433613161581246E-2</v>
      </c>
      <c r="L433">
        <f>$K$6*$O$6*EXP(-$O$15*(I433/$K$4-1))-SQRT($K$6)*$O$5*EXP(-$O$4*(I433/$K$4-1))</f>
        <v>-6.6626372893147962E-2</v>
      </c>
      <c r="M433" s="13">
        <f t="shared" si="46"/>
        <v>7.521481227937499E-5</v>
      </c>
      <c r="N433" s="13">
        <f t="shared" si="47"/>
        <v>2.3242354915728138E-4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8.9051054673669068</v>
      </c>
      <c r="H434" s="10">
        <f t="shared" si="48"/>
        <v>-5.1066215698157634E-2</v>
      </c>
      <c r="I434">
        <f t="shared" si="44"/>
        <v>8.8864600291410092</v>
      </c>
      <c r="J434" s="10">
        <f t="shared" si="45"/>
        <v>-5.069128019376587E-2</v>
      </c>
      <c r="K434">
        <f>$E$6*$O$6*EXP(-$O$15*(G434/$E$4-1))-SQRT($E$6)*$O$5*EXP(-$O$4*(G434/$E$4-1))</f>
        <v>-5.973680596495784E-2</v>
      </c>
      <c r="L434">
        <f>$K$6*$O$6*EXP(-$O$15*(I434/$K$4-1))-SQRT($K$6)*$O$5*EXP(-$O$4*(I434/$K$4-1))</f>
        <v>-6.5875842859102612E-2</v>
      </c>
      <c r="M434" s="13">
        <f t="shared" si="46"/>
        <v>7.5179135574730458E-5</v>
      </c>
      <c r="N434" s="13">
        <f t="shared" si="47"/>
        <v>2.3057094333753849E-4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8.9202557111241703</v>
      </c>
      <c r="H435" s="10">
        <f t="shared" si="48"/>
        <v>-5.0380264523822167E-2</v>
      </c>
      <c r="I435">
        <f t="shared" si="44"/>
        <v>8.9014441936044104</v>
      </c>
      <c r="J435" s="10">
        <f t="shared" si="45"/>
        <v>-5.0010365371664874E-2</v>
      </c>
      <c r="K435">
        <f>$E$6*$O$6*EXP(-$O$15*(G435/$E$4-1))-SQRT($E$6)*$O$5*EXP(-$O$4*(G435/$E$4-1))</f>
        <v>-5.9048030382721627E-2</v>
      </c>
      <c r="L435">
        <f>$K$6*$O$6*EXP(-$O$15*(I435/$K$4-1))-SQRT($K$6)*$O$5*EXP(-$O$4*(I435/$K$4-1))</f>
        <v>-6.5133763975377013E-2</v>
      </c>
      <c r="M435" s="13">
        <f t="shared" si="46"/>
        <v>7.5130164984703085E-5</v>
      </c>
      <c r="N435" s="13">
        <f t="shared" si="47"/>
        <v>2.2871718532676226E-4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8.9354059548814337</v>
      </c>
      <c r="H436" s="10">
        <f t="shared" si="48"/>
        <v>-4.9703009177086303E-2</v>
      </c>
      <c r="I436">
        <f t="shared" si="44"/>
        <v>8.9164283580678081</v>
      </c>
      <c r="J436" s="10">
        <f t="shared" si="45"/>
        <v>-4.9338082531145883E-2</v>
      </c>
      <c r="K436">
        <f>$E$6*$O$6*EXP(-$O$15*(G436/$E$4-1))-SQRT($E$6)*$O$5*EXP(-$O$4*(G436/$E$4-1))</f>
        <v>-5.8367193929527113E-2</v>
      </c>
      <c r="L436">
        <f>$K$6*$O$6*EXP(-$O$15*(I436/$K$4-1))-SQRT($K$6)*$O$5*EXP(-$O$4*(I436/$K$4-1))</f>
        <v>-6.4400041191422536E-2</v>
      </c>
      <c r="M436" s="13">
        <f t="shared" si="46"/>
        <v>7.5068097424427812E-5</v>
      </c>
      <c r="N436" s="13">
        <f t="shared" si="47"/>
        <v>2.2686259868388286E-4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8.9505561986386972</v>
      </c>
      <c r="H437" s="10">
        <f t="shared" si="48"/>
        <v>-4.903434764373317E-2</v>
      </c>
      <c r="I437">
        <f t="shared" si="44"/>
        <v>8.9314125225312093</v>
      </c>
      <c r="J437" s="10">
        <f t="shared" si="45"/>
        <v>-4.8674330406995037E-2</v>
      </c>
      <c r="K437">
        <f>$E$6*$O$6*EXP(-$O$15*(G437/$E$4-1))-SQRT($E$6)*$O$5*EXP(-$O$4*(G437/$E$4-1))</f>
        <v>-5.76942051819999E-2</v>
      </c>
      <c r="L437">
        <f>$K$6*$O$6*EXP(-$O$15*(I437/$K$4-1))-SQRT($K$6)*$O$5*EXP(-$O$4*(I437/$K$4-1))</f>
        <v>-6.3674580522062971E-2</v>
      </c>
      <c r="M437" s="13">
        <f t="shared" si="46"/>
        <v>7.4993132583075098E-5</v>
      </c>
      <c r="N437" s="13">
        <f t="shared" si="47"/>
        <v>2.2500750351459557E-4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8.9657064423959607</v>
      </c>
      <c r="H438" s="10">
        <f t="shared" si="48"/>
        <v>-4.8374178984223498E-2</v>
      </c>
      <c r="I438">
        <f t="shared" si="44"/>
        <v>8.9463966869946088</v>
      </c>
      <c r="J438" s="10">
        <f t="shared" si="45"/>
        <v>-4.8019008800785724E-2</v>
      </c>
      <c r="K438">
        <f>$E$6*$O$6*EXP(-$O$15*(G438/$E$4-1))-SQRT($E$6)*$O$5*EXP(-$O$4*(G438/$E$4-1))</f>
        <v>-5.7028973766643759E-2</v>
      </c>
      <c r="L438">
        <f>$K$6*$O$6*EXP(-$O$15*(I438/$K$4-1))-SQRT($K$6)*$O$5*EXP(-$O$4*(I438/$K$4-1))</f>
        <v>-6.295728903567413E-2</v>
      </c>
      <c r="M438" s="13">
        <f t="shared" si="46"/>
        <v>7.4905472725808966E-5</v>
      </c>
      <c r="N438" s="13">
        <f t="shared" si="47"/>
        <v>2.231522163760576E-4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8.980856686153226</v>
      </c>
      <c r="H439" s="10">
        <f t="shared" si="48"/>
        <v>-4.7722403323969202E-2</v>
      </c>
      <c r="I439">
        <f t="shared" si="44"/>
        <v>8.9613808514580082</v>
      </c>
      <c r="J439" s="10">
        <f t="shared" si="45"/>
        <v>-4.7372018571223466E-2</v>
      </c>
      <c r="K439">
        <f>$E$6*$O$6*EXP(-$O$15*(G439/$E$4-1))-SQRT($E$6)*$O$5*EXP(-$O$4*(G439/$E$4-1))</f>
        <v>-5.6371410347882726E-2</v>
      </c>
      <c r="L439">
        <f>$K$6*$O$6*EXP(-$O$15*(I439/$K$4-1))-SQRT($K$6)*$O$5*EXP(-$O$4*(I439/$K$4-1))</f>
        <v>-6.2248074842490543E-2</v>
      </c>
      <c r="M439" s="13">
        <f t="shared" si="46"/>
        <v>7.4805322499705475E-5</v>
      </c>
      <c r="N439" s="13">
        <f t="shared" si="47"/>
        <v>2.2129705018590452E-4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8.9960069299104894</v>
      </c>
      <c r="H440" s="10">
        <f t="shared" si="48"/>
        <v>-4.7078921843680725E-2</v>
      </c>
      <c r="I440">
        <f t="shared" si="44"/>
        <v>8.9763650159214095</v>
      </c>
      <c r="J440" s="10">
        <f t="shared" si="45"/>
        <v>-4.6733261624564128E-2</v>
      </c>
      <c r="K440">
        <f>$E$6*$O$6*EXP(-$O$15*(G440/$E$4-1))-SQRT($E$6)*$O$5*EXP(-$O$4*(G440/$E$4-1))</f>
        <v>-5.5721426616235248E-2</v>
      </c>
      <c r="L440">
        <f>$K$6*$O$6*EXP(-$O$15*(I440/$K$4-1))-SQRT($K$6)*$O$5*EXP(-$O$4*(I440/$K$4-1))</f>
        <v>-6.1546847083038154E-2</v>
      </c>
      <c r="M440" s="13">
        <f t="shared" si="46"/>
        <v>7.4692888743627705E-5</v>
      </c>
      <c r="N440" s="13">
        <f t="shared" si="47"/>
        <v>2.1944231413551315E-4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9.0111571736677529</v>
      </c>
      <c r="H441" s="10">
        <f t="shared" si="48"/>
        <v>-4.6443636769786641E-2</v>
      </c>
      <c r="I441">
        <f t="shared" si="44"/>
        <v>8.9913491803848089</v>
      </c>
      <c r="J441" s="10">
        <f t="shared" si="45"/>
        <v>-4.6102640905103923E-2</v>
      </c>
      <c r="K441">
        <f>$E$6*$O$6*EXP(-$O$15*(G441/$E$4-1))-SQRT($E$6)*$O$5*EXP(-$O$4*(G441/$E$4-1))</f>
        <v>-5.5078935276620097E-2</v>
      </c>
      <c r="L441">
        <f>$K$6*$O$6*EXP(-$O$15*(I441/$K$4-1))-SQRT($K$6)*$O$5*EXP(-$O$4*(I441/$K$4-1))</f>
        <v>-6.0853515916691366E-2</v>
      </c>
      <c r="M441" s="13">
        <f t="shared" si="46"/>
        <v>7.4568380302120126E-5</v>
      </c>
      <c r="N441" s="13">
        <f t="shared" si="47"/>
        <v>2.1758831360747485E-4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9.0263074174250146</v>
      </c>
      <c r="H442" s="10">
        <f t="shared" si="48"/>
        <v>-4.5816451364926035E-2</v>
      </c>
      <c r="I442">
        <f t="shared" si="44"/>
        <v>9.0063333448482084</v>
      </c>
      <c r="J442" s="10">
        <f t="shared" si="45"/>
        <v>-4.5480060385741559E-2</v>
      </c>
      <c r="K442">
        <f>$E$6*$O$6*EXP(-$O$15*(G442/$E$4-1))-SQRT($E$6)*$O$5*EXP(-$O$4*(G442/$E$4-1))</f>
        <v>-5.4443850036793043E-2</v>
      </c>
      <c r="L442">
        <f>$K$6*$O$6*EXP(-$O$15*(I442/$K$4-1))-SQRT($K$6)*$O$5*EXP(-$O$4*(I442/$K$4-1))</f>
        <v>-6.0167992510354193E-2</v>
      </c>
      <c r="M442" s="13">
        <f t="shared" si="46"/>
        <v>7.4432007843332613E-5</v>
      </c>
      <c r="N442" s="13">
        <f t="shared" si="47"/>
        <v>2.1573535009722779E-4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9.0414576611822799</v>
      </c>
      <c r="H443" s="10">
        <f t="shared" si="48"/>
        <v>-4.5197269918511862E-2</v>
      </c>
      <c r="I443">
        <f t="shared" si="44"/>
        <v>9.0213175093116096</v>
      </c>
      <c r="J443" s="10">
        <f t="shared" si="45"/>
        <v>-4.4865425058610894E-2</v>
      </c>
      <c r="K443">
        <f>$E$6*$O$6*EXP(-$O$15*(G443/$E$4-1))-SQRT($E$6)*$O$5*EXP(-$O$4*(G443/$E$4-1))</f>
        <v>-5.3816085595911049E-2</v>
      </c>
      <c r="L443">
        <f>$K$6*$O$6*EXP(-$O$15*(I443/$K$4-1))-SQRT($K$6)*$O$5*EXP(-$O$4*(I443/$K$4-1))</f>
        <v>-5.9490189027262913E-2</v>
      </c>
      <c r="M443" s="13">
        <f t="shared" si="46"/>
        <v>7.4283983680982013E-5</v>
      </c>
      <c r="N443" s="13">
        <f t="shared" si="47"/>
        <v>2.1388372113878234E-4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9.0566079049395434</v>
      </c>
      <c r="H444" s="10">
        <f t="shared" si="48"/>
        <v>-4.4585997737365823E-2</v>
      </c>
      <c r="I444">
        <f t="shared" si="44"/>
        <v>9.0363016737750073</v>
      </c>
      <c r="J444" s="10">
        <f t="shared" si="45"/>
        <v>-4.4258640925784576E-2</v>
      </c>
      <c r="K444">
        <f>$E$6*$O$6*EXP(-$O$15*(G444/$E$4-1))-SQRT($E$6)*$O$5*EXP(-$O$4*(G444/$E$4-1))</f>
        <v>-5.3195557633225851E-2</v>
      </c>
      <c r="L444">
        <f>$K$6*$O$6*EXP(-$O$15*(I444/$K$4-1))-SQRT($K$6)*$O$5*EXP(-$O$4*(I444/$K$4-1))</f>
        <v>-5.8820018615910706E-2</v>
      </c>
      <c r="M444" s="13">
        <f t="shared" si="46"/>
        <v>7.4124521600401336E-5</v>
      </c>
      <c r="N444" s="13">
        <f t="shared" si="47"/>
        <v>2.1203372023450299E-4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9.0717581486968086</v>
      </c>
      <c r="H445" s="10">
        <f t="shared" si="48"/>
        <v>-4.3982541136423157E-2</v>
      </c>
      <c r="I445">
        <f t="shared" si="44"/>
        <v>9.0512858382384085</v>
      </c>
      <c r="J445" s="10">
        <f t="shared" si="45"/>
        <v>-4.3659614990047071E-2</v>
      </c>
      <c r="K445">
        <f>$E$6*$O$6*EXP(-$O$15*(G445/$E$4-1))-SQRT($E$6)*$O$5*EXP(-$O$4*(G445/$E$4-1))</f>
        <v>-5.2582182796901779E-2</v>
      </c>
      <c r="L445">
        <f>$K$6*$O$6*EXP(-$O$15*(I445/$K$4-1))-SQRT($K$6)*$O$5*EXP(-$O$4*(I445/$K$4-1))</f>
        <v>-5.8157395399090921E-2</v>
      </c>
      <c r="M445" s="13">
        <f t="shared" si="46"/>
        <v>7.3953836688639502E-5</v>
      </c>
      <c r="N445" s="13">
        <f t="shared" si="47"/>
        <v>2.1018563678885564E-4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9.0869083924540703</v>
      </c>
      <c r="H446" s="10">
        <f t="shared" si="48"/>
        <v>-4.3386807429507804E-2</v>
      </c>
      <c r="I446">
        <f t="shared" si="44"/>
        <v>9.0662700027018097</v>
      </c>
      <c r="J446" s="10">
        <f t="shared" si="45"/>
        <v>-4.3068255245737562E-2</v>
      </c>
      <c r="K446">
        <f>$E$6*$O$6*EXP(-$O$15*(G446/$E$4-1))-SQRT($E$6)*$O$5*EXP(-$O$4*(G446/$E$4-1))</f>
        <v>-5.1975878692960047E-2</v>
      </c>
      <c r="L446">
        <f>$K$6*$O$6*EXP(-$O$15*(I446/$K$4-1))-SQRT($K$6)*$O$5*EXP(-$O$4*(I446/$K$4-1))</f>
        <v>-5.7502234463060416E-2</v>
      </c>
      <c r="M446" s="13">
        <f t="shared" si="46"/>
        <v>7.3772145168661107E-5</v>
      </c>
      <c r="N446" s="13">
        <f t="shared" si="47"/>
        <v>2.0833975604610806E-4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9.1020586362113338</v>
      </c>
      <c r="H447" s="10">
        <f t="shared" si="48"/>
        <v>-4.2798704920176324E-2</v>
      </c>
      <c r="I447">
        <f t="shared" si="44"/>
        <v>9.0812541671652092</v>
      </c>
      <c r="J447" s="10">
        <f t="shared" si="45"/>
        <v>-4.2484470669661087E-2</v>
      </c>
      <c r="K447">
        <f>$E$6*$O$6*EXP(-$O$15*(G447/$E$4-1))-SQRT($E$6)*$O$5*EXP(-$O$4*(G447/$E$4-1))</f>
        <v>-5.13765638743452E-2</v>
      </c>
      <c r="L447">
        <f>$K$6*$O$6*EXP(-$O$15*(I447/$K$4-1))-SQRT($K$6)*$O$5*EXP(-$O$4*(I447/$K$4-1))</f>
        <v>-5.6854451846819608E-2</v>
      </c>
      <c r="M447" s="13">
        <f t="shared" si="46"/>
        <v>7.3579664237615169E-5</v>
      </c>
      <c r="N447" s="13">
        <f t="shared" si="47"/>
        <v>2.0649635903189018E-4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9.1172088799685973</v>
      </c>
      <c r="H448" s="10">
        <f t="shared" si="48"/>
        <v>-4.221814289263115E-2</v>
      </c>
      <c r="I448">
        <f t="shared" si="44"/>
        <v>9.0962383316286086</v>
      </c>
      <c r="J448" s="10">
        <f t="shared" si="45"/>
        <v>-4.190817121206851E-2</v>
      </c>
      <c r="K448">
        <f>$E$6*$O$6*EXP(-$O$15*(G448/$E$4-1))-SQRT($E$6)*$O$5*EXP(-$O$4*(G448/$E$4-1))</f>
        <v>-5.0784157830114904E-2</v>
      </c>
      <c r="L448">
        <f>$K$6*$O$6*EXP(-$O$15*(I448/$K$4-1))-SQRT($K$6)*$O$5*EXP(-$O$4*(I448/$K$4-1))</f>
        <v>-5.6213964531508363E-2</v>
      </c>
      <c r="M448" s="13">
        <f t="shared" si="46"/>
        <v>7.3376611909194806E-5</v>
      </c>
      <c r="N448" s="13">
        <f t="shared" si="47"/>
        <v>2.0465572249852996E-4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9.1323591237258626</v>
      </c>
      <c r="H449" s="10">
        <f t="shared" si="48"/>
        <v>-4.1645031602701506E-2</v>
      </c>
      <c r="I449">
        <f t="shared" si="44"/>
        <v>9.1112224960920081</v>
      </c>
      <c r="J449" s="10">
        <f t="shared" si="45"/>
        <v>-4.1339267787703693E-2</v>
      </c>
      <c r="K449">
        <f>$E$6*$O$6*EXP(-$O$15*(G449/$E$4-1))-SQRT($E$6)*$O$5*EXP(-$O$4*(G449/$E$4-1))</f>
        <v>-5.0198580974750349E-2</v>
      </c>
      <c r="L449">
        <f>$K$6*$O$6*EXP(-$O$15*(I449/$K$4-1))-SQRT($K$6)*$O$5*EXP(-$O$4*(I449/$K$4-1))</f>
        <v>-5.5580690429918263E-2</v>
      </c>
      <c r="M449" s="13">
        <f t="shared" si="46"/>
        <v>7.3163206860077167E-5</v>
      </c>
      <c r="N449" s="13">
        <f t="shared" si="47"/>
        <v>2.0281811887418183E-4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9.1475093674831243</v>
      </c>
      <c r="H450" s="10">
        <f t="shared" si="48"/>
        <v>-4.1079282268892681E-2</v>
      </c>
      <c r="I450">
        <f t="shared" si="44"/>
        <v>9.1262066605554075</v>
      </c>
      <c r="J450" s="10">
        <f t="shared" si="45"/>
        <v>-4.0777672266918426E-2</v>
      </c>
      <c r="K450">
        <f>$E$6*$O$6*EXP(-$O$15*(G450/$E$4-1))-SQRT($E$6)*$O$5*EXP(-$O$4*(G450/$E$4-1))</f>
        <v>-4.9619754637586382E-2</v>
      </c>
      <c r="L450">
        <f>$K$6*$O$6*EXP(-$O$15*(I450/$K$4-1))-SQRT($K$6)*$O$5*EXP(-$O$4*(I450/$K$4-1))</f>
        <v>-5.4954548376118226E-2</v>
      </c>
      <c r="M450" s="13">
        <f t="shared" si="46"/>
        <v>7.2939668280420599E-5</v>
      </c>
      <c r="N450" s="13">
        <f t="shared" si="47"/>
        <v>2.0098381621560006E-4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9.1626596112403895</v>
      </c>
      <c r="H451" s="10">
        <f t="shared" si="48"/>
        <v>-4.0520807063501842E-2</v>
      </c>
      <c r="I451">
        <f t="shared" si="44"/>
        <v>9.1411908250188088</v>
      </c>
      <c r="J451" s="10">
        <f t="shared" si="45"/>
        <v>-4.0223297466853519E-2</v>
      </c>
      <c r="K451">
        <f>$E$6*$O$6*EXP(-$O$15*(G451/$E$4-1))-SQRT($E$6)*$O$5*EXP(-$O$4*(G451/$E$4-1))</f>
        <v>-4.9047601052359807E-2</v>
      </c>
      <c r="L451">
        <f>$K$6*$O$6*EXP(-$O$15*(I451/$K$4-1))-SQRT($K$6)*$O$5*EXP(-$O$4*(I451/$K$4-1))</f>
        <v>-5.4335458115192442E-2</v>
      </c>
      <c r="M451" s="13">
        <f t="shared" si="46"/>
        <v>7.2706215728424333E-5</v>
      </c>
      <c r="N451" s="13">
        <f t="shared" si="47"/>
        <v>1.9915307816452564E-4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9.177809854997653</v>
      </c>
      <c r="H452" s="10">
        <f t="shared" si="48"/>
        <v>-3.9969519103801282E-2</v>
      </c>
      <c r="I452">
        <f t="shared" si="44"/>
        <v>9.1561749894822082</v>
      </c>
      <c r="J452" s="10">
        <f t="shared" si="45"/>
        <v>-3.9676057142686731E-2</v>
      </c>
      <c r="K452">
        <f>$E$6*$O$6*EXP(-$O$15*(G452/$E$4-1))-SQRT($E$6)*$O$5*EXP(-$O$4*(G452/$E$4-1))</f>
        <v>-4.8482043346875538E-2</v>
      </c>
      <c r="L452">
        <f>$K$6*$O$6*EXP(-$O$15*(I452/$K$4-1))-SQRT($K$6)*$O$5*EXP(-$O$4*(I452/$K$4-1))</f>
        <v>-5.3723340293091296E-2</v>
      </c>
      <c r="M452" s="13">
        <f t="shared" si="46"/>
        <v>7.2463068988926931E-5</v>
      </c>
      <c r="N452" s="13">
        <f t="shared" si="47"/>
        <v>1.9732616390763998E-4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9.1929600987549165</v>
      </c>
      <c r="H453" s="10">
        <f t="shared" si="48"/>
        <v>-3.9425332443287234E-2</v>
      </c>
      <c r="I453">
        <f t="shared" si="44"/>
        <v>9.1711591539456094</v>
      </c>
      <c r="J453" s="10">
        <f t="shared" si="45"/>
        <v>-3.9135865978945916E-2</v>
      </c>
      <c r="K453">
        <f>$E$6*$O$6*EXP(-$O$15*(G453/$E$4-1))-SQRT($E$6)*$O$5*EXP(-$O$4*(G453/$E$4-1))</f>
        <v>-4.7923005532787888E-2</v>
      </c>
      <c r="L453">
        <f>$K$6*$O$6*EXP(-$O$15*(I453/$K$4-1))-SQRT($K$6)*$O$5*EXP(-$O$4*(I453/$K$4-1))</f>
        <v>-5.3118116446591722E-2</v>
      </c>
      <c r="M453" s="13">
        <f t="shared" si="46"/>
        <v>7.2210447936023588E-5</v>
      </c>
      <c r="N453" s="13">
        <f t="shared" si="47"/>
        <v>1.9550332813998136E-4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9.2081103425121782</v>
      </c>
      <c r="H454" s="10">
        <f t="shared" si="48"/>
        <v>-3.8888162062995044E-2</v>
      </c>
      <c r="I454">
        <f t="shared" si="44"/>
        <v>9.1861433184090089</v>
      </c>
      <c r="J454" s="10">
        <f t="shared" si="45"/>
        <v>-3.8602639580887881E-2</v>
      </c>
      <c r="K454">
        <f>$E$6*$O$6*EXP(-$O$15*(G454/$E$4-1))-SQRT($E$6)*$O$5*EXP(-$O$4*(G454/$E$4-1))</f>
        <v>-4.7370412495497477E-2</v>
      </c>
      <c r="L454">
        <f>$K$6*$O$6*EXP(-$O$15*(I454/$K$4-1))-SQRT($K$6)*$O$5*EXP(-$O$4*(I454/$K$4-1))</f>
        <v>-5.2519708993367727E-2</v>
      </c>
      <c r="M454" s="13">
        <f t="shared" si="46"/>
        <v>7.1948572399687717E-5</v>
      </c>
      <c r="N454" s="13">
        <f t="shared" si="47"/>
        <v>1.9368482103178212E-4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9.2232605862694435</v>
      </c>
      <c r="H455" s="10">
        <f t="shared" si="48"/>
        <v>-3.8357923862879187E-2</v>
      </c>
      <c r="I455">
        <f t="shared" si="44"/>
        <v>9.2011274828724083</v>
      </c>
      <c r="J455" s="10">
        <f t="shared" si="45"/>
        <v>-3.8076294465941747E-2</v>
      </c>
      <c r="K455">
        <f>$E$6*$O$6*EXP(-$O$15*(G455/$E$4-1))-SQRT($E$6)*$O$5*EXP(-$O$4*(G455/$E$4-1))</f>
        <v>-4.6824189984160658E-2</v>
      </c>
      <c r="L455">
        <f>$K$6*$O$6*EXP(-$O$15*(I455/$K$4-1))-SQRT($K$6)*$O$5*EXP(-$O$4*(I455/$K$4-1))</f>
        <v>-5.1928041222168576E-2</v>
      </c>
      <c r="M455" s="13">
        <f t="shared" si="46"/>
        <v>7.1677662036358404E-5</v>
      </c>
      <c r="N455" s="13">
        <f t="shared" si="47"/>
        <v>1.918708881986405E-4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9.2384108300267069</v>
      </c>
      <c r="H456" s="10">
        <f t="shared" si="48"/>
        <v>-3.7834534653258457E-2</v>
      </c>
      <c r="I456">
        <f t="shared" si="44"/>
        <v>9.2161116473358078</v>
      </c>
      <c r="J456" s="10">
        <f t="shared" si="45"/>
        <v>-3.7556748055216915E-2</v>
      </c>
      <c r="K456">
        <f>$E$6*$O$6*EXP(-$O$15*(G456/$E$4-1))-SQRT($E$6)*$O$5*EXP(-$O$4*(G456/$E$4-1))</f>
        <v>-4.628426460181282E-2</v>
      </c>
      <c r="L456">
        <f>$K$6*$O$6*EXP(-$O$15*(I456/$K$4-1))-SQRT($K$6)*$O$5*EXP(-$O$4*(I456/$K$4-1))</f>
        <v>-5.1343037283105318E-2</v>
      </c>
      <c r="M456" s="13">
        <f t="shared" si="46"/>
        <v>7.1397936203496516E-5</v>
      </c>
      <c r="N456" s="13">
        <f t="shared" si="47"/>
        <v>1.9006177067499181E-4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9.2535610737839722</v>
      </c>
      <c r="H457" s="10">
        <f t="shared" si="48"/>
        <v>-3.7317912146325315E-2</v>
      </c>
      <c r="I457">
        <f t="shared" si="44"/>
        <v>9.231095811799209</v>
      </c>
      <c r="J457" s="10">
        <f t="shared" si="45"/>
        <v>-3.7043918665074768E-2</v>
      </c>
      <c r="K457">
        <f>$E$6*$O$6*EXP(-$O$15*(G457/$E$4-1))-SQRT($E$6)*$O$5*EXP(-$O$4*(G457/$E$4-1))</f>
        <v>-4.5750563795600503E-2</v>
      </c>
      <c r="L457">
        <f>$K$6*$O$6*EXP(-$O$15*(I457/$K$4-1))-SQRT($K$6)*$O$5*EXP(-$O$4*(I457/$K$4-1))</f>
        <v>-5.0764622178042146E-2</v>
      </c>
      <c r="M457" s="13">
        <f t="shared" si="46"/>
        <v>7.1109613838023556E-5</v>
      </c>
      <c r="N457" s="13">
        <f t="shared" si="47"/>
        <v>1.8825770489075533E-4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9.2687113175412339</v>
      </c>
      <c r="H458" s="10">
        <f t="shared" si="48"/>
        <v>-3.6807974947719271E-2</v>
      </c>
      <c r="I458">
        <f t="shared" si="44"/>
        <v>9.2460799762626085</v>
      </c>
      <c r="J458" s="10">
        <f t="shared" si="45"/>
        <v>-3.6537725498763919E-2</v>
      </c>
      <c r="K458">
        <f>$E$6*$O$6*EXP(-$O$15*(G458/$E$4-1))-SQRT($E$6)*$O$5*EXP(-$O$4*(G458/$E$4-1))</f>
        <v>-4.5223015847125771E-2</v>
      </c>
      <c r="L458">
        <f>$K$6*$O$6*EXP(-$O$15*(I458/$K$4-1))-SQRT($K$6)*$O$5*EXP(-$O$4*(I458/$K$4-1))</f>
        <v>-5.0192721751094189E-2</v>
      </c>
      <c r="M458" s="13">
        <f t="shared" si="46"/>
        <v>7.0812913338684142E-5</v>
      </c>
      <c r="N458" s="13">
        <f t="shared" si="47"/>
        <v>1.8645892265115372E-4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9.2838615612984974</v>
      </c>
      <c r="H459" s="10">
        <f t="shared" si="48"/>
        <v>-3.6304642548163936E-2</v>
      </c>
      <c r="I459">
        <f t="shared" si="44"/>
        <v>9.2610641407260097</v>
      </c>
      <c r="J459" s="10">
        <f t="shared" si="45"/>
        <v>-3.6038088638118672E-2</v>
      </c>
      <c r="K459">
        <f>$E$6*$O$6*EXP(-$O$15*(G459/$E$4-1))-SQRT($E$6)*$O$5*EXP(-$O$4*(G459/$E$4-1))</f>
        <v>-4.4701549862897698E-2</v>
      </c>
      <c r="L459">
        <f>$K$6*$O$6*EXP(-$O$15*(I459/$K$4-1))-SQRT($K$6)*$O$5*EXP(-$O$4*(I459/$K$4-1))</f>
        <v>-4.96272626792277E-2</v>
      </c>
      <c r="M459" s="13">
        <f t="shared" si="46"/>
        <v>7.0508052452229351E-5</v>
      </c>
      <c r="N459" s="13">
        <f t="shared" si="47"/>
        <v>1.8466565111955149E-4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9.2990118050557609</v>
      </c>
      <c r="H460" s="10">
        <f t="shared" si="48"/>
        <v>-3.5807835315166812E-2</v>
      </c>
      <c r="I460">
        <f t="shared" si="44"/>
        <v>9.2760483051894091</v>
      </c>
      <c r="J460" s="10">
        <f t="shared" si="45"/>
        <v>-3.5544929035319764E-2</v>
      </c>
      <c r="K460">
        <f>$E$6*$O$6*EXP(-$O$15*(G460/$E$4-1))-SQRT($E$6)*$O$5*EXP(-$O$4*(G460/$E$4-1))</f>
        <v>-4.4186095764892332E-2</v>
      </c>
      <c r="L460">
        <f>$K$6*$O$6*EXP(-$O$15*(I460/$K$4-1))-SQRT($K$6)*$O$5*EXP(-$O$4*(I460/$K$4-1))</f>
        <v>-4.9068172462964819E-2</v>
      </c>
      <c r="M460" s="13">
        <f t="shared" si="46"/>
        <v>7.0195248163434858E-5</v>
      </c>
      <c r="N460" s="13">
        <f t="shared" si="47"/>
        <v>1.828781128033452E-4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9.3141620488130243</v>
      </c>
      <c r="H461" s="10">
        <f t="shared" si="48"/>
        <v>-3.5317474484782195E-2</v>
      </c>
      <c r="I461">
        <f t="shared" si="44"/>
        <v>9.2910324696528086</v>
      </c>
      <c r="J461" s="10">
        <f t="shared" si="45"/>
        <v>-3.505816850471772E-2</v>
      </c>
      <c r="K461">
        <f>$E$6*$O$6*EXP(-$O$15*(G461/$E$4-1))-SQRT($E$6)*$O$5*EXP(-$O$4*(G461/$E$4-1))</f>
        <v>-4.3676584281218518E-2</v>
      </c>
      <c r="L461">
        <f>$K$6*$O$6*EXP(-$O$15*(I461/$K$4-1))-SQRT($K$6)*$O$5*EXP(-$O$4*(I461/$K$4-1))</f>
        <v>-4.8515379417189086E-2</v>
      </c>
      <c r="M461" s="13">
        <f t="shared" si="46"/>
        <v>6.9874716588877702E-5</v>
      </c>
      <c r="N461" s="13">
        <f t="shared" si="47"/>
        <v>1.8109652554273843E-4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9.3293122925702878</v>
      </c>
      <c r="H462" s="10">
        <f t="shared" si="48"/>
        <v>-3.4833482153435909E-2</v>
      </c>
      <c r="I462">
        <f t="shared" si="44"/>
        <v>9.3060166341162098</v>
      </c>
      <c r="J462" s="10">
        <f t="shared" si="45"/>
        <v>-3.4577729714717578E-2</v>
      </c>
      <c r="K462">
        <f>$E$6*$O$6*EXP(-$O$15*(G462/$E$4-1))-SQRT($E$6)*$O$5*EXP(-$O$4*(G462/$E$4-1))</f>
        <v>-4.3172946936889535E-2</v>
      </c>
      <c r="L462">
        <f>$K$6*$O$6*EXP(-$O$15*(I462/$K$4-1))-SQRT($K$6)*$O$5*EXP(-$O$4*(I462/$K$4-1))</f>
        <v>-4.7968812662051809E-2</v>
      </c>
      <c r="M462" s="13">
        <f t="shared" si="46"/>
        <v>6.9546672874463235E-5</v>
      </c>
      <c r="N462" s="13">
        <f t="shared" si="47"/>
        <v>1.7932110250238562E-4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9.3444625363275531</v>
      </c>
      <c r="H463" s="10">
        <f t="shared" si="48"/>
        <v>-3.4355781269812258E-2</v>
      </c>
      <c r="I463">
        <f t="shared" si="44"/>
        <v>9.3210007985796075</v>
      </c>
      <c r="J463" s="10">
        <f t="shared" si="45"/>
        <v>-3.410353617972553E-2</v>
      </c>
      <c r="K463">
        <f>$E$6*$O$6*EXP(-$O$15*(G463/$E$4-1))-SQRT($E$6)*$O$5*EXP(-$O$4*(G463/$E$4-1))</f>
        <v>-4.267511604469839E-2</v>
      </c>
      <c r="L463">
        <f>$K$6*$O$6*EXP(-$O$15*(I463/$K$4-1))-SQRT($K$6)*$O$5*EXP(-$O$4*(I463/$K$4-1))</f>
        <v>-4.7428402113979154E-2</v>
      </c>
      <c r="M463" s="13">
        <f t="shared" si="46"/>
        <v>6.9211331096629685E-5</v>
      </c>
      <c r="N463" s="13">
        <f t="shared" si="47"/>
        <v>1.775520521658327E-4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9.3596127800848166</v>
      </c>
      <c r="H464" s="10">
        <f t="shared" si="48"/>
        <v>-3.3884295626802154E-2</v>
      </c>
      <c r="I464">
        <f t="shared" si="44"/>
        <v>9.3359849630430087</v>
      </c>
      <c r="J464" s="10">
        <f t="shared" si="45"/>
        <v>-3.3635512252156032E-2</v>
      </c>
      <c r="K464">
        <f>$E$6*$O$6*EXP(-$O$15*(G464/$E$4-1))-SQRT($E$6)*$O$5*EXP(-$O$4*(G464/$E$4-1))</f>
        <v>-4.2183024696196683E-2</v>
      </c>
      <c r="L464">
        <f>$K$6*$O$6*EXP(-$O$15*(I464/$K$4-1))-SQRT($K$6)*$O$5*EXP(-$O$4*(I464/$K$4-1))</f>
        <v>-4.6894078476776423E-2</v>
      </c>
      <c r="M464" s="13">
        <f t="shared" si="46"/>
        <v>6.8868904167213789E-5</v>
      </c>
      <c r="N464" s="13">
        <f t="shared" si="47"/>
        <v>1.7578957833264461E-4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9.37476302384208</v>
      </c>
      <c r="H465" s="10">
        <f t="shared" si="48"/>
        <v>-3.341894985351257E-2</v>
      </c>
      <c r="I465">
        <f t="shared" si="44"/>
        <v>9.3509691275064082</v>
      </c>
      <c r="J465" s="10">
        <f t="shared" si="45"/>
        <v>-3.3173583114499985E-2</v>
      </c>
      <c r="K465">
        <f>$E$6*$O$6*EXP(-$O$15*(G465/$E$4-1))-SQRT($E$6)*$O$5*EXP(-$O$4*(G465/$E$4-1))</f>
        <v>-4.1696606752774458E-2</v>
      </c>
      <c r="L465">
        <f>$K$6*$O$6*EXP(-$O$15*(I465/$K$4-1))-SQRT($K$6)*$O$5*EXP(-$O$4*(I465/$K$4-1))</f>
        <v>-4.6365773232831461E-2</v>
      </c>
      <c r="M465" s="13">
        <f t="shared" si="46"/>
        <v>6.8519603741897946E-5</v>
      </c>
      <c r="N465" s="13">
        <f t="shared" si="47"/>
        <v>1.7403388011820263E-4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9.3899132675993435</v>
      </c>
      <c r="H466" s="10">
        <f t="shared" si="48"/>
        <v>-3.2959669407336363E-2</v>
      </c>
      <c r="I466">
        <f t="shared" si="44"/>
        <v>9.3659532919698094</v>
      </c>
      <c r="J466" s="10">
        <f t="shared" si="45"/>
        <v>-3.2717674771452834E-2</v>
      </c>
      <c r="K466">
        <f>$E$6*$O$6*EXP(-$O$15*(G466/$E$4-1))-SQRT($E$6)*$O$5*EXP(-$O$4*(G466/$E$4-1))</f>
        <v>-4.1215796836841956E-2</v>
      </c>
      <c r="L466">
        <f>$K$6*$O$6*EXP(-$O$15*(I466/$K$4-1))-SQRT($K$6)*$O$5*EXP(-$O$4*(I466/$K$4-1))</f>
        <v>-4.5843418634413796E-2</v>
      </c>
      <c r="M466" s="13">
        <f t="shared" si="46"/>
        <v>6.8163640132234632E-5</v>
      </c>
      <c r="N466" s="13">
        <f t="shared" si="47"/>
        <v>1.7228515195605735E-4</v>
      </c>
      <c r="O466" s="13">
        <v>1</v>
      </c>
    </row>
    <row r="467" spans="4:15" x14ac:dyDescent="0.4">
      <c r="D467" s="6">
        <v>7.9600000000000097</v>
      </c>
      <c r="E467" s="7">
        <f t="shared" si="42"/>
        <v>-1.1933326199002494E-2</v>
      </c>
      <c r="G467">
        <f t="shared" si="43"/>
        <v>9.4050635113566052</v>
      </c>
      <c r="H467" s="10">
        <f t="shared" si="48"/>
        <v>-3.2506380566082793E-2</v>
      </c>
      <c r="I467">
        <f t="shared" si="44"/>
        <v>9.3809374564332089</v>
      </c>
      <c r="J467" s="10">
        <f t="shared" si="45"/>
        <v>-3.2267714042102748E-2</v>
      </c>
      <c r="K467">
        <f>$E$6*$O$6*EXP(-$O$15*(G467/$E$4-1))-SQRT($E$6)*$O$5*EXP(-$O$4*(G467/$E$4-1))</f>
        <v>-4.0740530323110515E-2</v>
      </c>
      <c r="L467">
        <f>$K$6*$O$6*EXP(-$O$15*(I467/$K$4-1))-SQRT($K$6)*$O$5*EXP(-$O$4*(I467/$K$4-1))</f>
        <v>-4.5326947695070181E-2</v>
      </c>
      <c r="M467" s="13">
        <f t="shared" si="46"/>
        <v>6.7801222221159683E-5</v>
      </c>
      <c r="N467" s="13">
        <f t="shared" si="47"/>
        <v>1.7054358360279713E-4</v>
      </c>
      <c r="O467" s="13">
        <v>1</v>
      </c>
    </row>
    <row r="468" spans="4:15" x14ac:dyDescent="0.4">
      <c r="D468" s="6">
        <v>7.9800000000000102</v>
      </c>
      <c r="E468" s="7">
        <f t="shared" ref="E468:E470" si="49">-(1+D468+$E$5*D468^3)*EXP(-D468)</f>
        <v>-1.1769093399474136E-2</v>
      </c>
      <c r="G468">
        <f t="shared" si="43"/>
        <v>9.4202137551138705</v>
      </c>
      <c r="H468" s="10">
        <f t="shared" si="48"/>
        <v>-3.2059010420167545E-2</v>
      </c>
      <c r="I468">
        <f t="shared" ref="I468:I469" si="50">$K$11*(D468/$K$12+1)</f>
        <v>9.3959216208966083</v>
      </c>
      <c r="J468" s="10">
        <f t="shared" ref="J468:J469" si="51">-(-$H$4)*(1+D468+$K$5*D468^3)*EXP(-D468)</f>
        <v>-3.1823628552178067E-2</v>
      </c>
      <c r="K468">
        <f>$E$6*$O$6*EXP(-$O$15*(G468/$E$4-1))-SQRT($E$6)*$O$5*EXP(-$O$4*(G468/$E$4-1))</f>
        <v>-4.0270743329971784E-2</v>
      </c>
      <c r="L468">
        <f>$K$6*$O$6*EXP(-$O$15*(I468/$K$4-1))-SQRT($K$6)*$O$5*EXP(-$O$4*(I468/$K$4-1))</f>
        <v>-4.4816294181113887E-2</v>
      </c>
      <c r="M468" s="13">
        <f t="shared" ref="M468:M469" si="52">(K468-H468)^2*O468</f>
        <v>6.7432557381961984E-5</v>
      </c>
      <c r="N468" s="13">
        <f t="shared" ref="N468:N469" si="53">(L468-J468)^2*O468</f>
        <v>1.6880936014533024E-4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9.4353639988711357</v>
      </c>
      <c r="H469" s="10">
        <f t="shared" si="48"/>
        <v>-3.1617486864862675E-2</v>
      </c>
      <c r="I469">
        <f t="shared" si="50"/>
        <v>9.4109057853600095</v>
      </c>
      <c r="J469" s="10">
        <f t="shared" si="51"/>
        <v>-3.1385346726354138E-2</v>
      </c>
      <c r="K469">
        <f>$E$6*$O$6*EXP(-$O$15*(G469/$E$4-1))-SQRT($E$6)*$O$5*EXP(-$O$4*(G469/$E$4-1))</f>
        <v>-3.9806372710975285E-2</v>
      </c>
      <c r="L469">
        <f>$K$6*$O$6*EXP(-$O$15*(I469/$K$4-1))-SQRT($K$6)*$O$5*EXP(-$O$4*(I469/$K$4-1))</f>
        <v>-4.4311392603208474E-2</v>
      </c>
      <c r="M469" s="13">
        <f t="shared" si="52"/>
        <v>6.705785140066345E-5</v>
      </c>
      <c r="N469" s="13">
        <f t="shared" si="53"/>
        <v>1.6708266201054299E-4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L4" sqref="L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116</v>
      </c>
      <c r="D3" s="15" t="str">
        <f>A3</f>
        <v>FCC</v>
      </c>
      <c r="E3" s="1" t="str">
        <f>B3</f>
        <v>Cu</v>
      </c>
      <c r="G3" s="2" t="s">
        <v>182</v>
      </c>
      <c r="H3" s="1" t="str">
        <f>B3</f>
        <v>Cu</v>
      </c>
      <c r="J3" s="15" t="str">
        <f>G3</f>
        <v>BCC</v>
      </c>
      <c r="K3" s="1" t="str">
        <f>B3</f>
        <v>Cu</v>
      </c>
      <c r="N3" s="15"/>
      <c r="O3" s="1" t="str">
        <f>B3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G4" s="2" t="s">
        <v>11</v>
      </c>
      <c r="H4" s="51">
        <v>-4.0621999999999998</v>
      </c>
      <c r="J4" s="21" t="s">
        <v>8</v>
      </c>
      <c r="K4" s="4">
        <f>K11</f>
        <v>2.4878072267365088</v>
      </c>
      <c r="N4" s="12" t="s">
        <v>24</v>
      </c>
      <c r="O4" s="4">
        <v>3.4138811847318968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2.5999999999999999E-2</v>
      </c>
      <c r="G5" s="2" t="s">
        <v>20</v>
      </c>
      <c r="H5" s="51">
        <v>11.853</v>
      </c>
      <c r="J5" s="18" t="s">
        <v>3</v>
      </c>
      <c r="K5" s="5">
        <f>E5</f>
        <v>2.5999999999999999E-2</v>
      </c>
      <c r="L5" s="10"/>
      <c r="N5" s="18" t="s">
        <v>28</v>
      </c>
      <c r="O5" s="4">
        <v>2.2844589222322638</v>
      </c>
      <c r="Q5" s="28" t="s">
        <v>30</v>
      </c>
      <c r="R5" s="29">
        <f>B16</f>
        <v>2.5698679681063976</v>
      </c>
      <c r="S5" s="29">
        <f>O15</f>
        <v>7.510538606410174</v>
      </c>
      <c r="T5" s="29">
        <f>O4</f>
        <v>3.4138811847318968</v>
      </c>
      <c r="U5" s="29">
        <f>O6</f>
        <v>0.3175873462091231</v>
      </c>
      <c r="V5" s="29">
        <f>O5</f>
        <v>2.2844589222322638</v>
      </c>
      <c r="W5" s="30">
        <v>6</v>
      </c>
      <c r="X5" s="30">
        <v>12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0.86199999999999999</v>
      </c>
      <c r="J6" s="2" t="s">
        <v>13</v>
      </c>
      <c r="K6" s="1">
        <v>8</v>
      </c>
      <c r="L6" t="s">
        <v>14</v>
      </c>
      <c r="N6" s="18" t="s">
        <v>27</v>
      </c>
      <c r="O6" s="4">
        <v>0.3175873462091231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6.173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2.5698679681063976</v>
      </c>
      <c r="S9" s="29">
        <f>O15</f>
        <v>7.510538606410174</v>
      </c>
      <c r="T9" s="29">
        <f>O4</f>
        <v>3.4138811847318968</v>
      </c>
      <c r="U9" s="29">
        <f>O6</f>
        <v>0.3175873462091231</v>
      </c>
      <c r="V9" s="29">
        <f>O5</f>
        <v>2.2844589222322638</v>
      </c>
      <c r="W9" s="30">
        <v>6</v>
      </c>
      <c r="X9" s="30">
        <v>12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G11" s="3" t="s">
        <v>37</v>
      </c>
      <c r="H11" s="4">
        <f>($H$5*$K$7)^(1/3)</f>
        <v>2.8726723440964399</v>
      </c>
      <c r="J11" s="3" t="s">
        <v>8</v>
      </c>
      <c r="K11" s="4">
        <f>$H$11/$K$8</f>
        <v>2.4878072267365088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4.7676419399917975</v>
      </c>
      <c r="H12" s="10"/>
      <c r="J12" s="3" t="s">
        <v>2</v>
      </c>
      <c r="K12" s="4">
        <f>(9*$H$6*$H$5/(-$H$4))^(1/2)</f>
        <v>4.7578240680626278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0.20917804494446784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-4.0960000000000001</v>
      </c>
      <c r="J15" s="3" t="s">
        <v>12</v>
      </c>
      <c r="K15" s="4">
        <f>-(-$H$4)*(1+$K$13+$K$5*$K$13^3)*EXP(-$K$13)</f>
        <v>-4.0621999999999998</v>
      </c>
      <c r="N15" s="12" t="s">
        <v>23</v>
      </c>
      <c r="O15" s="4">
        <f>O4*R18</f>
        <v>7.510538606410174</v>
      </c>
      <c r="P15" t="s">
        <v>53</v>
      </c>
    </row>
    <row r="16" spans="1:27" x14ac:dyDescent="0.4">
      <c r="A16" s="3" t="s">
        <v>25</v>
      </c>
      <c r="B16" s="4">
        <f>$E$11</f>
        <v>2.5698679681063976</v>
      </c>
      <c r="C16" t="s">
        <v>34</v>
      </c>
      <c r="D16" s="3" t="s">
        <v>9</v>
      </c>
      <c r="E16" s="4">
        <f>$E$15*$E$6</f>
        <v>-49.152000000000001</v>
      </c>
      <c r="J16" s="3" t="s">
        <v>9</v>
      </c>
      <c r="K16" s="4">
        <f>$K$15*$K$6</f>
        <v>-32.497599999999998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0.31813315351838661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7.0675327539935176E-2</v>
      </c>
      <c r="G19">
        <f>$E$11*(D19/$E$12+1)</f>
        <v>2.030845113527092</v>
      </c>
      <c r="H19" s="10">
        <f>-(-$B$4)*(1+D19+$E$5*D19^3)*EXP(-D19)</f>
        <v>0.28948614160357444</v>
      </c>
      <c r="I19">
        <f>$K$11*(D19/$K$12+1)</f>
        <v>1.964919622834514</v>
      </c>
      <c r="J19" s="10">
        <f>-(-$H$4)*(1+D19+$K$5*D19^3)*EXP(-D19)</f>
        <v>0.28709731553272466</v>
      </c>
      <c r="K19">
        <f>$E$6*$O$6*EXP(-$O$15*(G19/$E$4-1))-SQRT($E$6)*$O$5*EXP(-$O$4*(G19/$E$4-1))</f>
        <v>2.222088018495608</v>
      </c>
      <c r="L19">
        <f>$K$6*$O$6*EXP(-$O$15*(I19/$K$4-1))-SQRT($K$6)*$O$5*EXP(-$O$4*(I19/$K$4-1))</f>
        <v>-0.92451593786249298</v>
      </c>
      <c r="M19" s="13">
        <f>(K19-H19)^2*O19</f>
        <v>3.7349500145666115</v>
      </c>
      <c r="N19" s="13">
        <f>(L19-J19)^2*O19</f>
        <v>1.4680066758029435</v>
      </c>
      <c r="O19" s="13">
        <v>1</v>
      </c>
      <c r="P19" s="52">
        <f>SUMSQ(M26:M295)+SUMSQ(N26:N295)*EXP(-(H4-B4)/(0.00008617*P20))*(1+EXP(-(H4-B4)/(0.00008617*P20)))</f>
        <v>99.903700031493969</v>
      </c>
      <c r="Q19" s="1" t="s">
        <v>68</v>
      </c>
      <c r="R19" s="19">
        <f>O15/(O15-O4)*-B4/SQRT(B15)</f>
        <v>2.167757810717315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0">-(1+D20+$E$5*D20^3)*EXP(-D20)</f>
        <v>1.1912762542016432E-2</v>
      </c>
      <c r="G20">
        <f t="shared" ref="G20:G83" si="1">$E$11*(D20/$E$12+1)</f>
        <v>2.0416255706186779</v>
      </c>
      <c r="H20" s="10">
        <f>-(-$B$4)*(1+D20+$E$5*D20^3)*EXP(-D20)</f>
        <v>4.8794675372099305E-2</v>
      </c>
      <c r="I20">
        <f t="shared" ref="I20:I83" si="2">$K$11*(D20/$K$12+1)</f>
        <v>1.9753773749125538</v>
      </c>
      <c r="J20" s="10">
        <f t="shared" ref="J20:J83" si="3">-(-$H$4)*(1+D20+$K$5*D20^3)*EXP(-D20)</f>
        <v>4.839202399817915E-2</v>
      </c>
      <c r="K20">
        <f>$E$6*$O$6*EXP(-$O$15*(G20/$E$4-1))-SQRT($E$6)*$O$5*EXP(-$O$4*(G20/$E$4-1))</f>
        <v>1.8811741772891537</v>
      </c>
      <c r="L20">
        <f>$K$6*$O$6*EXP(-$O$15*(I20/$K$4-1))-SQRT($K$6)*$O$5*EXP(-$O$4*(I20/$K$4-1))</f>
        <v>-1.1186438626709805</v>
      </c>
      <c r="M20" s="13">
        <f t="shared" ref="M20:M83" si="4">(K20-H20)^2*O20</f>
        <v>3.3576146390457922</v>
      </c>
      <c r="N20" s="13">
        <f t="shared" ref="N20:N83" si="5">(L20-J20)^2*O20</f>
        <v>1.3619727607736718</v>
      </c>
      <c r="O20" s="13">
        <v>1</v>
      </c>
      <c r="P20">
        <v>50</v>
      </c>
      <c r="Q20" s="1" t="s">
        <v>270</v>
      </c>
    </row>
    <row r="21" spans="1:25" x14ac:dyDescent="0.4">
      <c r="D21" s="6">
        <v>-0.96</v>
      </c>
      <c r="E21" s="7">
        <f t="shared" si="0"/>
        <v>-4.4390649768052452E-2</v>
      </c>
      <c r="G21">
        <f t="shared" si="1"/>
        <v>2.0524060277102643</v>
      </c>
      <c r="H21" s="10">
        <f t="shared" ref="H21:H84" si="6">-(-$B$4)*(1+D21+$E$5*D21^3)*EXP(-D21)</f>
        <v>-0.18182410144994282</v>
      </c>
      <c r="I21">
        <f t="shared" si="2"/>
        <v>1.9858351269905938</v>
      </c>
      <c r="J21" s="10">
        <f t="shared" si="3"/>
        <v>-0.18032369748778265</v>
      </c>
      <c r="K21">
        <f>$E$6*$O$6*EXP(-$O$15*(G21/$E$4-1))-SQRT($E$6)*$O$5*EXP(-$O$4*(G21/$E$4-1))</f>
        <v>1.5547013305090758</v>
      </c>
      <c r="L21">
        <f>$K$6*$O$6*EXP(-$O$15*(I21/$K$4-1))-SQRT($K$6)*$O$5*EXP(-$O$4*(I21/$K$4-1))</f>
        <v>-1.303563313048377</v>
      </c>
      <c r="M21" s="13">
        <f t="shared" si="4"/>
        <v>3.0155205758404562</v>
      </c>
      <c r="N21" s="13">
        <f t="shared" si="5"/>
        <v>1.2616672339647119</v>
      </c>
      <c r="O21" s="13">
        <v>1</v>
      </c>
      <c r="Q21" s="16" t="s">
        <v>60</v>
      </c>
      <c r="R21" s="19">
        <f>(O5/O6)/(O15/O4)</f>
        <v>3.2696215122901342</v>
      </c>
      <c r="S21" s="1" t="s">
        <v>61</v>
      </c>
      <c r="T21" s="1">
        <f>SQRT(L9)</f>
        <v>0</v>
      </c>
      <c r="U21" s="1" t="s">
        <v>62</v>
      </c>
      <c r="V21" s="1">
        <f>R21-T21</f>
        <v>3.2696215122901342</v>
      </c>
    </row>
    <row r="22" spans="1:25" x14ac:dyDescent="0.4">
      <c r="D22" s="6">
        <v>-0.94</v>
      </c>
      <c r="E22" s="7">
        <f t="shared" si="0"/>
        <v>-9.8315615334354831E-2</v>
      </c>
      <c r="G22">
        <f t="shared" si="1"/>
        <v>2.0631864848018502</v>
      </c>
      <c r="H22" s="10">
        <f t="shared" si="6"/>
        <v>-0.40270076040951747</v>
      </c>
      <c r="I22">
        <f t="shared" si="2"/>
        <v>1.9962928790686336</v>
      </c>
      <c r="J22" s="10">
        <f t="shared" si="3"/>
        <v>-0.3993776926112162</v>
      </c>
      <c r="K22">
        <f>$E$6*$O$6*EXP(-$O$15*(G22/$E$4-1))-SQRT($E$6)*$O$5*EXP(-$O$4*(G22/$E$4-1))</f>
        <v>1.2421665965906588</v>
      </c>
      <c r="L22">
        <f>$K$6*$O$6*EXP(-$O$15*(I22/$K$4-1))-SQRT($K$6)*$O$5*EXP(-$O$4*(I22/$K$4-1))</f>
        <v>-1.47960571391366</v>
      </c>
      <c r="M22" s="13">
        <f t="shared" si="4"/>
        <v>2.7055886221247452</v>
      </c>
      <c r="N22" s="13">
        <f t="shared" si="5"/>
        <v>1.166892578006993</v>
      </c>
      <c r="O22" s="13">
        <v>1</v>
      </c>
    </row>
    <row r="23" spans="1:25" x14ac:dyDescent="0.4">
      <c r="D23" s="6">
        <v>-0.92</v>
      </c>
      <c r="E23" s="7">
        <f t="shared" si="0"/>
        <v>-0.14994041900077712</v>
      </c>
      <c r="G23">
        <f t="shared" si="1"/>
        <v>2.0739669418934361</v>
      </c>
      <c r="H23" s="10">
        <f t="shared" si="6"/>
        <v>-0.614155956227183</v>
      </c>
      <c r="I23">
        <f t="shared" si="2"/>
        <v>2.0067506311466734</v>
      </c>
      <c r="J23" s="10">
        <f t="shared" si="3"/>
        <v>-0.60908797006495674</v>
      </c>
      <c r="K23">
        <f>$E$6*$O$6*EXP(-$O$15*(G23/$E$4-1))-SQRT($E$6)*$O$5*EXP(-$O$4*(G23/$E$4-1))</f>
        <v>0.94308347284664151</v>
      </c>
      <c r="L23">
        <f>$K$6*$O$6*EXP(-$O$15*(I23/$K$4-1))-SQRT($K$6)*$O$5*EXP(-$O$4*(I23/$K$4-1))</f>
        <v>-1.6470915454916089</v>
      </c>
      <c r="M23" s="13">
        <f t="shared" si="4"/>
        <v>2.4249946394621711</v>
      </c>
      <c r="N23" s="13">
        <f t="shared" si="5"/>
        <v>1.0774514225985135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-0.1993409937468261</v>
      </c>
      <c r="G24">
        <f t="shared" si="1"/>
        <v>2.0847473989850225</v>
      </c>
      <c r="H24" s="10">
        <f t="shared" si="6"/>
        <v>-0.81650071038699978</v>
      </c>
      <c r="I24">
        <f t="shared" si="2"/>
        <v>2.0172083832247134</v>
      </c>
      <c r="J24" s="10">
        <f t="shared" si="3"/>
        <v>-0.80976298479835696</v>
      </c>
      <c r="K24">
        <f>$E$6*$O$6*EXP(-$O$15*(G24/$E$4-1))-SQRT($E$6)*$O$5*EXP(-$O$4*(G24/$E$4-1))</f>
        <v>0.65698131635567059</v>
      </c>
      <c r="L24">
        <f>$K$6*$O$6*EXP(-$O$15*(I24/$K$4-1))-SQRT($K$6)*$O$5*EXP(-$O$4*(I24/$K$4-1))</f>
        <v>-1.8063306926382481</v>
      </c>
      <c r="M24" s="13">
        <f t="shared" si="4"/>
        <v>2.1711492831336878</v>
      </c>
      <c r="N24" s="13">
        <f t="shared" si="5"/>
        <v>0.99314719630925463</v>
      </c>
      <c r="O24" s="13">
        <v>1</v>
      </c>
      <c r="Q24" s="17" t="s">
        <v>64</v>
      </c>
      <c r="R24" s="19">
        <f>O4/(O15-O4)*-B4/B15</f>
        <v>0.28444444444444444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-0.2465909880070449</v>
      </c>
      <c r="G25">
        <f t="shared" si="1"/>
        <v>2.0955278560766084</v>
      </c>
      <c r="H25" s="10">
        <f t="shared" si="6"/>
        <v>-1.010036686876856</v>
      </c>
      <c r="I25">
        <f t="shared" si="2"/>
        <v>2.0276661353027534</v>
      </c>
      <c r="J25" s="10">
        <f t="shared" si="3"/>
        <v>-1.0017019114822177</v>
      </c>
      <c r="K25">
        <f>$E$6*$O$6*EXP(-$O$15*(G25/$E$4-1))-SQRT($E$6)*$O$5*EXP(-$O$4*(G25/$E$4-1))</f>
        <v>0.38340484110912421</v>
      </c>
      <c r="L25">
        <f>$K$6*$O$6*EXP(-$O$15*(I25/$K$4-1))-SQRT($K$6)*$O$5*EXP(-$O$4*(I25/$K$4-1))</f>
        <v>-1.9576227831790565</v>
      </c>
      <c r="M25" s="13">
        <f t="shared" si="4"/>
        <v>1.9416792919159032</v>
      </c>
      <c r="N25" s="13">
        <f t="shared" si="5"/>
        <v>0.91378471294564423</v>
      </c>
      <c r="O25" s="13">
        <v>1</v>
      </c>
      <c r="Q25" s="17" t="s">
        <v>65</v>
      </c>
      <c r="R25" s="19">
        <f>O15/(O15-O4)*-B4/SQRT(B15)</f>
        <v>2.167757810717315</v>
      </c>
      <c r="V25" s="2" t="s">
        <v>113</v>
      </c>
      <c r="W25" s="1">
        <f>(-B4/(12*PI()*B6*W26))^(1/2)</f>
        <v>0.29898625636393078</v>
      </c>
      <c r="X25" t="s">
        <v>111</v>
      </c>
    </row>
    <row r="26" spans="1:25" x14ac:dyDescent="0.4">
      <c r="D26" s="6">
        <v>-0.86</v>
      </c>
      <c r="E26" s="7">
        <f t="shared" si="0"/>
        <v>-0.29176183112572224</v>
      </c>
      <c r="G26">
        <f t="shared" si="1"/>
        <v>2.1063083131681948</v>
      </c>
      <c r="H26" s="10">
        <f t="shared" si="6"/>
        <v>-1.1950564602909584</v>
      </c>
      <c r="I26">
        <f t="shared" si="2"/>
        <v>2.0381238873807934</v>
      </c>
      <c r="J26" s="10">
        <f t="shared" si="3"/>
        <v>-1.1851949103989088</v>
      </c>
      <c r="K26">
        <f>$E$6*$O$6*EXP(-$O$15*(G26/$E$4-1))-SQRT($E$6)*$O$5*EXP(-$O$4*(G26/$E$4-1))</f>
        <v>0.12191363090976637</v>
      </c>
      <c r="L26">
        <f>$K$6*$O$6*EXP(-$O$15*(I26/$K$4-1))-SQRT($K$6)*$O$5*EXP(-$O$4*(I26/$K$4-1))</f>
        <v>-2.1012575156032565</v>
      </c>
      <c r="M26" s="13">
        <f t="shared" si="4"/>
        <v>1.7344102211172452</v>
      </c>
      <c r="N26" s="13">
        <f t="shared" si="5"/>
        <v>0.83917069665377653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-0.33492279699721716</v>
      </c>
      <c r="G27">
        <f t="shared" si="1"/>
        <v>2.1170887702597807</v>
      </c>
      <c r="H27" s="10">
        <f t="shared" si="6"/>
        <v>-1.3718437765006015</v>
      </c>
      <c r="I27">
        <f t="shared" si="2"/>
        <v>2.048581639458833</v>
      </c>
      <c r="J27" s="10">
        <f t="shared" si="3"/>
        <v>-1.3605233859620955</v>
      </c>
      <c r="K27">
        <f>$E$6*$O$6*EXP(-$O$15*(G27/$E$4-1))-SQRT($E$6)*$O$5*EXP(-$O$4*(G27/$E$4-1))</f>
        <v>-0.12791833246833306</v>
      </c>
      <c r="L27">
        <f>$K$6*$O$6*EXP(-$O$15*(I27/$K$4-1))-SQRT($K$6)*$O$5*EXP(-$O$4*(I27/$K$4-1))</f>
        <v>-2.2375149764467981</v>
      </c>
      <c r="M27" s="13">
        <f t="shared" si="4"/>
        <v>1.5473505103108762</v>
      </c>
      <c r="N27" s="13">
        <f t="shared" si="5"/>
        <v>0.76911424978088816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-0.37614106594089841</v>
      </c>
      <c r="G28">
        <f t="shared" si="1"/>
        <v>2.1278692273513671</v>
      </c>
      <c r="H28" s="10">
        <f t="shared" si="6"/>
        <v>-1.5406738060939198</v>
      </c>
      <c r="I28">
        <f t="shared" si="2"/>
        <v>2.059039391536873</v>
      </c>
      <c r="J28" s="10">
        <f t="shared" si="3"/>
        <v>-1.5279602380651176</v>
      </c>
      <c r="K28">
        <f>$E$6*$O$6*EXP(-$O$15*(G28/$E$4-1))-SQRT($E$6)*$O$5*EXP(-$O$4*(G28/$E$4-1))</f>
        <v>-0.36650312633438276</v>
      </c>
      <c r="L28">
        <f>$K$6*$O$6*EXP(-$O$15*(I28/$K$4-1))-SQRT($K$6)*$O$5*EXP(-$O$4*(I28/$K$4-1))</f>
        <v>-2.3666659476863643</v>
      </c>
      <c r="M28" s="13">
        <f t="shared" si="4"/>
        <v>1.3786767852069732</v>
      </c>
      <c r="N28" s="13">
        <f t="shared" si="5"/>
        <v>0.70342726735127892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3.2907572429162002</v>
      </c>
      <c r="X28" t="s">
        <v>119</v>
      </c>
    </row>
    <row r="29" spans="1:25" x14ac:dyDescent="0.4">
      <c r="D29" s="6">
        <v>-0.8</v>
      </c>
      <c r="E29" s="7">
        <f t="shared" si="0"/>
        <v>-0.41548178485840176</v>
      </c>
      <c r="G29">
        <f t="shared" si="1"/>
        <v>2.138649684442953</v>
      </c>
      <c r="H29" s="10">
        <f t="shared" si="6"/>
        <v>-1.7018133907800135</v>
      </c>
      <c r="I29">
        <f t="shared" si="2"/>
        <v>2.069497143614913</v>
      </c>
      <c r="J29" s="10">
        <f t="shared" si="3"/>
        <v>-1.6877701064517996</v>
      </c>
      <c r="K29">
        <f>$E$6*$O$6*EXP(-$O$15*(G29/$E$4-1))-SQRT($E$6)*$O$5*EXP(-$O$4*(G29/$E$4-1))</f>
        <v>-0.59423932981035676</v>
      </c>
      <c r="L29">
        <f>$K$6*$O$6*EXP(-$O$15*(I29/$K$4-1))-SQRT($K$6)*$O$5*EXP(-$O$4*(I29/$K$4-1))</f>
        <v>-2.488972204456493</v>
      </c>
      <c r="M29" s="13">
        <f t="shared" si="4"/>
        <v>1.2267203005328169</v>
      </c>
      <c r="N29" s="13">
        <f t="shared" si="5"/>
        <v>0.64192480184712242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8.714329712836907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-0.45300812571964993</v>
      </c>
      <c r="G30">
        <f t="shared" si="1"/>
        <v>2.1494301415345394</v>
      </c>
      <c r="H30" s="10">
        <f t="shared" si="6"/>
        <v>-1.8555212829476861</v>
      </c>
      <c r="I30">
        <f t="shared" si="2"/>
        <v>2.0799548956929526</v>
      </c>
      <c r="J30" s="10">
        <f t="shared" si="3"/>
        <v>-1.8402096082983617</v>
      </c>
      <c r="K30">
        <f>$E$6*$O$6*EXP(-$O$15*(G30/$E$4-1))-SQRT($E$6)*$O$5*EXP(-$O$4*(G30/$E$4-1))</f>
        <v>-0.81151245268223349</v>
      </c>
      <c r="L30">
        <f>$K$6*$O$6*EXP(-$O$15*(I30/$K$4-1))-SQRT($K$6)*$O$5*EXP(-$O$4*(I30/$K$4-1))</f>
        <v>-2.6046868033924824</v>
      </c>
      <c r="M30" s="13">
        <f t="shared" si="4"/>
        <v>1.0899544376722388</v>
      </c>
      <c r="N30" s="13">
        <f t="shared" si="5"/>
        <v>0.5844253818189743</v>
      </c>
      <c r="O30" s="13">
        <v>1</v>
      </c>
      <c r="V30" s="22" t="s">
        <v>23</v>
      </c>
      <c r="W30" s="1">
        <f>1/(O4*W25^2)</f>
        <v>3.2767940563667604</v>
      </c>
    </row>
    <row r="31" spans="1:25" x14ac:dyDescent="0.4">
      <c r="D31" s="6">
        <v>-0.76</v>
      </c>
      <c r="E31" s="7">
        <f t="shared" si="0"/>
        <v>-0.48878134242284732</v>
      </c>
      <c r="G31">
        <f t="shared" si="1"/>
        <v>2.1602105986261253</v>
      </c>
      <c r="H31" s="10">
        <f t="shared" si="6"/>
        <v>-2.0020483785639827</v>
      </c>
      <c r="I31">
        <f t="shared" si="2"/>
        <v>2.090412647770993</v>
      </c>
      <c r="J31" s="10">
        <f t="shared" si="3"/>
        <v>-1.9855275691900902</v>
      </c>
      <c r="K31">
        <f>$E$6*$O$6*EXP(-$O$15*(G31/$E$4-1))-SQRT($E$6)*$O$5*EXP(-$O$4*(G31/$E$4-1))</f>
        <v>-1.0186953508050376</v>
      </c>
      <c r="L31">
        <f>$K$6*$O$6*EXP(-$O$15*(I31/$K$4-1))-SQRT($K$6)*$O$5*EXP(-$O$4*(I31/$K$4-1))</f>
        <v>-2.714054361892039</v>
      </c>
      <c r="M31" s="13">
        <f t="shared" si="4"/>
        <v>0.96698317720268456</v>
      </c>
      <c r="N31" s="13">
        <f t="shared" si="5"/>
        <v>0.53075128768458824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-0.52286082607247264</v>
      </c>
      <c r="G32">
        <f t="shared" si="1"/>
        <v>2.1709910557177112</v>
      </c>
      <c r="H32" s="10">
        <f t="shared" si="6"/>
        <v>-2.1416379435928481</v>
      </c>
      <c r="I32">
        <f t="shared" si="2"/>
        <v>2.1008703998490326</v>
      </c>
      <c r="J32" s="10">
        <f t="shared" si="3"/>
        <v>-2.1239652476715984</v>
      </c>
      <c r="K32">
        <f>$E$6*$O$6*EXP(-$O$15*(G32/$E$4-1))-SQRT($E$6)*$O$5*EXP(-$O$4*(G32/$E$4-1))</f>
        <v>-1.2161486284812053</v>
      </c>
      <c r="L32">
        <f>$K$6*$O$6*EXP(-$O$15*(I32/$K$4-1))-SQRT($K$6)*$O$5*EXP(-$O$4*(I32/$K$4-1))</f>
        <v>-2.8173113285795566</v>
      </c>
      <c r="M32" s="13">
        <f t="shared" si="4"/>
        <v>0.85653047238581759</v>
      </c>
      <c r="N32" s="13">
        <f t="shared" si="5"/>
        <v>0.48072878791042484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-0.555304158718122</v>
      </c>
      <c r="G33">
        <f t="shared" si="1"/>
        <v>2.1817715128092976</v>
      </c>
      <c r="H33" s="10">
        <f t="shared" si="6"/>
        <v>-2.2745258341094279</v>
      </c>
      <c r="I33">
        <f t="shared" si="2"/>
        <v>2.1113281519270726</v>
      </c>
      <c r="J33" s="10">
        <f t="shared" si="3"/>
        <v>-2.2557565535447552</v>
      </c>
      <c r="K33">
        <f>$E$6*$O$6*EXP(-$O$15*(G33/$E$4-1))-SQRT($E$6)*$O$5*EXP(-$O$4*(G33/$E$4-1))</f>
        <v>-1.4042210282180534</v>
      </c>
      <c r="L33">
        <f>$K$6*$O$6*EXP(-$O$15*(I33/$K$4-1))-SQRT($K$6)*$O$5*EXP(-$O$4*(I33/$K$4-1))</f>
        <v>-2.9146862452483768</v>
      </c>
      <c r="M33" s="13">
        <f t="shared" si="4"/>
        <v>0.75743045515762297</v>
      </c>
      <c r="N33" s="13">
        <f t="shared" si="5"/>
        <v>0.43418833860862982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-0.58616716559592141</v>
      </c>
      <c r="G34">
        <f t="shared" si="1"/>
        <v>2.1925519699008835</v>
      </c>
      <c r="H34" s="10">
        <f t="shared" si="6"/>
        <v>-2.400940710280894</v>
      </c>
      <c r="I34">
        <f t="shared" si="2"/>
        <v>2.1217859040051126</v>
      </c>
      <c r="J34" s="10">
        <f t="shared" si="3"/>
        <v>-2.3811282600837518</v>
      </c>
      <c r="K34">
        <f>$E$6*$O$6*EXP(-$O$15*(G34/$E$4-1))-SQRT($E$6)*$O$5*EXP(-$O$4*(G34/$E$4-1))</f>
        <v>-1.5832498082578788</v>
      </c>
      <c r="L34">
        <f>$K$6*$O$6*EXP(-$O$15*(I34/$K$4-1))-SQRT($K$6)*$O$5*EXP(-$O$4*(I34/$K$4-1))</f>
        <v>-3.0064000005471545</v>
      </c>
      <c r="M34" s="13">
        <f t="shared" si="4"/>
        <v>0.66861841125121224</v>
      </c>
      <c r="N34" s="13">
        <f t="shared" si="5"/>
        <v>0.39096474942213288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-0.61550396591312539</v>
      </c>
      <c r="G35">
        <f t="shared" si="1"/>
        <v>2.2033324269924699</v>
      </c>
      <c r="H35" s="10">
        <f t="shared" si="6"/>
        <v>-2.5211042443801617</v>
      </c>
      <c r="I35">
        <f t="shared" si="2"/>
        <v>2.1322436560831521</v>
      </c>
      <c r="J35" s="10">
        <f t="shared" si="3"/>
        <v>-2.500300210332298</v>
      </c>
      <c r="K35">
        <f>$E$6*$O$6*EXP(-$O$15*(G35/$E$4-1))-SQRT($E$6)*$O$5*EXP(-$O$4*(G35/$E$4-1))</f>
        <v>-1.7535611082619873</v>
      </c>
      <c r="L35">
        <f>$K$6*$O$6*EXP(-$O$15*(I35/$K$4-1))-SQRT($K$6)*$O$5*EXP(-$O$4*(I35/$K$4-1))</f>
        <v>-3.0926660756688982</v>
      </c>
      <c r="M35" s="13">
        <f t="shared" si="4"/>
        <v>0.58912246580212235</v>
      </c>
      <c r="N35" s="13">
        <f t="shared" si="5"/>
        <v>0.35089731841597915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-0.64336702221543829</v>
      </c>
      <c r="G36">
        <f t="shared" si="1"/>
        <v>2.2141128840840558</v>
      </c>
      <c r="H36" s="10">
        <f t="shared" si="6"/>
        <v>-2.6352313229944353</v>
      </c>
      <c r="I36">
        <f t="shared" si="2"/>
        <v>2.1427014081611921</v>
      </c>
      <c r="J36" s="10">
        <f t="shared" si="3"/>
        <v>-2.6134855176435532</v>
      </c>
      <c r="K36">
        <f>$E$6*$O$6*EXP(-$O$15*(G36/$E$4-1))-SQRT($E$6)*$O$5*EXP(-$O$4*(G36/$E$4-1))</f>
        <v>-1.9154703035178322</v>
      </c>
      <c r="L36">
        <f>$K$6*$O$6*EXP(-$O$15*(I36/$K$4-1))-SQRT($K$6)*$O$5*EXP(-$O$4*(I36/$K$4-1))</f>
        <v>-3.1736907822926348</v>
      </c>
      <c r="M36" s="13">
        <f t="shared" si="4"/>
        <v>0.51805592515799903</v>
      </c>
      <c r="N36" s="13">
        <f t="shared" si="5"/>
        <v>0.31382993854054758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-0.66980718837554498</v>
      </c>
      <c r="G37">
        <f t="shared" si="1"/>
        <v>2.2248933411756422</v>
      </c>
      <c r="H37" s="10">
        <f t="shared" si="6"/>
        <v>-2.7435302435862328</v>
      </c>
      <c r="I37">
        <f t="shared" si="2"/>
        <v>2.1531591602392322</v>
      </c>
      <c r="J37" s="10">
        <f t="shared" si="3"/>
        <v>-2.720890760619139</v>
      </c>
      <c r="K37">
        <f>$E$6*$O$6*EXP(-$O$15*(G37/$E$4-1))-SQRT($E$6)*$O$5*EXP(-$O$4*(G37/$E$4-1))</f>
        <v>-2.0692823480273432</v>
      </c>
      <c r="L37">
        <f>$K$6*$O$6*EXP(-$O$15*(I37/$K$4-1))-SQRT($K$6)*$O$5*EXP(-$O$4*(I37/$K$4-1))</f>
        <v>-3.2496734930201336</v>
      </c>
      <c r="M37" s="13">
        <f t="shared" si="4"/>
        <v>0.4546102246655912</v>
      </c>
      <c r="N37" s="13">
        <f t="shared" si="5"/>
        <v>0.27961117808546188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-0.69487375624032399</v>
      </c>
      <c r="G38">
        <f t="shared" si="1"/>
        <v>2.2356737982672281</v>
      </c>
      <c r="H38" s="10">
        <f t="shared" si="6"/>
        <v>-2.846202905560367</v>
      </c>
      <c r="I38">
        <f t="shared" si="2"/>
        <v>2.1636169123172722</v>
      </c>
      <c r="J38" s="10">
        <f t="shared" si="3"/>
        <v>-2.8227161725994439</v>
      </c>
      <c r="K38">
        <f>$E$6*$O$6*EXP(-$O$15*(G38/$E$4-1))-SQRT($E$6)*$O$5*EXP(-$O$4*(G38/$E$4-1))</f>
        <v>-2.215292106822945</v>
      </c>
      <c r="L38">
        <f>$K$6*$O$6*EXP(-$O$15*(I38/$K$4-1))-SQRT($K$6)*$O$5*EXP(-$O$4*(I38/$K$4-1))</f>
        <v>-3.3208068645424849</v>
      </c>
      <c r="M38" s="13">
        <f t="shared" si="4"/>
        <v>0.39804843596349188</v>
      </c>
      <c r="N38" s="13">
        <f t="shared" si="5"/>
        <v>0.24809433740029738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-0.71861450097321045</v>
      </c>
      <c r="G39">
        <f t="shared" si="1"/>
        <v>2.246454255358814</v>
      </c>
      <c r="H39" s="10">
        <f t="shared" si="6"/>
        <v>-2.9434449959862703</v>
      </c>
      <c r="I39">
        <f t="shared" si="2"/>
        <v>2.1740746643953117</v>
      </c>
      <c r="J39" s="10">
        <f t="shared" si="3"/>
        <v>-2.9191558258533754</v>
      </c>
      <c r="K39">
        <f>$E$6*$O$6*EXP(-$O$15*(G39/$E$4-1))-SQRT($E$6)*$O$5*EXP(-$O$4*(G39/$E$4-1))</f>
        <v>-2.3537846778475249</v>
      </c>
      <c r="L39">
        <f>$K$6*$O$6*EXP(-$O$15*(I39/$K$4-1))-SQRT($K$6)*$O$5*EXP(-$O$4*(I39/$K$4-1))</f>
        <v>-3.3872770537640706</v>
      </c>
      <c r="M39" s="13">
        <f t="shared" si="4"/>
        <v>0.34769929078748646</v>
      </c>
      <c r="N39" s="13">
        <f t="shared" si="5"/>
        <v>0.21913748402061706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-0.74107572512721775</v>
      </c>
      <c r="G40">
        <f t="shared" si="1"/>
        <v>2.2572347124504004</v>
      </c>
      <c r="H40" s="10">
        <f t="shared" si="6"/>
        <v>-3.0354461701210838</v>
      </c>
      <c r="I40">
        <f t="shared" si="2"/>
        <v>2.1845324164733517</v>
      </c>
      <c r="J40" s="10">
        <f t="shared" si="3"/>
        <v>-3.0103978106117837</v>
      </c>
      <c r="K40">
        <f>$E$6*$O$6*EXP(-$O$15*(G40/$E$4-1))-SQRT($E$6)*$O$5*EXP(-$O$4*(G40/$E$4-1))</f>
        <v>-2.4850357037236144</v>
      </c>
      <c r="L40">
        <f>$K$6*$O$6*EXP(-$O$15*(I40/$K$4-1))-SQRT($K$6)*$O$5*EXP(-$O$4*(I40/$K$4-1))</f>
        <v>-3.4492639271042265</v>
      </c>
      <c r="M40" s="13">
        <f t="shared" si="4"/>
        <v>0.30295168151987978</v>
      </c>
      <c r="N40" s="13">
        <f t="shared" si="5"/>
        <v>0.19260346820515836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-0.76230230148317246</v>
      </c>
      <c r="G41">
        <f t="shared" si="1"/>
        <v>2.2680151695419863</v>
      </c>
      <c r="H41" s="10">
        <f t="shared" si="6"/>
        <v>-3.1223902268750745</v>
      </c>
      <c r="I41">
        <f t="shared" si="2"/>
        <v>2.1949901685513917</v>
      </c>
      <c r="J41" s="10">
        <f t="shared" si="3"/>
        <v>-3.0966244090849431</v>
      </c>
      <c r="K41">
        <f>$E$6*$O$6*EXP(-$O$15*(G41/$E$4-1))-SQRT($E$6)*$O$5*EXP(-$O$4*(G41/$E$4-1))</f>
        <v>-2.6093116737273032</v>
      </c>
      <c r="L41">
        <f>$K$6*$O$6*EXP(-$O$15*(I41/$K$4-1))-SQRT($K$6)*$O$5*EXP(-$O$4*(I41/$K$4-1))</f>
        <v>-3.506941263190221</v>
      </c>
      <c r="M41" s="13">
        <f t="shared" si="4"/>
        <v>0.26324960170021039</v>
      </c>
      <c r="N41" s="13">
        <f t="shared" si="5"/>
        <v>0.16835992076285197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-0.7823377146868109</v>
      </c>
      <c r="G42">
        <f t="shared" si="1"/>
        <v>2.2787956266335723</v>
      </c>
      <c r="H42" s="10">
        <f t="shared" si="6"/>
        <v>-3.2044552793571772</v>
      </c>
      <c r="I42">
        <f t="shared" si="2"/>
        <v>2.2054479206294313</v>
      </c>
      <c r="J42" s="10">
        <f t="shared" si="3"/>
        <v>-3.1780122646007629</v>
      </c>
      <c r="K42">
        <f>$E$6*$O$6*EXP(-$O$15*(G42/$E$4-1))-SQRT($E$6)*$O$5*EXP(-$O$4*(G42/$E$4-1))</f>
        <v>-2.7268702162724914</v>
      </c>
      <c r="L42">
        <f>$K$6*$O$6*EXP(-$O$15*(I42/$K$4-1))-SQRT($K$6)*$O$5*EXP(-$O$4*(I42/$K$4-1))</f>
        <v>-3.5604769491483426</v>
      </c>
      <c r="M42" s="13">
        <f t="shared" si="4"/>
        <v>0.22808749248160337</v>
      </c>
      <c r="N42" s="13">
        <f t="shared" si="5"/>
        <v>0.14627923492607961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-0.80122410171747505</v>
      </c>
      <c r="G43">
        <f t="shared" si="1"/>
        <v>2.2895760837251586</v>
      </c>
      <c r="H43" s="10">
        <f t="shared" si="6"/>
        <v>-3.2818139206347778</v>
      </c>
      <c r="I43">
        <f t="shared" si="2"/>
        <v>2.2159056727074717</v>
      </c>
      <c r="J43" s="10">
        <f t="shared" si="3"/>
        <v>-3.2547325459967271</v>
      </c>
      <c r="K43">
        <f>$E$6*$O$6*EXP(-$O$15*(G43/$E$4-1))-SQRT($E$6)*$O$5*EXP(-$O$4*(G43/$E$4-1))</f>
        <v>-2.8379603822015138</v>
      </c>
      <c r="L43">
        <f>$K$6*$O$6*EXP(-$O$15*(I43/$K$4-1))-SQRT($K$6)*$O$5*EXP(-$O$4*(I43/$K$4-1))</f>
        <v>-3.6100331706936046</v>
      </c>
      <c r="M43" s="13">
        <f t="shared" si="4"/>
        <v>0.19700596357972899</v>
      </c>
      <c r="N43" s="13">
        <f t="shared" si="5"/>
        <v>0.1262385339099914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-0.81900229122028867</v>
      </c>
      <c r="G44">
        <f t="shared" si="1"/>
        <v>2.300356540816745</v>
      </c>
      <c r="H44" s="10">
        <f t="shared" si="6"/>
        <v>-3.3546333848383023</v>
      </c>
      <c r="I44">
        <f t="shared" si="2"/>
        <v>2.2263634247855113</v>
      </c>
      <c r="J44" s="10">
        <f t="shared" si="3"/>
        <v>-3.3269511073950571</v>
      </c>
      <c r="K44">
        <f>$E$6*$O$6*EXP(-$O$15*(G44/$E$4-1))-SQRT($E$6)*$O$5*EXP(-$O$4*(G44/$E$4-1))</f>
        <v>-2.9428229191690036</v>
      </c>
      <c r="L44">
        <f>$K$6*$O$6*EXP(-$O$15*(I44/$K$4-1))-SQRT($K$6)*$O$5*EXP(-$O$4*(I44/$K$4-1))</f>
        <v>-3.6557665962120982</v>
      </c>
      <c r="M44" s="13">
        <f t="shared" si="4"/>
        <v>0.16958785963476464</v>
      </c>
      <c r="N44" s="13">
        <f t="shared" si="5"/>
        <v>0.10811962568598971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-0.83571184173283442</v>
      </c>
      <c r="G45">
        <f t="shared" si="1"/>
        <v>2.3111369979083309</v>
      </c>
      <c r="H45" s="10">
        <f t="shared" si="6"/>
        <v>-3.4230757037376898</v>
      </c>
      <c r="I45">
        <f t="shared" si="2"/>
        <v>2.2368211768635513</v>
      </c>
      <c r="J45" s="10">
        <f t="shared" si="3"/>
        <v>-3.3948286434871195</v>
      </c>
      <c r="K45">
        <f>$E$6*$O$6*EXP(-$O$15*(G45/$E$4-1))-SQRT($E$6)*$O$5*EXP(-$O$4*(G45/$E$4-1))</f>
        <v>-3.0416905373970149</v>
      </c>
      <c r="L45">
        <f>$K$6*$O$6*EXP(-$O$15*(I45/$K$4-1))-SQRT($K$6)*$O$5*EXP(-$O$4*(I45/$K$4-1))</f>
        <v>-3.6978285550242962</v>
      </c>
      <c r="M45" s="13">
        <f t="shared" si="4"/>
        <v>0.14545464510470424</v>
      </c>
      <c r="N45" s="13">
        <f t="shared" si="5"/>
        <v>9.1808946391536875E-2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-0.85139107883653131</v>
      </c>
      <c r="G46">
        <f t="shared" si="1"/>
        <v>2.3219174549999169</v>
      </c>
      <c r="H46" s="10">
        <f t="shared" si="6"/>
        <v>-3.4872978589144323</v>
      </c>
      <c r="I46">
        <f t="shared" si="2"/>
        <v>2.2472789289415913</v>
      </c>
      <c r="J46" s="10">
        <f t="shared" si="3"/>
        <v>-3.4585208404497569</v>
      </c>
      <c r="K46">
        <f>$E$6*$O$6*EXP(-$O$15*(G46/$E$4-1))-SQRT($E$6)*$O$5*EXP(-$O$4*(G46/$E$4-1))</f>
        <v>-3.1347881670707007</v>
      </c>
      <c r="L46">
        <f>$K$6*$O$6*EXP(-$O$15*(I46/$K$4-1))-SQRT($K$6)*$O$5*EXP(-$O$4*(I46/$K$4-1))</f>
        <v>-3.7363652100113542</v>
      </c>
      <c r="M46" s="13">
        <f t="shared" si="4"/>
        <v>0.12426308284376261</v>
      </c>
      <c r="N46" s="13">
        <f t="shared" si="5"/>
        <v>7.7197493697081454E-2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-0.86607713126210484</v>
      </c>
      <c r="G47">
        <f t="shared" si="1"/>
        <v>2.3326979120915032</v>
      </c>
      <c r="H47" s="10">
        <f t="shared" si="6"/>
        <v>-3.5474519296495814</v>
      </c>
      <c r="I47">
        <f t="shared" si="2"/>
        <v>2.2577366810196309</v>
      </c>
      <c r="J47" s="10">
        <f t="shared" si="3"/>
        <v>-3.5181785226129221</v>
      </c>
      <c r="K47">
        <f>$E$6*$O$6*EXP(-$O$15*(G47/$E$4-1))-SQRT($E$6)*$O$5*EXP(-$O$4*(G47/$E$4-1))</f>
        <v>-3.2223332076354048</v>
      </c>
      <c r="L47">
        <f>$K$6*$O$6*EXP(-$O$15*(I47/$K$4-1))-SQRT($K$6)*$O$5*EXP(-$O$4*(I47/$K$4-1))</f>
        <v>-3.7715177247811331</v>
      </c>
      <c r="M47" s="13">
        <f t="shared" si="4"/>
        <v>0.1057021834041315</v>
      </c>
      <c r="N47" s="13">
        <f t="shared" si="5"/>
        <v>6.4180751355225704E-2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-0.87980596597775884</v>
      </c>
      <c r="G48">
        <f t="shared" si="1"/>
        <v>2.3434783691830896</v>
      </c>
      <c r="H48" s="10">
        <f t="shared" si="6"/>
        <v>-3.6036852366449006</v>
      </c>
      <c r="I48">
        <f t="shared" si="2"/>
        <v>2.2681944330976713</v>
      </c>
      <c r="J48" s="10">
        <f t="shared" si="3"/>
        <v>-3.5739477949948517</v>
      </c>
      <c r="K48">
        <f>$E$6*$O$6*EXP(-$O$15*(G48/$E$4-1))-SQRT($E$6)*$O$5*EXP(-$O$4*(G48/$E$4-1))</f>
        <v>-3.3045357692480675</v>
      </c>
      <c r="L48">
        <f>$K$6*$O$6*EXP(-$O$15*(I48/$K$4-1))-SQRT($K$6)*$O$5*EXP(-$O$4*(I48/$K$4-1))</f>
        <v>-3.8034224255449027</v>
      </c>
      <c r="M48" s="13">
        <f t="shared" si="4"/>
        <v>8.9490403843808922E-2</v>
      </c>
      <c r="N48" s="13">
        <f t="shared" si="5"/>
        <v>5.2658606066082407E-2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-0.89261242228788762</v>
      </c>
      <c r="G49">
        <f t="shared" si="1"/>
        <v>2.354258826274676</v>
      </c>
      <c r="H49" s="10">
        <f t="shared" si="6"/>
        <v>-3.6561404816911875</v>
      </c>
      <c r="I49">
        <f t="shared" si="2"/>
        <v>2.2786521851757113</v>
      </c>
      <c r="J49" s="10">
        <f t="shared" si="3"/>
        <v>-3.6259701818178569</v>
      </c>
      <c r="K49">
        <f>$E$6*$O$6*EXP(-$O$15*(G49/$E$4-1))-SQRT($E$6)*$O$5*EXP(-$O$4*(G49/$E$4-1))</f>
        <v>-3.3815989066278913</v>
      </c>
      <c r="L49">
        <f>$K$6*$O$6*EXP(-$O$15*(I49/$K$4-1))-SQRT($K$6)*$O$5*EXP(-$O$4*(I49/$K$4-1))</f>
        <v>-3.8322109578705001</v>
      </c>
      <c r="M49" s="13">
        <f t="shared" si="4"/>
        <v>7.5373076438235528E-2</v>
      </c>
      <c r="N49" s="13">
        <f t="shared" si="5"/>
        <v>4.2535257706796538E-2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-0.90453024496944245</v>
      </c>
      <c r="G50">
        <f t="shared" si="1"/>
        <v>2.3650392833662619</v>
      </c>
      <c r="H50" s="10">
        <f t="shared" si="6"/>
        <v>-3.7049558833948359</v>
      </c>
      <c r="I50">
        <f t="shared" si="2"/>
        <v>2.2891099372537513</v>
      </c>
      <c r="J50" s="10">
        <f t="shared" si="3"/>
        <v>-3.6743827611148689</v>
      </c>
      <c r="K50">
        <f>$E$6*$O$6*EXP(-$O$15*(G50/$E$4-1))-SQRT($E$6)*$O$5*EXP(-$O$4*(G50/$E$4-1))</f>
        <v>-3.4537188455435439</v>
      </c>
      <c r="L50">
        <f>$K$6*$O$6*EXP(-$O$15*(I50/$K$4-1))-SQRT($K$6)*$O$5*EXP(-$O$4*(I50/$K$4-1))</f>
        <v>-3.8580104384724798</v>
      </c>
      <c r="M50" s="13">
        <f t="shared" si="4"/>
        <v>6.3120049188291547E-2</v>
      </c>
      <c r="N50" s="13">
        <f t="shared" si="5"/>
        <v>3.3719123891750837E-2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-0.91559211647230943</v>
      </c>
      <c r="G51">
        <f t="shared" si="1"/>
        <v>2.3758197404578483</v>
      </c>
      <c r="H51" s="10">
        <f t="shared" si="6"/>
        <v>-3.7502653090705791</v>
      </c>
      <c r="I51">
        <f t="shared" si="2"/>
        <v>2.2995676893317913</v>
      </c>
      <c r="J51" s="10">
        <f t="shared" si="3"/>
        <v>-3.7193182955338147</v>
      </c>
      <c r="K51">
        <f>$E$6*$O$6*EXP(-$O$15*(G51/$E$4-1))-SQRT($E$6)*$O$5*EXP(-$O$4*(G51/$E$4-1))</f>
        <v>-3.521085202166919</v>
      </c>
      <c r="L51">
        <f>$K$6*$O$6*EXP(-$O$15*(I51/$K$4-1))-SQRT($K$6)*$O$5*EXP(-$O$4*(I51/$K$4-1))</f>
        <v>-3.8809436021947725</v>
      </c>
      <c r="M51" s="13">
        <f t="shared" si="4"/>
        <v>5.2523521400373065E-2</v>
      </c>
      <c r="N51" s="13">
        <f t="shared" si="5"/>
        <v>2.6122739753248671E-2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-0.92582968820938516</v>
      </c>
      <c r="G52">
        <f t="shared" si="1"/>
        <v>2.3866001975494342</v>
      </c>
      <c r="H52" s="10">
        <f t="shared" si="6"/>
        <v>-3.7921984029056413</v>
      </c>
      <c r="I52">
        <f t="shared" si="2"/>
        <v>2.3100254414098309</v>
      </c>
      <c r="J52" s="10">
        <f t="shared" si="3"/>
        <v>-3.7609053594441639</v>
      </c>
      <c r="K52">
        <f>$E$6*$O$6*EXP(-$O$15*(G52/$E$4-1))-SQRT($E$6)*$O$5*EXP(-$O$4*(G52/$E$4-1))</f>
        <v>-3.5838811955161765</v>
      </c>
      <c r="L52">
        <f>$K$6*$O$6*EXP(-$O$15*(I52/$K$4-1))-SQRT($K$6)*$O$5*EXP(-$O$4*(I52/$K$4-1))</f>
        <v>-3.901128944336592</v>
      </c>
      <c r="M52" s="13">
        <f t="shared" si="4"/>
        <v>4.3396058894545286E-2</v>
      </c>
      <c r="N52" s="13">
        <f t="shared" si="5"/>
        <v>1.966265376008397E-2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-0.93527361096132555</v>
      </c>
      <c r="G53">
        <f t="shared" si="1"/>
        <v>2.3973806546410201</v>
      </c>
      <c r="H53" s="10">
        <f t="shared" si="6"/>
        <v>-3.8308807104975893</v>
      </c>
      <c r="I53">
        <f t="shared" si="2"/>
        <v>2.3204831934878709</v>
      </c>
      <c r="J53" s="10">
        <f t="shared" si="3"/>
        <v>-3.7992684624470963</v>
      </c>
      <c r="K53">
        <f>$E$6*$O$6*EXP(-$O$15*(G53/$E$4-1))-SQRT($E$6)*$O$5*EXP(-$O$4*(G53/$E$4-1))</f>
        <v>-3.6422838532040016</v>
      </c>
      <c r="L53">
        <f>$K$6*$O$6*EXP(-$O$15*(I53/$K$4-1))-SQRT($K$6)*$O$5*EXP(-$O$4*(I53/$K$4-1))</f>
        <v>-3.9186808584675532</v>
      </c>
      <c r="M53" s="13">
        <f t="shared" si="4"/>
        <v>3.556877458101787E-2</v>
      </c>
      <c r="N53" s="13">
        <f t="shared" si="5"/>
        <v>1.4259320323346442E-2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-0.94395356442028444</v>
      </c>
      <c r="G54">
        <f t="shared" si="1"/>
        <v>2.4081611117326065</v>
      </c>
      <c r="H54" s="10">
        <f t="shared" si="6"/>
        <v>-3.8664337998654847</v>
      </c>
      <c r="I54">
        <f t="shared" si="2"/>
        <v>2.3309409455659109</v>
      </c>
      <c r="J54" s="10">
        <f t="shared" si="3"/>
        <v>-3.8345281693880793</v>
      </c>
      <c r="K54">
        <f>$E$6*$O$6*EXP(-$O$15*(G54/$E$4-1))-SQRT($E$6)*$O$5*EXP(-$O$4*(G54/$E$4-1))</f>
        <v>-3.6964642107001549</v>
      </c>
      <c r="L54">
        <f>$K$6*$O$6*EXP(-$O$15*(I54/$K$4-1))-SQRT($K$6)*$O$5*EXP(-$O$4*(I54/$K$4-1))</f>
        <v>-3.9337097698734178</v>
      </c>
      <c r="M54" s="13">
        <f t="shared" si="4"/>
        <v>2.8889661241031029E-2</v>
      </c>
      <c r="N54" s="13">
        <f t="shared" si="5"/>
        <v>9.8369898748333039E-3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-0.95189828589630365</v>
      </c>
      <c r="G55">
        <f t="shared" si="1"/>
        <v>2.4189415688241924</v>
      </c>
      <c r="H55" s="10">
        <f t="shared" si="6"/>
        <v>-3.8989753790312602</v>
      </c>
      <c r="I55">
        <f t="shared" si="2"/>
        <v>2.3413986976439505</v>
      </c>
      <c r="J55" s="10">
        <f t="shared" si="3"/>
        <v>-3.8668012169679642</v>
      </c>
      <c r="K55">
        <f>$E$6*$O$6*EXP(-$O$15*(G55/$E$4-1))-SQRT($E$6)*$O$5*EXP(-$O$4*(G55/$E$4-1))</f>
        <v>-3.7465875043110115</v>
      </c>
      <c r="L55">
        <f>$K$6*$O$6*EXP(-$O$15*(I55/$K$4-1))-SQRT($K$6)*$O$5*EXP(-$O$4*(I55/$K$4-1))</f>
        <v>-3.9463222647695289</v>
      </c>
      <c r="M55" s="13">
        <f t="shared" si="4"/>
        <v>2.3222064361754221E-2</v>
      </c>
      <c r="N55" s="13">
        <f t="shared" si="5"/>
        <v>6.3235970434587317E-3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-0.95913559820938732</v>
      </c>
      <c r="G56">
        <f t="shared" si="1"/>
        <v>2.4297220259157788</v>
      </c>
      <c r="H56" s="10">
        <f t="shared" si="6"/>
        <v>-3.9286194102656506</v>
      </c>
      <c r="I56">
        <f t="shared" si="2"/>
        <v>2.3518564497219909</v>
      </c>
      <c r="J56" s="10">
        <f t="shared" si="3"/>
        <v>-3.8962006270461731</v>
      </c>
      <c r="K56">
        <f>$E$6*$O$6*EXP(-$O$15*(G56/$E$4-1))-SQRT($E$6)*$O$5*EXP(-$O$4*(G56/$E$4-1))</f>
        <v>-3.7928133580723911</v>
      </c>
      <c r="L56">
        <f>$K$6*$O$6*EXP(-$O$15*(I56/$K$4-1))-SQRT($K$6)*$O$5*EXP(-$O$4*(I56/$K$4-1))</f>
        <v>-3.9566212154146618</v>
      </c>
      <c r="M56" s="13">
        <f t="shared" si="4"/>
        <v>1.8443283812318346E-2</v>
      </c>
      <c r="N56" s="13">
        <f t="shared" si="5"/>
        <v>3.6506474987943564E-3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-0.96569243678966277</v>
      </c>
      <c r="G57">
        <f t="shared" si="1"/>
        <v>2.4405024830073647</v>
      </c>
      <c r="H57" s="10">
        <f t="shared" si="6"/>
        <v>-3.9554762210904588</v>
      </c>
      <c r="I57">
        <f t="shared" si="2"/>
        <v>2.3623142018000305</v>
      </c>
      <c r="J57" s="10">
        <f t="shared" si="3"/>
        <v>-3.9228358167269679</v>
      </c>
      <c r="K57">
        <f>$E$6*$O$6*EXP(-$O$15*(G57/$E$4-1))-SQRT($E$6)*$O$5*EXP(-$O$4*(G57/$E$4-1))</f>
        <v>-3.8352959647458924</v>
      </c>
      <c r="L57">
        <f>$K$6*$O$6*EXP(-$O$15*(I57/$K$4-1))-SQRT($K$6)*$O$5*EXP(-$O$4*(I57/$K$4-1))</f>
        <v>-3.9647059012538675</v>
      </c>
      <c r="M57" s="13">
        <f t="shared" si="4"/>
        <v>1.4443294015045696E-2</v>
      </c>
      <c r="N57" s="13">
        <f t="shared" si="5"/>
        <v>1.7531039782897133E-3</v>
      </c>
      <c r="O57" s="13">
        <v>1</v>
      </c>
    </row>
    <row r="58" spans="4:21" x14ac:dyDescent="0.4">
      <c r="D58" s="6">
        <v>-0.219999999999999</v>
      </c>
      <c r="E58" s="7">
        <f t="shared" si="0"/>
        <v>-0.97159487600744765</v>
      </c>
      <c r="G58">
        <f t="shared" si="1"/>
        <v>2.4512829400989511</v>
      </c>
      <c r="H58" s="10">
        <f t="shared" si="6"/>
        <v>-3.9796526121265057</v>
      </c>
      <c r="I58">
        <f t="shared" si="2"/>
        <v>2.3727719538780705</v>
      </c>
      <c r="J58" s="10">
        <f t="shared" si="3"/>
        <v>-3.9468127053174542</v>
      </c>
      <c r="K58">
        <f>$E$6*$O$6*EXP(-$O$15*(G58/$E$4-1))-SQRT($E$6)*$O$5*EXP(-$O$4*(G58/$E$4-1))</f>
        <v>-3.8741842611030739</v>
      </c>
      <c r="L58">
        <f>$K$6*$O$6*EXP(-$O$15*(I58/$K$4-1))-SQRT($K$6)*$O$5*EXP(-$O$4*(I58/$K$4-1))</f>
        <v>-3.9706721262149518</v>
      </c>
      <c r="M58" s="13">
        <f t="shared" si="4"/>
        <v>1.1123573067601821E-2</v>
      </c>
      <c r="N58" s="13">
        <f t="shared" si="5"/>
        <v>5.6927196556394498E-4</v>
      </c>
      <c r="O58" s="13">
        <v>1</v>
      </c>
    </row>
    <row r="59" spans="4:21" x14ac:dyDescent="0.4">
      <c r="D59" s="6">
        <v>-0.19999999999999901</v>
      </c>
      <c r="E59" s="7">
        <f t="shared" si="0"/>
        <v>-0.97686815475443867</v>
      </c>
      <c r="G59">
        <f t="shared" si="1"/>
        <v>2.462063397190537</v>
      </c>
      <c r="H59" s="10">
        <f t="shared" si="6"/>
        <v>-4.0012519618741811</v>
      </c>
      <c r="I59">
        <f t="shared" si="2"/>
        <v>2.3832297059561105</v>
      </c>
      <c r="J59" s="10">
        <f t="shared" si="3"/>
        <v>-3.9682338182434806</v>
      </c>
      <c r="K59">
        <f>$E$6*$O$6*EXP(-$O$15*(G59/$E$4-1))-SQRT($E$6)*$O$5*EXP(-$O$4*(G59/$E$4-1))</f>
        <v>-3.9096220976759843</v>
      </c>
      <c r="L59">
        <f>$K$6*$O$6*EXP(-$O$15*(I59/$K$4-1))-SQRT($K$6)*$O$5*EXP(-$O$4*(I59/$K$4-1))</f>
        <v>-3.9746123322792357</v>
      </c>
      <c r="M59" s="13">
        <f t="shared" si="4"/>
        <v>8.3960320129799777E-3</v>
      </c>
      <c r="N59" s="13">
        <f t="shared" si="5"/>
        <v>4.0685441304324397E-5</v>
      </c>
      <c r="O59" s="13">
        <v>1</v>
      </c>
    </row>
    <row r="60" spans="4:21" x14ac:dyDescent="0.4">
      <c r="D60" s="6">
        <v>-0.17999999999999899</v>
      </c>
      <c r="E60" s="7">
        <f t="shared" si="0"/>
        <v>-0.98153670129667969</v>
      </c>
      <c r="G60">
        <f t="shared" si="1"/>
        <v>2.4728438542821229</v>
      </c>
      <c r="H60" s="10">
        <f t="shared" si="6"/>
        <v>-4.0203743285111999</v>
      </c>
      <c r="I60">
        <f t="shared" si="2"/>
        <v>2.3936874580341501</v>
      </c>
      <c r="J60" s="10">
        <f t="shared" si="3"/>
        <v>-3.9871983880073723</v>
      </c>
      <c r="K60">
        <f>$E$6*$O$6*EXP(-$O$15*(G60/$E$4-1))-SQRT($E$6)*$O$5*EXP(-$O$4*(G60/$E$4-1))</f>
        <v>-3.9417484031471313</v>
      </c>
      <c r="L60">
        <f>$K$6*$O$6*EXP(-$O$15*(I60/$K$4-1))-SQRT($K$6)*$O$5*EXP(-$O$4*(I60/$K$4-1))</f>
        <v>-3.9766157094435735</v>
      </c>
      <c r="M60" s="13">
        <f t="shared" si="4"/>
        <v>6.1820361393560936E-3</v>
      </c>
      <c r="N60" s="13">
        <f t="shared" si="5"/>
        <v>1.1199308558468658E-4</v>
      </c>
      <c r="O60" s="13">
        <v>1</v>
      </c>
    </row>
    <row r="61" spans="4:21" x14ac:dyDescent="0.4">
      <c r="D61" s="6">
        <v>-0.159999999999999</v>
      </c>
      <c r="E61" s="7">
        <f t="shared" si="0"/>
        <v>-0.98562415741940368</v>
      </c>
      <c r="G61">
        <f t="shared" si="1"/>
        <v>2.4836243113737093</v>
      </c>
      <c r="H61" s="10">
        <f t="shared" si="6"/>
        <v>-4.0371165487898777</v>
      </c>
      <c r="I61">
        <f t="shared" si="2"/>
        <v>2.4041452101121901</v>
      </c>
      <c r="J61" s="10">
        <f t="shared" si="3"/>
        <v>-4.0038024522691016</v>
      </c>
      <c r="K61">
        <f>$E$6*$O$6*EXP(-$O$15*(G61/$E$4-1))-SQRT($E$6)*$O$5*EXP(-$O$4*(G61/$E$4-1))</f>
        <v>-3.9706973435464272</v>
      </c>
      <c r="L61">
        <f>$K$6*$O$6*EXP(-$O$15*(I61/$K$4-1))-SQRT($K$6)*$O$5*EXP(-$O$4*(I61/$K$4-1))</f>
        <v>-3.9767683021868749</v>
      </c>
      <c r="M61" s="13">
        <f t="shared" si="4"/>
        <v>4.4115108251715973E-3</v>
      </c>
      <c r="N61" s="13">
        <f t="shared" si="5"/>
        <v>7.3084527066835517E-4</v>
      </c>
      <c r="O61" s="13">
        <v>1</v>
      </c>
    </row>
    <row r="62" spans="4:21" x14ac:dyDescent="0.4">
      <c r="D62" s="6">
        <v>-0.13999999999999899</v>
      </c>
      <c r="E62" s="7">
        <f t="shared" si="0"/>
        <v>-0.98915340188330991</v>
      </c>
      <c r="G62">
        <f t="shared" si="1"/>
        <v>2.4944047684652952</v>
      </c>
      <c r="H62" s="10">
        <f t="shared" si="6"/>
        <v>-4.0515723341140371</v>
      </c>
      <c r="I62">
        <f t="shared" si="2"/>
        <v>2.4146029621902301</v>
      </c>
      <c r="J62" s="10">
        <f t="shared" si="3"/>
        <v>-4.0181389491303818</v>
      </c>
      <c r="K62">
        <f>$E$6*$O$6*EXP(-$O$15*(G62/$E$4-1))-SQRT($E$6)*$O$5*EXP(-$O$4*(G62/$E$4-1))</f>
        <v>-3.9965984764175557</v>
      </c>
      <c r="L62">
        <f>$K$6*$O$6*EXP(-$O$15*(I62/$K$4-1))-SQRT($K$6)*$O$5*EXP(-$O$4*(I62/$K$4-1))</f>
        <v>-3.9751531125508994</v>
      </c>
      <c r="M62" s="13">
        <f t="shared" si="4"/>
        <v>3.0221250300329796E-3</v>
      </c>
      <c r="N62" s="13">
        <f t="shared" si="5"/>
        <v>1.8477821464379677E-3</v>
      </c>
      <c r="O62" s="13">
        <v>1</v>
      </c>
    </row>
    <row r="63" spans="4:21" x14ac:dyDescent="0.4">
      <c r="D63" s="6">
        <v>-0.119999999999999</v>
      </c>
      <c r="E63" s="7">
        <f t="shared" si="0"/>
        <v>-0.99214657321130306</v>
      </c>
      <c r="G63">
        <f t="shared" si="1"/>
        <v>2.5051852255568816</v>
      </c>
      <c r="H63" s="10">
        <f t="shared" si="6"/>
        <v>-4.0638323638734972</v>
      </c>
      <c r="I63">
        <f t="shared" si="2"/>
        <v>2.4250607142682701</v>
      </c>
      <c r="J63" s="10">
        <f t="shared" si="3"/>
        <v>-4.030297809698955</v>
      </c>
      <c r="K63">
        <f>$E$6*$O$6*EXP(-$O$15*(G63/$E$4-1))-SQRT($E$6)*$O$5*EXP(-$O$4*(G63/$E$4-1))</f>
        <v>-4.0195769001111463</v>
      </c>
      <c r="L63">
        <f>$K$6*$O$6*EXP(-$O$15*(I63/$K$4-1))-SQRT($K$6)*$O$5*EXP(-$O$4*(I63/$K$4-1))</f>
        <v>-3.9718501999416365</v>
      </c>
      <c r="M63" s="13">
        <f t="shared" si="4"/>
        <v>1.9585460728207536E-3</v>
      </c>
      <c r="N63" s="13">
        <f t="shared" si="5"/>
        <v>3.4161230863437989E-3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-0.9946250918242131</v>
      </c>
      <c r="G64">
        <f t="shared" si="1"/>
        <v>2.5159656826484675</v>
      </c>
      <c r="H64" s="10">
        <f t="shared" si="6"/>
        <v>-4.0739843761119774</v>
      </c>
      <c r="I64">
        <f t="shared" si="2"/>
        <v>2.4355184663463096</v>
      </c>
      <c r="J64" s="10">
        <f t="shared" si="3"/>
        <v>-4.0403660480083179</v>
      </c>
      <c r="K64">
        <f>$E$6*$O$6*EXP(-$O$15*(G64/$E$4-1))-SQRT($E$6)*$O$5*EXP(-$O$4*(G64/$E$4-1))</f>
        <v>-4.0397533983570924</v>
      </c>
      <c r="L64">
        <f>$K$6*$O$6*EXP(-$O$15*(I64/$K$4-1))-SQRT($K$6)*$O$5*EXP(-$O$4*(I64/$K$4-1))</f>
        <v>-3.966936777754265</v>
      </c>
      <c r="M64" s="13">
        <f t="shared" si="4"/>
        <v>1.1717598380554344E-3</v>
      </c>
      <c r="N64" s="13">
        <f t="shared" si="5"/>
        <v>5.3918577300427354E-3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-0.99660968154351715</v>
      </c>
      <c r="G65">
        <f t="shared" si="1"/>
        <v>2.5267461397400539</v>
      </c>
      <c r="H65" s="10">
        <f t="shared" si="6"/>
        <v>-4.0821132556022466</v>
      </c>
      <c r="I65">
        <f t="shared" si="2"/>
        <v>2.4459762184243496</v>
      </c>
      <c r="J65" s="10">
        <f t="shared" si="3"/>
        <v>-4.0484278483660754</v>
      </c>
      <c r="K65">
        <f>$E$6*$O$6*EXP(-$O$15*(G65/$E$4-1))-SQRT($E$6)*$O$5*EXP(-$O$4*(G65/$E$4-1))</f>
        <v>-4.0572445802638581</v>
      </c>
      <c r="L65">
        <f>$K$6*$O$6*EXP(-$O$15*(I65/$K$4-1))-SQRT($K$6)*$O$5*EXP(-$O$4*(I65/$K$4-1))</f>
        <v>-3.9604873069214808</v>
      </c>
      <c r="M65" s="13">
        <f t="shared" si="4"/>
        <v>6.184510130861692E-4</v>
      </c>
      <c r="N65" s="13">
        <f t="shared" si="5"/>
        <v>7.7335388295684641E-3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-0.9981203904785928</v>
      </c>
      <c r="G66">
        <f t="shared" si="1"/>
        <v>2.5375265968316398</v>
      </c>
      <c r="H66" s="10">
        <f t="shared" si="6"/>
        <v>-4.0883011194003158</v>
      </c>
      <c r="I66">
        <f t="shared" si="2"/>
        <v>2.4564339705023897</v>
      </c>
      <c r="J66" s="10">
        <f t="shared" si="3"/>
        <v>-4.0545646502021393</v>
      </c>
      <c r="K66">
        <f>$E$6*$O$6*EXP(-$O$15*(G66/$E$4-1))-SQRT($E$6)*$O$5*EXP(-$O$4*(G66/$E$4-1))</f>
        <v>-4.0721630158877478</v>
      </c>
      <c r="L66">
        <f>$K$6*$O$6*EXP(-$O$15*(I66/$K$4-1))-SQRT($K$6)*$O$5*EXP(-$O$4*(I66/$K$4-1))</f>
        <v>-3.9525735864818534</v>
      </c>
      <c r="M66" s="13">
        <f t="shared" si="4"/>
        <v>2.6043838498236152E-4</v>
      </c>
      <c r="N66" s="13">
        <f t="shared" si="5"/>
        <v>1.0402177078795415E-2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-0.99917661131556434</v>
      </c>
      <c r="G67">
        <f t="shared" si="1"/>
        <v>2.5483070539232258</v>
      </c>
      <c r="H67" s="10">
        <f t="shared" si="6"/>
        <v>-4.0926273999485518</v>
      </c>
      <c r="I67">
        <f t="shared" si="2"/>
        <v>2.4668917225804297</v>
      </c>
      <c r="J67" s="10">
        <f t="shared" si="3"/>
        <v>-4.0588552304860857</v>
      </c>
      <c r="K67">
        <f>$E$6*$O$6*EXP(-$O$15*(G67/$E$4-1))-SQRT($E$6)*$O$5*EXP(-$O$4*(G67/$E$4-1))</f>
        <v>-4.0846173675108757</v>
      </c>
      <c r="L67">
        <f>$K$6*$O$6*EXP(-$O$15*(I67/$K$4-1))-SQRT($K$6)*$O$5*EXP(-$O$4*(I67/$K$4-1))</f>
        <v>-3.9432648412618612</v>
      </c>
      <c r="M67" s="13">
        <f t="shared" si="4"/>
        <v>6.4160619652624495E-5</v>
      </c>
      <c r="N67" s="13">
        <f t="shared" si="5"/>
        <v>1.3361138081007713E-2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-0.99979710102434205</v>
      </c>
      <c r="G68">
        <f t="shared" si="1"/>
        <v>2.5590875110148121</v>
      </c>
      <c r="H68" s="10">
        <f t="shared" si="6"/>
        <v>-4.0951689257957051</v>
      </c>
      <c r="I68">
        <f t="shared" si="2"/>
        <v>2.4773494746584697</v>
      </c>
      <c r="J68" s="10">
        <f t="shared" si="3"/>
        <v>-4.0613757837810818</v>
      </c>
      <c r="K68">
        <f>$E$6*$O$6*EXP(-$O$15*(G68/$E$4-1))-SQRT($E$6)*$O$5*EXP(-$O$4*(G68/$E$4-1))</f>
        <v>-4.0947125167621099</v>
      </c>
      <c r="L68">
        <f>$K$6*$O$6*EXP(-$O$15*(I68/$K$4-1))-SQRT($K$6)*$O$5*EXP(-$O$4*(I68/$K$4-1))</f>
        <v>-3.9326278067623397</v>
      </c>
      <c r="M68" s="13">
        <f t="shared" si="4"/>
        <v>2.0830920594733056E-3</v>
      </c>
      <c r="N68" s="13">
        <f t="shared" si="5"/>
        <v>165.76041586418538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2.5698679681063976</v>
      </c>
      <c r="H69" s="62">
        <f t="shared" si="6"/>
        <v>-4.0960000000000001</v>
      </c>
      <c r="I69" s="61">
        <f t="shared" si="2"/>
        <v>2.4878072267365088</v>
      </c>
      <c r="J69" s="62">
        <f t="shared" si="3"/>
        <v>-4.0621999999999998</v>
      </c>
      <c r="K69" s="61">
        <f>$E$6*$O$6*EXP(-$O$15*(G69/$E$4-1))-SQRT($E$6)*$O$5*EXP(-$O$4*(G69/$E$4-1))</f>
        <v>-4.1025496877111607</v>
      </c>
      <c r="L69" s="61">
        <f>$K$6*$O$6*EXP(-$O$15*(I69/$K$4-1))-SQRT($K$6)*$O$5*EXP(-$O$4*(I69/$K$4-1))</f>
        <v>-3.9207268113371976</v>
      </c>
      <c r="M69" s="63">
        <f t="shared" si="4"/>
        <v>0.42898409113728192</v>
      </c>
      <c r="N69" s="63">
        <f t="shared" si="5"/>
        <v>200.14663110420835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-0.99980285065421437</v>
      </c>
      <c r="G70">
        <f t="shared" si="1"/>
        <v>2.5806484251979835</v>
      </c>
      <c r="H70" s="10">
        <f t="shared" si="6"/>
        <v>-4.0951924762796619</v>
      </c>
      <c r="I70">
        <f t="shared" si="2"/>
        <v>2.4982649788145488</v>
      </c>
      <c r="J70" s="10">
        <f t="shared" si="3"/>
        <v>-4.0613991399275493</v>
      </c>
      <c r="K70">
        <f>$E$6*$O$6*EXP(-$O$15*(G70/$E$4-1))-SQRT($E$6)*$O$5*EXP(-$O$4*(G70/$E$4-1))</f>
        <v>-4.1082265660619033</v>
      </c>
      <c r="L70">
        <f>$K$6*$O$6*EXP(-$O$15*(I70/$K$4-1))-SQRT($K$6)*$O$5*EXP(-$O$4*(I70/$K$4-1))</f>
        <v>-3.9076238557495802</v>
      </c>
      <c r="M70" s="13">
        <f t="shared" si="4"/>
        <v>1.6988749645152992</v>
      </c>
      <c r="N70" s="13">
        <f t="shared" si="5"/>
        <v>236.46838024015167</v>
      </c>
      <c r="O70" s="13">
        <v>10000</v>
      </c>
    </row>
    <row r="71" spans="3:16" x14ac:dyDescent="0.4">
      <c r="D71" s="6">
        <v>0.04</v>
      </c>
      <c r="E71" s="7">
        <f t="shared" si="0"/>
        <v>-0.99922261547204294</v>
      </c>
      <c r="G71">
        <f t="shared" si="1"/>
        <v>2.5914288822895695</v>
      </c>
      <c r="H71" s="10">
        <f t="shared" si="6"/>
        <v>-4.0928158329734874</v>
      </c>
      <c r="I71">
        <f t="shared" si="2"/>
        <v>2.5087227308925883</v>
      </c>
      <c r="J71" s="10">
        <f t="shared" si="3"/>
        <v>-4.0590421085705328</v>
      </c>
      <c r="K71">
        <f>$E$6*$O$6*EXP(-$O$15*(G71/$E$4-1))-SQRT($E$6)*$O$5*EXP(-$O$4*(G71/$E$4-1))</f>
        <v>-4.11183741456707</v>
      </c>
      <c r="L71">
        <f>$K$6*$O$6*EXP(-$O$15*(I71/$K$4-1))-SQRT($K$6)*$O$5*EXP(-$O$4*(I71/$K$4-1))</f>
        <v>-3.893378690187943</v>
      </c>
      <c r="M71" s="13">
        <f t="shared" si="4"/>
        <v>3.6182056632131965E-4</v>
      </c>
      <c r="N71" s="13">
        <f t="shared" si="5"/>
        <v>2.7444368190204991E-2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-0.99827569454892406</v>
      </c>
      <c r="G72">
        <f t="shared" si="1"/>
        <v>2.6022093393811563</v>
      </c>
      <c r="H72" s="10">
        <f t="shared" si="6"/>
        <v>-4.088937244872394</v>
      </c>
      <c r="I72">
        <f t="shared" si="2"/>
        <v>2.5191804829706284</v>
      </c>
      <c r="J72" s="10">
        <f t="shared" si="3"/>
        <v>-4.0551955263966395</v>
      </c>
      <c r="K72">
        <f>$E$6*$O$6*EXP(-$O$15*(G72/$E$4-1))-SQRT($E$6)*$O$5*EXP(-$O$4*(G72/$E$4-1))</f>
        <v>-4.1134731847827233</v>
      </c>
      <c r="L72">
        <f>$K$6*$O$6*EXP(-$O$15*(I72/$K$4-1))-SQRT($K$6)*$O$5*EXP(-$O$4*(I72/$K$4-1))</f>
        <v>-3.8780488888219402</v>
      </c>
      <c r="M72" s="13">
        <f t="shared" si="4"/>
        <v>6.0201234728329107E-4</v>
      </c>
      <c r="N72" s="13">
        <f t="shared" si="5"/>
        <v>3.1380931204021863E-2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-0.99697794262236972</v>
      </c>
      <c r="G73">
        <f t="shared" si="1"/>
        <v>2.6129897964727422</v>
      </c>
      <c r="H73" s="10">
        <f t="shared" si="6"/>
        <v>-4.0836216529812264</v>
      </c>
      <c r="I73">
        <f t="shared" si="2"/>
        <v>2.5296382350486684</v>
      </c>
      <c r="J73" s="10">
        <f t="shared" si="3"/>
        <v>-4.0499237985205907</v>
      </c>
      <c r="K73">
        <f>$E$6*$O$6*EXP(-$O$15*(G73/$E$4-1))-SQRT($E$6)*$O$5*EXP(-$O$4*(G73/$E$4-1))</f>
        <v>-4.1132216252771139</v>
      </c>
      <c r="L73">
        <f>$K$6*$O$6*EXP(-$O$15*(I73/$K$4-1))-SQRT($K$6)*$O$5*EXP(-$O$4*(I73/$K$4-1))</f>
        <v>-3.8616899219755427</v>
      </c>
      <c r="M73" s="13">
        <f t="shared" si="4"/>
        <v>8.7615835991730812E-4</v>
      </c>
      <c r="N73" s="13">
        <f t="shared" si="5"/>
        <v>3.5431992279176365E-2</v>
      </c>
      <c r="O73" s="13">
        <v>1</v>
      </c>
    </row>
    <row r="74" spans="3:16" x14ac:dyDescent="0.4">
      <c r="D74" s="6">
        <v>0.1</v>
      </c>
      <c r="E74" s="7">
        <f t="shared" si="0"/>
        <v>-0.99534468561242451</v>
      </c>
      <c r="G74">
        <f t="shared" si="1"/>
        <v>2.6237702535643281</v>
      </c>
      <c r="H74" s="10">
        <f t="shared" si="6"/>
        <v>-4.0769318322684915</v>
      </c>
      <c r="I74">
        <f t="shared" si="2"/>
        <v>2.5400959871267079</v>
      </c>
      <c r="J74" s="10">
        <f t="shared" si="3"/>
        <v>-4.0432891818947905</v>
      </c>
      <c r="K74">
        <f>$E$6*$O$6*EXP(-$O$15*(G74/$E$4-1))-SQRT($E$6)*$O$5*EXP(-$O$4*(G74/$E$4-1))</f>
        <v>-4.1111673864050857</v>
      </c>
      <c r="L74">
        <f>$K$6*$O$6*EXP(-$O$15*(I74/$K$4-1))-SQRT($K$6)*$O$5*EXP(-$O$4*(I74/$K$4-1))</f>
        <v>-3.8443552259923681</v>
      </c>
      <c r="M74" s="13">
        <f t="shared" si="4"/>
        <v>1.172073167039671E-3</v>
      </c>
      <c r="N74" s="13">
        <f t="shared" si="5"/>
        <v>3.9574718810986925E-2</v>
      </c>
      <c r="O74" s="13">
        <v>1</v>
      </c>
    </row>
    <row r="75" spans="3:16" x14ac:dyDescent="0.4">
      <c r="D75" s="6">
        <v>0.12</v>
      </c>
      <c r="E75" s="7">
        <f t="shared" si="0"/>
        <v>-0.99339073668459743</v>
      </c>
      <c r="G75">
        <f t="shared" si="1"/>
        <v>2.6345507106559145</v>
      </c>
      <c r="H75" s="10">
        <f t="shared" si="6"/>
        <v>-4.0689284574601103</v>
      </c>
      <c r="I75">
        <f t="shared" si="2"/>
        <v>2.5505537392047484</v>
      </c>
      <c r="J75" s="10">
        <f t="shared" si="3"/>
        <v>-4.0353518505601711</v>
      </c>
      <c r="K75">
        <f>$E$6*$O$6*EXP(-$O$15*(G75/$E$4-1))-SQRT($E$6)*$O$5*EXP(-$O$4*(G75/$E$4-1))</f>
        <v>-4.1073921217556091</v>
      </c>
      <c r="L75">
        <f>$K$6*$O$6*EXP(-$O$15*(I75/$K$4-1))-SQRT($K$6)*$O$5*EXP(-$O$4*(I75/$K$4-1))</f>
        <v>-3.8260962708658668</v>
      </c>
      <c r="M75" s="13">
        <f t="shared" si="4"/>
        <v>1.4794534710368249E-3</v>
      </c>
      <c r="N75" s="13">
        <f t="shared" si="5"/>
        <v>4.3787897633199339E-2</v>
      </c>
      <c r="O75" s="13">
        <v>1</v>
      </c>
    </row>
    <row r="76" spans="3:16" x14ac:dyDescent="0.4">
      <c r="D76" s="6">
        <v>0.14000000000000001</v>
      </c>
      <c r="E76" s="7">
        <f t="shared" si="0"/>
        <v>-0.99113041184858508</v>
      </c>
      <c r="G76">
        <f t="shared" si="1"/>
        <v>2.6453311677475004</v>
      </c>
      <c r="H76" s="10">
        <f t="shared" si="6"/>
        <v>-4.059670166931804</v>
      </c>
      <c r="I76">
        <f t="shared" si="2"/>
        <v>2.5610114912827884</v>
      </c>
      <c r="J76" s="10">
        <f t="shared" si="3"/>
        <v>-4.0261699590113222</v>
      </c>
      <c r="K76">
        <f>$E$6*$O$6*EXP(-$O$15*(G76/$E$4-1))-SQRT($E$6)*$O$5*EXP(-$O$4*(G76/$E$4-1))</f>
        <v>-4.1019745863767607</v>
      </c>
      <c r="L76">
        <f>$K$6*$O$6*EXP(-$O$15*(I76/$K$4-1))-SQRT($K$6)*$O$5*EXP(-$O$4*(I76/$K$4-1))</f>
        <v>-3.806962625704752</v>
      </c>
      <c r="M76" s="13">
        <f t="shared" si="4"/>
        <v>1.7896639045748275E-3</v>
      </c>
      <c r="N76" s="13">
        <f t="shared" si="5"/>
        <v>4.805185497537779E-2</v>
      </c>
      <c r="O76" s="13">
        <v>1</v>
      </c>
    </row>
    <row r="77" spans="3:16" x14ac:dyDescent="0.4">
      <c r="D77" s="6">
        <v>0.16</v>
      </c>
      <c r="E77" s="7">
        <f t="shared" si="0"/>
        <v>-0.9885775451057548</v>
      </c>
      <c r="G77">
        <f t="shared" si="1"/>
        <v>2.6561116248390864</v>
      </c>
      <c r="H77" s="10">
        <f t="shared" si="6"/>
        <v>-4.0492136247531718</v>
      </c>
      <c r="I77">
        <f t="shared" si="2"/>
        <v>2.5714692433608279</v>
      </c>
      <c r="J77" s="10">
        <f t="shared" si="3"/>
        <v>-4.0157997037285966</v>
      </c>
      <c r="K77">
        <f>$E$6*$O$6*EXP(-$O$15*(G77/$E$4-1))-SQRT($E$6)*$O$5*EXP(-$O$4*(G77/$E$4-1))</f>
        <v>-4.094990731879153</v>
      </c>
      <c r="L77">
        <f>$K$6*$O$6*EXP(-$O$15*(I77/$K$4-1))-SQRT($K$6)*$O$5*EXP(-$O$4*(I77/$K$4-1))</f>
        <v>-3.7870020221018281</v>
      </c>
      <c r="M77" s="13">
        <f t="shared" si="4"/>
        <v>2.0955435368235544E-3</v>
      </c>
      <c r="N77" s="13">
        <f t="shared" si="5"/>
        <v>5.2348379117784123E-2</v>
      </c>
      <c r="O77" s="13">
        <v>1</v>
      </c>
    </row>
    <row r="78" spans="3:16" x14ac:dyDescent="0.4">
      <c r="D78" s="6">
        <v>0.18</v>
      </c>
      <c r="E78" s="7">
        <f t="shared" si="0"/>
        <v>-0.98574550315799758</v>
      </c>
      <c r="G78">
        <f t="shared" si="1"/>
        <v>2.6668920819306723</v>
      </c>
      <c r="H78" s="10">
        <f t="shared" si="6"/>
        <v>-4.0376135809351581</v>
      </c>
      <c r="I78">
        <f t="shared" si="2"/>
        <v>2.5819269954388679</v>
      </c>
      <c r="J78" s="10">
        <f t="shared" si="3"/>
        <v>-4.0042953829284178</v>
      </c>
      <c r="K78">
        <f>$E$6*$O$6*EXP(-$O$15*(G78/$E$4-1))-SQRT($E$6)*$O$5*EXP(-$O$4*(G78/$E$4-1))</f>
        <v>-4.08651379851573</v>
      </c>
      <c r="L78">
        <f>$K$6*$O$6*EXP(-$O$15*(I78/$K$4-1))-SQRT($K$6)*$O$5*EXP(-$O$4*(I78/$K$4-1))</f>
        <v>-3.7662604154722601</v>
      </c>
      <c r="M78" s="13">
        <f t="shared" si="4"/>
        <v>2.3912312794272779E-3</v>
      </c>
      <c r="N78" s="13">
        <f t="shared" si="5"/>
        <v>5.6660645731854059E-2</v>
      </c>
      <c r="O78" s="13">
        <v>1</v>
      </c>
    </row>
    <row r="79" spans="3:16" x14ac:dyDescent="0.4">
      <c r="D79" s="6">
        <v>0.2</v>
      </c>
      <c r="E79" s="7">
        <f t="shared" si="0"/>
        <v>-0.98264719969021841</v>
      </c>
      <c r="G79">
        <f t="shared" si="1"/>
        <v>2.6776725390222587</v>
      </c>
      <c r="H79" s="10">
        <f t="shared" si="6"/>
        <v>-4.024922929931134</v>
      </c>
      <c r="I79">
        <f t="shared" si="2"/>
        <v>2.592384747516908</v>
      </c>
      <c r="J79" s="10">
        <f t="shared" si="3"/>
        <v>-3.991709454581605</v>
      </c>
      <c r="K79">
        <f>$E$6*$O$6*EXP(-$O$15*(G79/$E$4-1))-SQRT($E$6)*$O$5*EXP(-$O$4*(G79/$E$4-1))</f>
        <v>-4.0766144043327195</v>
      </c>
      <c r="L79">
        <f>$K$6*$O$6*EXP(-$O$15*(I79/$K$4-1))-SQRT($K$6)*$O$5*EXP(-$O$4*(I79/$K$4-1))</f>
        <v>-3.7447820444252917</v>
      </c>
      <c r="M79" s="13">
        <f t="shared" si="4"/>
        <v>2.6720085258097694E-3</v>
      </c>
      <c r="N79" s="13">
        <f t="shared" si="5"/>
        <v>6.0973145886504154E-2</v>
      </c>
      <c r="O79" s="13">
        <v>1</v>
      </c>
    </row>
    <row r="80" spans="3:16" x14ac:dyDescent="0.4">
      <c r="D80" s="6">
        <v>0.22</v>
      </c>
      <c r="E80" s="7">
        <f t="shared" si="0"/>
        <v>-0.97929510923840202</v>
      </c>
      <c r="G80">
        <f t="shared" si="1"/>
        <v>2.688452996113845</v>
      </c>
      <c r="H80" s="10">
        <f t="shared" si="6"/>
        <v>-4.0111927674404955</v>
      </c>
      <c r="I80">
        <f t="shared" si="2"/>
        <v>2.6028424995949475</v>
      </c>
      <c r="J80" s="10">
        <f t="shared" si="3"/>
        <v>-3.9780925927482365</v>
      </c>
      <c r="K80">
        <f>$E$6*$O$6*EXP(-$O$15*(G80/$E$4-1))-SQRT($E$6)*$O$5*EXP(-$O$4*(G80/$E$4-1))</f>
        <v>-4.065360631483653</v>
      </c>
      <c r="L80">
        <f>$K$6*$O$6*EXP(-$O$15*(I80/$K$4-1))-SQRT($K$6)*$O$5*EXP(-$O$4*(I80/$K$4-1))</f>
        <v>-3.7226094882313481</v>
      </c>
      <c r="M80" s="13">
        <f t="shared" si="4"/>
        <v>2.9341574949979998E-3</v>
      </c>
      <c r="N80" s="13">
        <f t="shared" si="5"/>
        <v>6.5271616693587317E-2</v>
      </c>
      <c r="O80" s="13">
        <v>1</v>
      </c>
    </row>
    <row r="81" spans="4:15" x14ac:dyDescent="0.4">
      <c r="D81" s="6">
        <v>0.24</v>
      </c>
      <c r="E81" s="7">
        <f t="shared" si="0"/>
        <v>-0.97570128065486228</v>
      </c>
      <c r="G81">
        <f t="shared" si="1"/>
        <v>2.699233453205431</v>
      </c>
      <c r="H81" s="10">
        <f t="shared" si="6"/>
        <v>-3.9964724455623157</v>
      </c>
      <c r="I81">
        <f t="shared" si="2"/>
        <v>2.6133002516729875</v>
      </c>
      <c r="J81" s="10">
        <f t="shared" si="3"/>
        <v>-3.9634937422761816</v>
      </c>
      <c r="K81">
        <f>$E$6*$O$6*EXP(-$O$15*(G81/$E$4-1))-SQRT($E$6)*$O$5*EXP(-$O$4*(G81/$E$4-1))</f>
        <v>-4.0528181097954405</v>
      </c>
      <c r="L81">
        <f>$K$6*$O$6*EXP(-$O$15*(I81/$K$4-1))-SQRT($K$6)*$O$5*EXP(-$O$4*(I81/$K$4-1))</f>
        <v>-3.6997837224445789</v>
      </c>
      <c r="M81" s="13">
        <f t="shared" si="4"/>
        <v>3.1748338778720409E-3</v>
      </c>
      <c r="N81" s="13">
        <f t="shared" si="5"/>
        <v>6.9542974559584289E-2</v>
      </c>
      <c r="O81" s="13">
        <v>1</v>
      </c>
    </row>
    <row r="82" spans="4:15" x14ac:dyDescent="0.4">
      <c r="D82" s="6">
        <v>0.26</v>
      </c>
      <c r="E82" s="7">
        <f t="shared" si="0"/>
        <v>-0.97187735018196764</v>
      </c>
      <c r="G82">
        <f t="shared" si="1"/>
        <v>2.7100139102970173</v>
      </c>
      <c r="H82" s="10">
        <f t="shared" si="6"/>
        <v>-3.9808096263453399</v>
      </c>
      <c r="I82">
        <f t="shared" si="2"/>
        <v>2.6237580037510275</v>
      </c>
      <c r="J82" s="10">
        <f t="shared" si="3"/>
        <v>-3.9479601719091884</v>
      </c>
      <c r="K82">
        <f>$E$6*$O$6*EXP(-$O$15*(G82/$E$4-1))-SQRT($E$6)*$O$5*EXP(-$O$4*(G82/$E$4-1))</f>
        <v>-4.0390500976727512</v>
      </c>
      <c r="L82">
        <f>$K$6*$O$6*EXP(-$O$15*(I82/$K$4-1))-SQRT($K$6)*$O$5*EXP(-$O$4*(I82/$K$4-1))</f>
        <v>-3.6763441727390198</v>
      </c>
      <c r="M82" s="13">
        <f t="shared" si="4"/>
        <v>3.3919525004390285E-3</v>
      </c>
      <c r="N82" s="13">
        <f t="shared" si="5"/>
        <v>7.3775251005209E-2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-0.96783455414533193</v>
      </c>
      <c r="G83">
        <f t="shared" si="1"/>
        <v>2.7207943673886033</v>
      </c>
      <c r="H83" s="10">
        <f t="shared" si="6"/>
        <v>-3.9642503337792796</v>
      </c>
      <c r="I83">
        <f t="shared" si="2"/>
        <v>2.6342157558290671</v>
      </c>
      <c r="J83" s="10">
        <f t="shared" si="3"/>
        <v>-3.9315375258491674</v>
      </c>
      <c r="K83">
        <f>$E$6*$O$6*EXP(-$O$15*(G83/$E$4-1))-SQRT($E$6)*$O$5*EXP(-$O$4*(G83/$E$4-1))</f>
        <v>-4.0241175604242354</v>
      </c>
      <c r="L83">
        <f>$K$6*$O$6*EXP(-$O$15*(I83/$K$4-1))-SQRT($K$6)*$O$5*EXP(-$O$4*(I83/$K$4-1))</f>
        <v>-3.6523287670146782</v>
      </c>
      <c r="M83" s="13">
        <f t="shared" si="4"/>
        <v>3.5840848261585066E-3</v>
      </c>
      <c r="N83" s="13">
        <f t="shared" si="5"/>
        <v>7.7957531009895914E-2</v>
      </c>
      <c r="O83" s="13">
        <v>1</v>
      </c>
    </row>
    <row r="84" spans="4:15" x14ac:dyDescent="0.4">
      <c r="D84" s="6">
        <v>0.3</v>
      </c>
      <c r="E84" s="7">
        <f t="shared" si="7"/>
        <v>-0.96358374127715185</v>
      </c>
      <c r="G84">
        <f t="shared" ref="G84:G147" si="8">$E$11*(D84/$E$12+1)</f>
        <v>2.7315748244801892</v>
      </c>
      <c r="H84" s="10">
        <f t="shared" si="6"/>
        <v>-3.9468390042712143</v>
      </c>
      <c r="I84">
        <f t="shared" ref="I84:I147" si="9">$K$11*(D84/$K$12+1)</f>
        <v>2.6446735079071071</v>
      </c>
      <c r="J84" s="10">
        <f t="shared" ref="J84:J147" si="10">-(-$H$4)*(1+D84+$K$5*D84^3)*EXP(-D84)</f>
        <v>-3.9142698738160462</v>
      </c>
      <c r="K84">
        <f>$E$6*$O$6*EXP(-$O$15*(G84/$E$4-1))-SQRT($E$6)*$O$5*EXP(-$O$4*(G84/$E$4-1))</f>
        <v>-4.0080792460915333</v>
      </c>
      <c r="L84">
        <f>$K$6*$O$6*EXP(-$O$15*(I84/$K$4-1))-SQRT($K$6)*$O$5*EXP(-$O$4*(I84/$K$4-1))</f>
        <v>-3.6277739858281453</v>
      </c>
      <c r="M84" s="13">
        <f t="shared" ref="M84:M147" si="11">(K84-H84)^2*O84</f>
        <v>3.7503672182111559E-3</v>
      </c>
      <c r="N84" s="13">
        <f t="shared" ref="N84:N147" si="12">(L84-J84)^2*O84</f>
        <v>8.2079893833975875E-2</v>
      </c>
      <c r="O84" s="13">
        <v>1</v>
      </c>
    </row>
    <row r="85" spans="4:15" x14ac:dyDescent="0.4">
      <c r="D85" s="6">
        <v>0.32</v>
      </c>
      <c r="E85" s="7">
        <f t="shared" si="7"/>
        <v>-0.95913538468008974</v>
      </c>
      <c r="G85">
        <f t="shared" si="8"/>
        <v>2.7423552815717751</v>
      </c>
      <c r="H85" s="10">
        <f t="shared" ref="H85:H148" si="13">-(-$B$4)*(1+D85+$E$5*D85^3)*EXP(-D85)</f>
        <v>-3.9286185356496475</v>
      </c>
      <c r="I85">
        <f t="shared" si="9"/>
        <v>2.6551312599851475</v>
      </c>
      <c r="J85" s="10">
        <f t="shared" si="10"/>
        <v>-3.8961997596474607</v>
      </c>
      <c r="K85">
        <f>$E$6*$O$6*EXP(-$O$15*(G85/$E$4-1))-SQRT($E$6)*$O$5*EXP(-$O$4*(G85/$E$4-1))</f>
        <v>-3.9909917588594972</v>
      </c>
      <c r="L85">
        <f>$K$6*$O$6*EXP(-$O$15*(I85/$K$4-1))-SQRT($K$6)*$O$5*EXP(-$O$4*(I85/$K$4-1))</f>
        <v>-3.6027149112006032</v>
      </c>
      <c r="M85" s="13">
        <f t="shared" si="11"/>
        <v>3.8904189735857364E-3</v>
      </c>
      <c r="N85" s="13">
        <f t="shared" si="12"/>
        <v>8.6133356267874925E-2</v>
      </c>
      <c r="O85" s="13">
        <v>1</v>
      </c>
    </row>
    <row r="86" spans="4:15" x14ac:dyDescent="0.4">
      <c r="D86" s="6">
        <v>0.34</v>
      </c>
      <c r="E86" s="7">
        <f t="shared" si="7"/>
        <v>-0.95449959344180935</v>
      </c>
      <c r="G86">
        <f t="shared" si="8"/>
        <v>2.7531357386633615</v>
      </c>
      <c r="H86" s="10">
        <f t="shared" si="13"/>
        <v>-3.9096303347376513</v>
      </c>
      <c r="I86">
        <f t="shared" si="9"/>
        <v>2.6655890120631871</v>
      </c>
      <c r="J86" s="10">
        <f t="shared" si="10"/>
        <v>-3.8773682484793173</v>
      </c>
      <c r="K86">
        <f>$E$6*$O$6*EXP(-$O$15*(G86/$E$4-1))-SQRT($E$6)*$O$5*EXP(-$O$4*(G86/$E$4-1))</f>
        <v>-3.9729096301235765</v>
      </c>
      <c r="L86">
        <f>$K$6*$O$6*EXP(-$O$15*(I86/$K$4-1))-SQRT($K$6)*$O$5*EXP(-$O$4*(I86/$K$4-1))</f>
        <v>-3.5771852738544352</v>
      </c>
      <c r="M86" s="13">
        <f t="shared" si="11"/>
        <v>4.0042692245391663E-3</v>
      </c>
      <c r="N86" s="13">
        <f t="shared" si="12"/>
        <v>9.0109818254642593E-2</v>
      </c>
      <c r="O86" s="13">
        <v>1</v>
      </c>
    </row>
    <row r="87" spans="4:15" x14ac:dyDescent="0.4">
      <c r="D87" s="6">
        <v>0.36</v>
      </c>
      <c r="E87" s="7">
        <f t="shared" si="7"/>
        <v>-0.94968612391000062</v>
      </c>
      <c r="G87">
        <f t="shared" si="8"/>
        <v>2.7639161957549478</v>
      </c>
      <c r="H87" s="10">
        <f t="shared" si="13"/>
        <v>-3.8899143635353624</v>
      </c>
      <c r="I87">
        <f t="shared" si="9"/>
        <v>2.6760467641412271</v>
      </c>
      <c r="J87" s="10">
        <f t="shared" si="10"/>
        <v>-3.8578149725472044</v>
      </c>
      <c r="K87">
        <f>$E$6*$O$6*EXP(-$O$15*(G87/$E$4-1))-SQRT($E$6)*$O$5*EXP(-$O$4*(G87/$E$4-1))</f>
        <v>-3.9538853872879876</v>
      </c>
      <c r="L87">
        <f>$K$6*$O$6*EXP(-$O$15*(I87/$K$4-1))-SQRT($K$6)*$O$5*EXP(-$O$4*(I87/$K$4-1))</f>
        <v>-3.5512174989280494</v>
      </c>
      <c r="M87" s="13">
        <f t="shared" si="11"/>
        <v>4.0922918799589378E-3</v>
      </c>
      <c r="N87" s="13">
        <f t="shared" si="12"/>
        <v>9.4002010829648458E-2</v>
      </c>
      <c r="O87" s="13">
        <v>1</v>
      </c>
    </row>
    <row r="88" spans="4:15" x14ac:dyDescent="0.4">
      <c r="D88" s="6">
        <v>0.38</v>
      </c>
      <c r="E88" s="7">
        <f t="shared" si="7"/>
        <v>-0.94470439063745482</v>
      </c>
      <c r="G88">
        <f t="shared" si="8"/>
        <v>2.7746966528465338</v>
      </c>
      <c r="H88" s="10">
        <f t="shared" si="13"/>
        <v>-3.8695091840510152</v>
      </c>
      <c r="I88">
        <f t="shared" si="9"/>
        <v>2.6865045162192671</v>
      </c>
      <c r="J88" s="10">
        <f t="shared" si="10"/>
        <v>-3.8375781756474687</v>
      </c>
      <c r="K88">
        <f>$E$6*$O$6*EXP(-$O$15*(G88/$E$4-1))-SQRT($E$6)*$O$5*EXP(-$O$4*(G88/$E$4-1))</f>
        <v>-3.9339696203659762</v>
      </c>
      <c r="L88">
        <f>$K$6*$O$6*EXP(-$O$15*(I88/$K$4-1))-SQRT($K$6)*$O$5*EXP(-$O$4*(I88/$K$4-1))</f>
        <v>-3.5248427502169948</v>
      </c>
      <c r="M88" s="13">
        <f t="shared" si="11"/>
        <v>4.155147849915144E-3</v>
      </c>
      <c r="N88" s="13">
        <f t="shared" si="12"/>
        <v>9.7803446319179532E-2</v>
      </c>
      <c r="O88" s="13">
        <v>1</v>
      </c>
    </row>
    <row r="89" spans="4:15" x14ac:dyDescent="0.4">
      <c r="D89" s="6">
        <v>0.4</v>
      </c>
      <c r="E89" s="7">
        <f t="shared" si="7"/>
        <v>-0.93956347700649834</v>
      </c>
      <c r="G89">
        <f t="shared" si="8"/>
        <v>2.7854771099381201</v>
      </c>
      <c r="H89" s="10">
        <f t="shared" si="13"/>
        <v>-3.8484520018186172</v>
      </c>
      <c r="I89">
        <f t="shared" si="9"/>
        <v>2.6969622682973067</v>
      </c>
      <c r="J89" s="10">
        <f t="shared" si="10"/>
        <v>-3.816694756295798</v>
      </c>
      <c r="K89">
        <f>$E$6*$O$6*EXP(-$O$15*(G89/$E$4-1))-SQRT($E$6)*$O$5*EXP(-$O$4*(G89/$E$4-1))</f>
        <v>-3.9132110464512104</v>
      </c>
      <c r="L89">
        <f>$K$6*$O$6*EXP(-$O$15*(I89/$K$4-1))-SQRT($K$6)*$O$5*EXP(-$O$4*(I89/$K$4-1))</f>
        <v>-3.4980909729879031</v>
      </c>
      <c r="M89" s="13">
        <f t="shared" si="11"/>
        <v>4.1937338617261963E-3</v>
      </c>
      <c r="N89" s="13">
        <f t="shared" si="12"/>
        <v>0.10150837073810409</v>
      </c>
      <c r="O89" s="13">
        <v>1</v>
      </c>
    </row>
    <row r="90" spans="4:15" x14ac:dyDescent="0.4">
      <c r="D90" s="6">
        <v>0.42</v>
      </c>
      <c r="E90" s="7">
        <f t="shared" si="7"/>
        <v>-0.93427214554182836</v>
      </c>
      <c r="G90">
        <f t="shared" si="8"/>
        <v>2.7962575670297061</v>
      </c>
      <c r="H90" s="10">
        <f t="shared" si="13"/>
        <v>-3.8267787081393294</v>
      </c>
      <c r="I90">
        <f t="shared" si="9"/>
        <v>2.7074200203753467</v>
      </c>
      <c r="J90" s="10">
        <f t="shared" si="10"/>
        <v>-3.7952003096200149</v>
      </c>
      <c r="K90">
        <f>$E$6*$O$6*EXP(-$O$15*(G90/$E$4-1))-SQRT($E$6)*$O$5*EXP(-$O$4*(G90/$E$4-1))</f>
        <v>-3.8916565721273071</v>
      </c>
      <c r="L90">
        <f>$K$6*$O$6*EXP(-$O$15*(I90/$K$4-1))-SQRT($K$6)*$O$5*EXP(-$O$4*(I90/$K$4-1))</f>
        <v>-3.4709909354103634</v>
      </c>
      <c r="M90" s="13">
        <f t="shared" si="11"/>
        <v>4.2091372356425315E-3</v>
      </c>
      <c r="N90" s="13">
        <f t="shared" si="12"/>
        <v>0.10511171832541381</v>
      </c>
      <c r="O90" s="13">
        <v>1</v>
      </c>
    </row>
    <row r="91" spans="4:15" x14ac:dyDescent="0.4">
      <c r="D91" s="6">
        <v>0.44</v>
      </c>
      <c r="E91" s="7">
        <f t="shared" si="7"/>
        <v>-0.92883884792055582</v>
      </c>
      <c r="G91">
        <f t="shared" si="8"/>
        <v>2.807038024121292</v>
      </c>
      <c r="H91" s="10">
        <f t="shared" si="13"/>
        <v>-3.8045239210825965</v>
      </c>
      <c r="I91">
        <f t="shared" si="9"/>
        <v>2.7178777724533862</v>
      </c>
      <c r="J91" s="10">
        <f t="shared" si="10"/>
        <v>-3.7731291680228818</v>
      </c>
      <c r="K91">
        <f>$E$6*$O$6*EXP(-$O$15*(G91/$E$4-1))-SQRT($E$6)*$O$5*EXP(-$O$4*(G91/$E$4-1))</f>
        <v>-3.8693513538802424</v>
      </c>
      <c r="L91">
        <f>$K$6*$O$6*EXP(-$O$15*(I91/$K$4-1))-SQRT($K$6)*$O$5*EXP(-$O$4*(I91/$K$4-1))</f>
        <v>-3.4435702686504204</v>
      </c>
      <c r="M91" s="13">
        <f t="shared" si="11"/>
        <v>4.2025960431332967E-3</v>
      </c>
      <c r="N91" s="13">
        <f t="shared" si="12"/>
        <v>0.10860906815558814</v>
      </c>
      <c r="O91" s="13">
        <v>1</v>
      </c>
    </row>
    <row r="92" spans="4:15" x14ac:dyDescent="0.4">
      <c r="D92" s="6">
        <v>0.46</v>
      </c>
      <c r="E92" s="7">
        <f t="shared" si="7"/>
        <v>-0.92327173468800749</v>
      </c>
      <c r="G92">
        <f t="shared" si="8"/>
        <v>2.8178184812128779</v>
      </c>
      <c r="H92" s="10">
        <f t="shared" si="13"/>
        <v>-3.7817210252820788</v>
      </c>
      <c r="I92">
        <f t="shared" si="9"/>
        <v>2.7283355245314262</v>
      </c>
      <c r="J92" s="10">
        <f t="shared" si="10"/>
        <v>-3.7505144406496238</v>
      </c>
      <c r="K92">
        <f>$E$6*$O$6*EXP(-$O$15*(G92/$E$4-1))-SQRT($E$6)*$O$5*EXP(-$O$4*(G92/$E$4-1))</f>
        <v>-3.8463388565765273</v>
      </c>
      <c r="L92">
        <f>$K$6*$O$6*EXP(-$O$15*(I92/$K$4-1))-SQRT($K$6)*$O$5*EXP(-$O$4*(I92/$K$4-1))</f>
        <v>-3.415855505668004</v>
      </c>
      <c r="M92" s="13">
        <f t="shared" si="11"/>
        <v>4.1754641211978125E-3</v>
      </c>
      <c r="N92" s="13">
        <f t="shared" si="12"/>
        <v>0.11199660276303203</v>
      </c>
      <c r="O92" s="13">
        <v>1</v>
      </c>
    </row>
    <row r="93" spans="4:15" x14ac:dyDescent="0.4">
      <c r="D93" s="6">
        <v>0.48</v>
      </c>
      <c r="E93" s="7">
        <f t="shared" si="7"/>
        <v>-0.91757866468762062</v>
      </c>
      <c r="G93">
        <f t="shared" si="8"/>
        <v>2.8285989383044643</v>
      </c>
      <c r="H93" s="10">
        <f t="shared" si="13"/>
        <v>-3.7584022105604942</v>
      </c>
      <c r="I93">
        <f t="shared" si="9"/>
        <v>2.7387932766094663</v>
      </c>
      <c r="J93" s="10">
        <f t="shared" si="10"/>
        <v>-3.7273880516940521</v>
      </c>
      <c r="K93">
        <f>$E$6*$O$6*EXP(-$O$15*(G93/$E$4-1))-SQRT($E$6)*$O$5*EXP(-$O$4*(G93/$E$4-1))</f>
        <v>-3.822660910067964</v>
      </c>
      <c r="L93">
        <f>$K$6*$O$6*EXP(-$O$15*(I93/$K$4-1))-SQRT($K$6)*$O$5*EXP(-$O$4*(I93/$K$4-1))</f>
        <v>-3.3878721187592928</v>
      </c>
      <c r="M93" s="13">
        <f t="shared" si="11"/>
        <v>4.1291804623913089E-3</v>
      </c>
      <c r="N93" s="13">
        <f t="shared" si="12"/>
        <v>0.11527106871655993</v>
      </c>
      <c r="O93" s="13">
        <v>1</v>
      </c>
    </row>
    <row r="94" spans="4:15" x14ac:dyDescent="0.4">
      <c r="D94" s="6">
        <v>0.5</v>
      </c>
      <c r="E94" s="7">
        <f t="shared" si="7"/>
        <v>-0.91176721421301621</v>
      </c>
      <c r="G94">
        <f t="shared" si="8"/>
        <v>2.8393793953960507</v>
      </c>
      <c r="H94" s="10">
        <f t="shared" si="13"/>
        <v>-3.7345985094165144</v>
      </c>
      <c r="I94">
        <f t="shared" si="9"/>
        <v>2.7492510286875058</v>
      </c>
      <c r="J94" s="10">
        <f t="shared" si="10"/>
        <v>-3.7037807775761142</v>
      </c>
      <c r="K94">
        <f>$E$6*$O$6*EXP(-$O$15*(G94/$E$4-1))-SQRT($E$6)*$O$5*EXP(-$O$4*(G94/$E$4-1))</f>
        <v>-3.7983577639819375</v>
      </c>
      <c r="L94">
        <f>$K$6*$O$6*EXP(-$O$15*(I94/$K$4-1))-SQRT($K$6)*$O$5*EXP(-$O$4*(I94/$K$4-1))</f>
        <v>-3.35964455588371</v>
      </c>
      <c r="M94" s="13">
        <f t="shared" si="11"/>
        <v>4.0652425427384247E-3</v>
      </c>
      <c r="N94" s="13">
        <f t="shared" si="12"/>
        <v>0.11842973908072357</v>
      </c>
      <c r="O94" s="13">
        <v>1</v>
      </c>
    </row>
    <row r="95" spans="4:15" x14ac:dyDescent="0.4">
      <c r="D95" s="6">
        <v>0.52</v>
      </c>
      <c r="E95" s="7">
        <f t="shared" si="7"/>
        <v>-0.90584468589012923</v>
      </c>
      <c r="G95">
        <f t="shared" si="8"/>
        <v>2.8501598524876366</v>
      </c>
      <c r="H95" s="10">
        <f t="shared" si="13"/>
        <v>-3.7103398334059698</v>
      </c>
      <c r="I95">
        <f t="shared" si="9"/>
        <v>2.7597087807655458</v>
      </c>
      <c r="J95" s="10">
        <f t="shared" si="10"/>
        <v>-3.6797222830228828</v>
      </c>
      <c r="K95">
        <f>$E$6*$O$6*EXP(-$O$15*(G95/$E$4-1))-SQRT($E$6)*$O$5*EXP(-$O$4*(G95/$E$4-1))</f>
        <v>-3.773468140754388</v>
      </c>
      <c r="L95">
        <f>$K$6*$O$6*EXP(-$O$15*(I95/$K$4-1))-SQRT($K$6)*$O$5*EXP(-$O$4*(I95/$K$4-1))</f>
        <v>-3.3311962758140106</v>
      </c>
      <c r="M95" s="13">
        <f t="shared" si="11"/>
        <v>3.9851831886763417E-3</v>
      </c>
      <c r="N95" s="13">
        <f t="shared" si="12"/>
        <v>0.12147037770095889</v>
      </c>
      <c r="O95" s="13">
        <v>1</v>
      </c>
    </row>
    <row r="96" spans="4:15" x14ac:dyDescent="0.4">
      <c r="D96" s="6">
        <v>0.54</v>
      </c>
      <c r="E96" s="7">
        <f t="shared" si="7"/>
        <v>-0.8998181172970513</v>
      </c>
      <c r="G96">
        <f t="shared" si="8"/>
        <v>2.860940309579223</v>
      </c>
      <c r="H96" s="10">
        <f t="shared" si="13"/>
        <v>-3.6856550084487227</v>
      </c>
      <c r="I96">
        <f t="shared" si="9"/>
        <v>2.7701665328435863</v>
      </c>
      <c r="J96" s="10">
        <f t="shared" si="10"/>
        <v>-3.6552411560840818</v>
      </c>
      <c r="K96">
        <f>$E$6*$O$6*EXP(-$O$15*(G96/$E$4-1))-SQRT($E$6)*$O$5*EXP(-$O$4*(G96/$E$4-1))</f>
        <v>-3.7480292869607368</v>
      </c>
      <c r="L96">
        <f>$K$6*$O$6*EXP(-$O$15*(I96/$K$4-1))-SQRT($K$6)*$O$5*EXP(-$O$4*(I96/$K$4-1))</f>
        <v>-3.3025497821467544</v>
      </c>
      <c r="M96" s="13">
        <f t="shared" si="11"/>
        <v>3.8905506198942973E-3</v>
      </c>
      <c r="N96" s="13">
        <f t="shared" si="12"/>
        <v>0.12439120524979971</v>
      </c>
      <c r="O96" s="13">
        <v>1</v>
      </c>
    </row>
    <row r="97" spans="4:15" x14ac:dyDescent="0.4">
      <c r="D97" s="6">
        <v>0.56000000000000005</v>
      </c>
      <c r="E97" s="7">
        <f t="shared" si="7"/>
        <v>-0.89369428932902995</v>
      </c>
      <c r="G97">
        <f t="shared" si="8"/>
        <v>2.8717207666708089</v>
      </c>
      <c r="H97" s="10">
        <f t="shared" si="13"/>
        <v>-3.660571809091707</v>
      </c>
      <c r="I97">
        <f t="shared" si="9"/>
        <v>2.7806242849216254</v>
      </c>
      <c r="J97" s="10">
        <f t="shared" si="10"/>
        <v>-3.6303649421123856</v>
      </c>
      <c r="K97">
        <f>$E$6*$O$6*EXP(-$O$15*(G97/$E$4-1))-SQRT($E$6)*$O$5*EXP(-$O$4*(G97/$E$4-1))</f>
        <v>-3.7220770229984259</v>
      </c>
      <c r="L97">
        <f>$K$6*$O$6*EXP(-$O$15*(I97/$K$4-1))-SQRT($K$6)*$O$5*EXP(-$O$4*(I97/$K$4-1))</f>
        <v>-3.2737266562091984</v>
      </c>
      <c r="M97" s="13">
        <f t="shared" si="11"/>
        <v>3.7828913377112509E-3</v>
      </c>
      <c r="N97" s="13">
        <f t="shared" si="12"/>
        <v>0.12719086697196344</v>
      </c>
      <c r="O97" s="13">
        <v>1</v>
      </c>
    </row>
    <row r="98" spans="4:15" x14ac:dyDescent="0.4">
      <c r="D98" s="6">
        <v>0.57999999999999996</v>
      </c>
      <c r="E98" s="7">
        <f t="shared" si="7"/>
        <v>-0.88747973431586524</v>
      </c>
      <c r="G98">
        <f t="shared" si="8"/>
        <v>2.8825012237623948</v>
      </c>
      <c r="H98" s="10">
        <f t="shared" si="13"/>
        <v>-3.6351169917577844</v>
      </c>
      <c r="I98">
        <f t="shared" si="9"/>
        <v>2.7910820369996658</v>
      </c>
      <c r="J98" s="10">
        <f t="shared" si="10"/>
        <v>-3.6051201767379077</v>
      </c>
      <c r="K98">
        <f>$E$6*$O$6*EXP(-$O$15*(G98/$E$4-1))-SQRT($E$6)*$O$5*EXP(-$O$4*(G98/$E$4-1))</f>
        <v>-3.6956457911729501</v>
      </c>
      <c r="L98">
        <f>$K$6*$O$6*EXP(-$O$15*(I98/$K$4-1))-SQRT($K$6)*$O$5*EXP(-$O$4*(I98/$K$4-1))</f>
        <v>-3.2447475888976105</v>
      </c>
      <c r="M98" s="13">
        <f t="shared" si="11"/>
        <v>3.6637355586413706E-3</v>
      </c>
      <c r="N98" s="13">
        <f t="shared" si="12"/>
        <v>0.12986840206671274</v>
      </c>
      <c r="O98" s="13">
        <v>1</v>
      </c>
    </row>
    <row r="99" spans="4:15" x14ac:dyDescent="0.4">
      <c r="D99" s="6">
        <v>0.6</v>
      </c>
      <c r="E99" s="7">
        <f t="shared" si="7"/>
        <v>-0.88118074389874634</v>
      </c>
      <c r="G99">
        <f t="shared" si="8"/>
        <v>2.8932816808539807</v>
      </c>
      <c r="H99" s="10">
        <f t="shared" si="13"/>
        <v>-3.6093163270092652</v>
      </c>
      <c r="I99">
        <f t="shared" si="9"/>
        <v>2.8015397890777058</v>
      </c>
      <c r="J99" s="10">
        <f t="shared" si="10"/>
        <v>-3.579532417865487</v>
      </c>
      <c r="K99">
        <f>$E$6*$O$6*EXP(-$O$15*(G99/$E$4-1))-SQRT($E$6)*$O$5*EXP(-$O$4*(G99/$E$4-1))</f>
        <v>-3.6687687022377302</v>
      </c>
      <c r="L99">
        <f>$K$6*$O$6*EXP(-$O$15*(I99/$K$4-1))-SQRT($K$6)*$O$5*EXP(-$O$4*(I99/$K$4-1))</f>
        <v>-3.2156324114808732</v>
      </c>
      <c r="M99" s="13">
        <f t="shared" si="11"/>
        <v>3.5345849203062018E-3</v>
      </c>
      <c r="N99" s="13">
        <f t="shared" si="12"/>
        <v>0.13242321464672199</v>
      </c>
      <c r="O99" s="13">
        <v>1</v>
      </c>
    </row>
    <row r="100" spans="4:15" x14ac:dyDescent="0.4">
      <c r="D100" s="6">
        <v>0.62</v>
      </c>
      <c r="E100" s="7">
        <f t="shared" si="7"/>
        <v>-0.87480337667337238</v>
      </c>
      <c r="G100">
        <f t="shared" si="8"/>
        <v>2.9040621379455667</v>
      </c>
      <c r="H100" s="10">
        <f t="shared" si="13"/>
        <v>-3.5831946308541331</v>
      </c>
      <c r="I100">
        <f t="shared" si="9"/>
        <v>2.8119975411557454</v>
      </c>
      <c r="J100" s="10">
        <f t="shared" si="10"/>
        <v>-3.5536262767225728</v>
      </c>
      <c r="K100">
        <f>$E$6*$O$6*EXP(-$O$15*(G100/$E$4-1))-SQRT($E$6)*$O$5*EXP(-$O$4*(G100/$E$4-1))</f>
        <v>-3.6414775804365229</v>
      </c>
      <c r="L100">
        <f>$K$6*$O$6*EXP(-$O$15*(I100/$K$4-1))-SQRT($K$6)*$O$5*EXP(-$O$4*(I100/$K$4-1))</f>
        <v>-3.1864001254021339</v>
      </c>
      <c r="M100" s="13">
        <f t="shared" si="11"/>
        <v>3.3969022120233887E-3</v>
      </c>
      <c r="N100" s="13">
        <f t="shared" si="12"/>
        <v>0.13485504621362188</v>
      </c>
      <c r="O100" s="13">
        <v>1</v>
      </c>
    </row>
    <row r="101" spans="4:15" x14ac:dyDescent="0.4">
      <c r="D101" s="6">
        <v>0.64</v>
      </c>
      <c r="E101" s="7">
        <f t="shared" si="7"/>
        <v>-0.86835346560601656</v>
      </c>
      <c r="G101">
        <f t="shared" si="8"/>
        <v>2.9148425950371535</v>
      </c>
      <c r="H101" s="10">
        <f t="shared" si="13"/>
        <v>-3.5567757951222441</v>
      </c>
      <c r="I101">
        <f t="shared" si="9"/>
        <v>2.8224552932337854</v>
      </c>
      <c r="J101" s="10">
        <f t="shared" si="10"/>
        <v>-3.5274254479847604</v>
      </c>
      <c r="K101">
        <f>$E$6*$O$6*EXP(-$O$15*(G101/$E$4-1))-SQRT($E$6)*$O$5*EXP(-$O$4*(G101/$E$4-1))</f>
        <v>-3.613803007095596</v>
      </c>
      <c r="L101">
        <f>$K$6*$O$6*EXP(-$O$15*(I101/$K$4-1))-SQRT($K$6)*$O$5*EXP(-$O$4*(I101/$K$4-1))</f>
        <v>-3.1570689311103202</v>
      </c>
      <c r="M101" s="13">
        <f t="shared" si="11"/>
        <v>3.2521029054536129E-3</v>
      </c>
      <c r="N101" s="13">
        <f t="shared" si="12"/>
        <v>0.13716394959136755</v>
      </c>
      <c r="O101" s="13">
        <v>1</v>
      </c>
    </row>
    <row r="102" spans="4:15" x14ac:dyDescent="0.4">
      <c r="D102" s="6">
        <v>0.66</v>
      </c>
      <c r="E102" s="7">
        <f t="shared" si="7"/>
        <v>-0.86183662522900739</v>
      </c>
      <c r="G102">
        <f t="shared" si="8"/>
        <v>2.9256230521287394</v>
      </c>
      <c r="H102" s="10">
        <f t="shared" si="13"/>
        <v>-3.5300828169380138</v>
      </c>
      <c r="I102">
        <f t="shared" si="9"/>
        <v>2.8329130453118254</v>
      </c>
      <c r="J102" s="10">
        <f t="shared" si="10"/>
        <v>-3.5009527390052737</v>
      </c>
      <c r="K102">
        <f>$E$6*$O$6*EXP(-$O$15*(G102/$E$4-1))-SQRT($E$6)*$O$5*EXP(-$O$4*(G102/$E$4-1))</f>
        <v>-3.5857743628114251</v>
      </c>
      <c r="L102">
        <f>$K$6*$O$6*EXP(-$O$15*(I102/$K$4-1))-SQRT($K$6)*$O$5*EXP(-$O$4*(I102/$K$4-1))</f>
        <v>-3.1276562559522918</v>
      </c>
      <c r="M102" s="13">
        <f t="shared" si="11"/>
        <v>3.1015482817702746E-3</v>
      </c>
      <c r="N102" s="13">
        <f t="shared" si="12"/>
        <v>0.13935026425972522</v>
      </c>
      <c r="O102" s="13">
        <v>1</v>
      </c>
    </row>
    <row r="103" spans="4:15" x14ac:dyDescent="0.4">
      <c r="D103" s="6">
        <v>0.68</v>
      </c>
      <c r="E103" s="7">
        <f t="shared" si="7"/>
        <v>-0.8552582586219214</v>
      </c>
      <c r="G103">
        <f t="shared" si="8"/>
        <v>2.9364035092203253</v>
      </c>
      <c r="H103" s="10">
        <f t="shared" si="13"/>
        <v>-3.5031378273153901</v>
      </c>
      <c r="I103">
        <f t="shared" si="9"/>
        <v>2.843370797389865</v>
      </c>
      <c r="J103" s="10">
        <f t="shared" si="10"/>
        <v>-3.4742300981739689</v>
      </c>
      <c r="K103">
        <f>$E$6*$O$6*EXP(-$O$15*(G103/$E$4-1))-SQRT($E$6)*$O$5*EXP(-$O$4*(G103/$E$4-1))</f>
        <v>-3.5574198682781653</v>
      </c>
      <c r="L103">
        <f>$K$6*$O$6*EXP(-$O$15*(I103/$K$4-1))-SQRT($K$6)*$O$5*EXP(-$O$4*(I103/$K$4-1))</f>
        <v>-3.0981787811554056</v>
      </c>
      <c r="M103" s="13">
        <f t="shared" si="11"/>
        <v>2.9465399710843954E-3</v>
      </c>
      <c r="N103" s="13">
        <f t="shared" si="12"/>
        <v>0.141414593031396</v>
      </c>
      <c r="O103" s="13">
        <v>1</v>
      </c>
    </row>
    <row r="104" spans="4:15" x14ac:dyDescent="0.4">
      <c r="D104" s="6">
        <v>0.7</v>
      </c>
      <c r="E104" s="7">
        <f t="shared" si="7"/>
        <v>-0.84862356418460794</v>
      </c>
      <c r="G104">
        <f t="shared" si="8"/>
        <v>2.9471839663119117</v>
      </c>
      <c r="H104" s="10">
        <f t="shared" si="13"/>
        <v>-3.4759621189001542</v>
      </c>
      <c r="I104">
        <f t="shared" si="9"/>
        <v>2.853828549467905</v>
      </c>
      <c r="J104" s="10">
        <f t="shared" si="10"/>
        <v>-3.4472786424307142</v>
      </c>
      <c r="K104">
        <f>$E$6*$O$6*EXP(-$O$15*(G104/$E$4-1))-SQRT($E$6)*$O$5*EXP(-$O$4*(G104/$E$4-1))</f>
        <v>-3.5287666237978885</v>
      </c>
      <c r="L104">
        <f>$K$6*$O$6*EXP(-$O$15*(I104/$K$4-1))-SQRT($K$6)*$O$5*EXP(-$O$4*(I104/$K$4-1))</f>
        <v>-3.0686524679294136</v>
      </c>
      <c r="M104" s="13">
        <f t="shared" si="11"/>
        <v>2.7883157374948521E-3</v>
      </c>
      <c r="N104" s="13">
        <f t="shared" si="12"/>
        <v>0.14335778001748936</v>
      </c>
      <c r="O104" s="13">
        <v>1</v>
      </c>
    </row>
    <row r="105" spans="4:15" x14ac:dyDescent="0.4">
      <c r="D105" s="6">
        <v>0.72</v>
      </c>
      <c r="E105" s="7">
        <f t="shared" si="7"/>
        <v>-0.84193754220799744</v>
      </c>
      <c r="G105">
        <f t="shared" si="8"/>
        <v>2.9579644234034976</v>
      </c>
      <c r="H105" s="10">
        <f t="shared" si="13"/>
        <v>-3.4485761728839579</v>
      </c>
      <c r="I105">
        <f t="shared" si="9"/>
        <v>2.864286301545945</v>
      </c>
      <c r="J105" s="10">
        <f t="shared" si="10"/>
        <v>-3.4201186839573272</v>
      </c>
      <c r="K105">
        <f>$E$6*$O$6*EXP(-$O$15*(G105/$E$4-1))-SQRT($E$6)*$O$5*EXP(-$O$4*(G105/$E$4-1))</f>
        <v>-3.4998406475150992</v>
      </c>
      <c r="L105">
        <f>$K$6*$O$6*EXP(-$O$15*(I105/$K$4-1))-SQRT($K$6)*$O$5*EXP(-$O$4*(I105/$K$4-1))</f>
        <v>-3.0390925827156372</v>
      </c>
      <c r="M105" s="13">
        <f t="shared" si="11"/>
        <v>2.6280463592069253E-3</v>
      </c>
      <c r="N105" s="13">
        <f t="shared" si="12"/>
        <v>0.14518088982744259</v>
      </c>
      <c r="O105" s="13">
        <v>1</v>
      </c>
    </row>
    <row r="106" spans="4:15" x14ac:dyDescent="0.4">
      <c r="D106" s="6">
        <v>0.74</v>
      </c>
      <c r="E106" s="7">
        <f t="shared" si="7"/>
        <v>-0.83520500124848029</v>
      </c>
      <c r="G106">
        <f t="shared" si="8"/>
        <v>2.9687448804950836</v>
      </c>
      <c r="H106" s="10">
        <f t="shared" si="13"/>
        <v>-3.4209996851137756</v>
      </c>
      <c r="I106">
        <f t="shared" si="9"/>
        <v>2.8747440536239846</v>
      </c>
      <c r="J106" s="10">
        <f t="shared" si="10"/>
        <v>-3.3927697560715764</v>
      </c>
      <c r="K106">
        <f>$E$6*$O$6*EXP(-$O$15*(G106/$E$4-1))-SQRT($E$6)*$O$5*EXP(-$O$4*(G106/$E$4-1))</f>
        <v>-3.4706669124158696</v>
      </c>
      <c r="L106">
        <f>$K$6*$O$6*EXP(-$O$15*(I106/$K$4-1))-SQRT($K$6)*$O$5*EXP(-$O$4*(I106/$K$4-1))</f>
        <v>-3.0095137216105261</v>
      </c>
      <c r="M106" s="13">
        <f t="shared" si="11"/>
        <v>2.4668334678778657E-3</v>
      </c>
      <c r="N106" s="13">
        <f t="shared" si="12"/>
        <v>0.14688518795080976</v>
      </c>
      <c r="O106" s="13">
        <v>1</v>
      </c>
    </row>
    <row r="107" spans="4:15" x14ac:dyDescent="0.4">
      <c r="D107" s="6">
        <v>0.76</v>
      </c>
      <c r="E107" s="7">
        <f t="shared" si="7"/>
        <v>-0.82843056431148088</v>
      </c>
      <c r="G107">
        <f t="shared" si="8"/>
        <v>2.9795253375866704</v>
      </c>
      <c r="H107" s="10">
        <f t="shared" si="13"/>
        <v>-3.3932515914198258</v>
      </c>
      <c r="I107">
        <f t="shared" si="9"/>
        <v>2.8852018057020246</v>
      </c>
      <c r="J107" s="10">
        <f t="shared" si="10"/>
        <v>-3.3652506383460974</v>
      </c>
      <c r="K107">
        <f>$E$6*$O$6*EXP(-$O$15*(G107/$E$4-1))-SQRT($E$6)*$O$5*EXP(-$O$4*(G107/$E$4-1))</f>
        <v>-3.4412693821305655</v>
      </c>
      <c r="L107">
        <f>$K$6*$O$6*EXP(-$O$15*(I107/$K$4-1))-SQRT($K$6)*$O$5*EXP(-$O$4*(I107/$K$4-1))</f>
        <v>-2.9799298339898179</v>
      </c>
      <c r="M107" s="13">
        <f t="shared" si="11"/>
        <v>2.3057082247404047E-3</v>
      </c>
      <c r="N107" s="13">
        <f t="shared" si="12"/>
        <v>0.14847212226977019</v>
      </c>
      <c r="O107" s="13">
        <v>1</v>
      </c>
    </row>
    <row r="108" spans="4:15" x14ac:dyDescent="0.4">
      <c r="D108" s="6">
        <v>0.78</v>
      </c>
      <c r="E108" s="7">
        <f t="shared" si="7"/>
        <v>-0.82161867484969775</v>
      </c>
      <c r="G108">
        <f t="shared" si="8"/>
        <v>2.9903057946782563</v>
      </c>
      <c r="H108" s="10">
        <f t="shared" si="13"/>
        <v>-3.3653500921843618</v>
      </c>
      <c r="I108">
        <f t="shared" si="9"/>
        <v>2.895659557780065</v>
      </c>
      <c r="J108" s="10">
        <f t="shared" si="10"/>
        <v>-3.3375793809744416</v>
      </c>
      <c r="K108">
        <f>$E$6*$O$6*EXP(-$O$15*(G108/$E$4-1))-SQRT($E$6)*$O$5*EXP(-$O$4*(G108/$E$4-1))</f>
        <v>-3.4116710455780028</v>
      </c>
      <c r="L108">
        <f>$K$6*$O$6*EXP(-$O$15*(I108/$K$4-1))-SQRT($K$6)*$O$5*EXP(-$O$4*(I108/$K$4-1))</f>
        <v>-2.950354245358759</v>
      </c>
      <c r="M108" s="13">
        <f t="shared" si="11"/>
        <v>2.1456307232958676E-3</v>
      </c>
      <c r="N108" s="13">
        <f t="shared" si="12"/>
        <v>0.14994330565258379</v>
      </c>
      <c r="O108" s="13">
        <v>1</v>
      </c>
    </row>
    <row r="109" spans="4:15" x14ac:dyDescent="0.4">
      <c r="D109" s="6">
        <v>0.8</v>
      </c>
      <c r="E109" s="7">
        <f t="shared" si="7"/>
        <v>-0.81477360258132725</v>
      </c>
      <c r="G109">
        <f t="shared" si="8"/>
        <v>3.0010862517698422</v>
      </c>
      <c r="H109" s="10">
        <f t="shared" si="13"/>
        <v>-3.3373126761731164</v>
      </c>
      <c r="I109">
        <f t="shared" si="9"/>
        <v>2.9061173098581046</v>
      </c>
      <c r="J109" s="10">
        <f t="shared" si="10"/>
        <v>-3.3097733284058677</v>
      </c>
      <c r="K109">
        <f>$E$6*$O$6*EXP(-$O$15*(G109/$E$4-1))-SQRT($E$6)*$O$5*EXP(-$O$4*(G109/$E$4-1))</f>
        <v>-3.3818939504876209</v>
      </c>
      <c r="L109">
        <f>$K$6*$O$6*EXP(-$O$15*(I109/$K$4-1))-SQRT($K$6)*$O$5*EXP(-$O$4*(I109/$K$4-1))</f>
        <v>-2.9207996794529616</v>
      </c>
      <c r="M109" s="13">
        <f t="shared" si="11"/>
        <v>1.9874900195050922E-3</v>
      </c>
      <c r="N109" s="13">
        <f t="shared" si="12"/>
        <v>0.15130049957973862</v>
      </c>
      <c r="O109" s="13">
        <v>1</v>
      </c>
    </row>
    <row r="110" spans="4:15" x14ac:dyDescent="0.4">
      <c r="D110" s="6">
        <v>0.82</v>
      </c>
      <c r="E110" s="7">
        <f t="shared" si="7"/>
        <v>-0.80789944913344192</v>
      </c>
      <c r="G110">
        <f t="shared" si="8"/>
        <v>3.0118667088614282</v>
      </c>
      <c r="H110" s="10">
        <f t="shared" si="13"/>
        <v>-3.3091561436505779</v>
      </c>
      <c r="I110">
        <f t="shared" si="9"/>
        <v>2.9165750619361446</v>
      </c>
      <c r="J110" s="10">
        <f t="shared" si="10"/>
        <v>-3.2818491422698677</v>
      </c>
      <c r="K110">
        <f>$E$6*$O$6*EXP(-$O$15*(G110/$E$4-1))-SQRT($E$6)*$O$5*EXP(-$O$4*(G110/$E$4-1))</f>
        <v>-3.3519592358351673</v>
      </c>
      <c r="L110">
        <f>$K$6*$O$6*EXP(-$O$15*(I110/$K$4-1))-SQRT($K$6)*$O$5*EXP(-$O$4*(I110/$K$4-1))</f>
        <v>-2.8912782796137737</v>
      </c>
      <c r="M110" s="13">
        <f t="shared" si="11"/>
        <v>1.8321047005624618E-3</v>
      </c>
      <c r="N110" s="13">
        <f t="shared" si="12"/>
        <v>0.15254559875592541</v>
      </c>
      <c r="O110" s="13">
        <v>1</v>
      </c>
    </row>
    <row r="111" spans="4:15" x14ac:dyDescent="0.4">
      <c r="D111" s="6">
        <v>0.84</v>
      </c>
      <c r="E111" s="7">
        <f t="shared" si="7"/>
        <v>-0.80100015351554787</v>
      </c>
      <c r="G111">
        <f t="shared" si="8"/>
        <v>3.0226471659530145</v>
      </c>
      <c r="H111" s="10">
        <f t="shared" si="13"/>
        <v>-3.2808966287996841</v>
      </c>
      <c r="I111">
        <f t="shared" si="9"/>
        <v>2.9270328140141846</v>
      </c>
      <c r="J111" s="10">
        <f t="shared" si="10"/>
        <v>-3.2538228236108586</v>
      </c>
      <c r="K111">
        <f>$E$6*$O$6*EXP(-$O$15*(G111/$E$4-1))-SQRT($E$6)*$O$5*EXP(-$O$4*(G111/$E$4-1))</f>
        <v>-3.3218871632262532</v>
      </c>
      <c r="L111">
        <f>$K$6*$O$6*EXP(-$O$15*(I111/$K$4-1))-SQRT($K$6)*$O$5*EXP(-$O$4*(I111/$K$4-1))</f>
        <v>-2.8618016294612501</v>
      </c>
      <c r="M111" s="13">
        <f t="shared" si="11"/>
        <v>1.680223912575745E-3</v>
      </c>
      <c r="N111" s="13">
        <f t="shared" si="12"/>
        <v>0.15368061666248509</v>
      </c>
      <c r="O111" s="13">
        <v>1</v>
      </c>
    </row>
    <row r="112" spans="4:15" x14ac:dyDescent="0.4">
      <c r="D112" s="6">
        <v>0.86</v>
      </c>
      <c r="E112" s="7">
        <f t="shared" si="7"/>
        <v>-0.79407949742821093</v>
      </c>
      <c r="G112">
        <f t="shared" si="8"/>
        <v>3.0334276230446005</v>
      </c>
      <c r="H112" s="10">
        <f t="shared" si="13"/>
        <v>-3.2525496214659517</v>
      </c>
      <c r="I112">
        <f t="shared" si="9"/>
        <v>2.9374905660922241</v>
      </c>
      <c r="J112" s="10">
        <f t="shared" si="10"/>
        <v>-3.2257097344528782</v>
      </c>
      <c r="K112">
        <f>$E$6*$O$6*EXP(-$O$15*(G112/$E$4-1))-SQRT($E$6)*$O$5*EXP(-$O$4*(G112/$E$4-1))</f>
        <v>-3.291697147261063</v>
      </c>
      <c r="L112">
        <f>$K$6*$O$6*EXP(-$O$15*(I112/$K$4-1))-SQRT($K$6)*$O$5*EXP(-$O$4*(I112/$K$4-1))</f>
        <v>-2.8323807728870936</v>
      </c>
      <c r="M112" s="13">
        <f t="shared" si="11"/>
        <v>1.5325287758789023</v>
      </c>
      <c r="N112" s="13">
        <f t="shared" si="12"/>
        <v>154.70767200641853</v>
      </c>
      <c r="O112" s="13">
        <v>1000</v>
      </c>
    </row>
    <row r="113" spans="4:15" x14ac:dyDescent="0.4">
      <c r="D113" s="6">
        <v>0.88</v>
      </c>
      <c r="E113" s="7">
        <f t="shared" si="7"/>
        <v>-0.78714111041149915</v>
      </c>
      <c r="G113">
        <f t="shared" si="8"/>
        <v>3.0442080801361864</v>
      </c>
      <c r="H113" s="10">
        <f t="shared" si="13"/>
        <v>-3.2241299882455006</v>
      </c>
      <c r="I113">
        <f t="shared" si="9"/>
        <v>2.9479483181702641</v>
      </c>
      <c r="J113" s="10">
        <f t="shared" si="10"/>
        <v>-3.1975246187135919</v>
      </c>
      <c r="K113">
        <f>$E$6*$O$6*EXP(-$O$15*(G113/$E$4-1))-SQRT($E$6)*$O$5*EXP(-$O$4*(G113/$E$4-1))</f>
        <v>-3.2614077849124627</v>
      </c>
      <c r="L113">
        <f>$K$6*$O$6*EXP(-$O$15*(I113/$K$4-1))-SQRT($K$6)*$O$5*EXP(-$O$4*(I113/$K$4-1))</f>
        <v>-2.803026233389236</v>
      </c>
      <c r="M113" s="13">
        <f t="shared" si="11"/>
        <v>1.3896341243433767</v>
      </c>
      <c r="N113" s="13">
        <f t="shared" si="12"/>
        <v>155.62897602352405</v>
      </c>
      <c r="O113" s="13">
        <v>1000</v>
      </c>
    </row>
    <row r="114" spans="4:15" x14ac:dyDescent="0.4">
      <c r="D114" s="6">
        <v>0.9</v>
      </c>
      <c r="E114" s="7">
        <f t="shared" si="7"/>
        <v>-0.78018847483786158</v>
      </c>
      <c r="G114">
        <f t="shared" si="8"/>
        <v>3.0549885372277723</v>
      </c>
      <c r="H114" s="10">
        <f t="shared" si="13"/>
        <v>-3.1956519929358809</v>
      </c>
      <c r="I114">
        <f t="shared" si="9"/>
        <v>2.9584060702483042</v>
      </c>
      <c r="J114" s="10">
        <f t="shared" si="10"/>
        <v>-3.1692816224863609</v>
      </c>
      <c r="K114">
        <f>$E$6*$O$6*EXP(-$O$15*(G114/$E$4-1))-SQRT($E$6)*$O$5*EXP(-$O$4*(G114/$E$4-1))</f>
        <v>-3.231036883948752</v>
      </c>
      <c r="L114">
        <f>$K$6*$O$6*EXP(-$O$15*(I114/$K$4-1))-SQRT($K$6)*$O$5*EXP(-$O$4*(I114/$K$4-1))</f>
        <v>-2.7737480327690589</v>
      </c>
      <c r="M114" s="13">
        <f t="shared" si="11"/>
        <v>1.2520905119927677</v>
      </c>
      <c r="N114" s="13">
        <f t="shared" si="12"/>
        <v>156.44682059465501</v>
      </c>
      <c r="O114" s="13">
        <v>1000</v>
      </c>
    </row>
    <row r="115" spans="4:15" x14ac:dyDescent="0.4">
      <c r="D115" s="6">
        <v>0.92</v>
      </c>
      <c r="E115" s="7">
        <f t="shared" si="7"/>
        <v>-0.77322493075393162</v>
      </c>
      <c r="G115">
        <f t="shared" si="8"/>
        <v>3.0657689943193591</v>
      </c>
      <c r="H115" s="10">
        <f t="shared" si="13"/>
        <v>-3.1671293163681042</v>
      </c>
      <c r="I115">
        <f t="shared" si="9"/>
        <v>2.9688638223263437</v>
      </c>
      <c r="J115" s="10">
        <f t="shared" si="10"/>
        <v>-3.1409943137086209</v>
      </c>
      <c r="K115">
        <f>$E$6*$O$6*EXP(-$O$15*(G115/$E$4-1))-SQRT($E$6)*$O$5*EXP(-$O$4*(G115/$E$4-1))</f>
        <v>-3.2006014904313118</v>
      </c>
      <c r="L115">
        <f>$K$6*$O$6*EXP(-$O$15*(I115/$K$4-1))-SQRT($K$6)*$O$5*EXP(-$O$4*(I115/$K$4-1))</f>
        <v>-2.7445557092115656</v>
      </c>
      <c r="M115" s="13">
        <f t="shared" si="11"/>
        <v>1.1203864365176657E-3</v>
      </c>
      <c r="N115" s="13">
        <f t="shared" si="12"/>
        <v>0.1571635671355727</v>
      </c>
      <c r="O115" s="13">
        <v>1</v>
      </c>
    </row>
    <row r="116" spans="4:15" x14ac:dyDescent="0.4">
      <c r="D116" s="6">
        <v>0.94</v>
      </c>
      <c r="E116" s="7">
        <f t="shared" si="7"/>
        <v>-0.76625368057561993</v>
      </c>
      <c r="G116">
        <f t="shared" si="8"/>
        <v>3.076549451410945</v>
      </c>
      <c r="H116" s="10">
        <f t="shared" si="13"/>
        <v>-3.1385750756377395</v>
      </c>
      <c r="I116">
        <f t="shared" si="9"/>
        <v>2.9793215744043837</v>
      </c>
      <c r="J116" s="10">
        <f t="shared" si="10"/>
        <v>-3.1126757012342834</v>
      </c>
      <c r="K116">
        <f>$E$6*$O$6*EXP(-$O$15*(G116/$E$4-1))-SQRT($E$6)*$O$5*EXP(-$O$4*(G116/$E$4-1))</f>
        <v>-3.170117915316466</v>
      </c>
      <c r="L116">
        <f>$K$6*$O$6*EXP(-$O$15*(I116/$K$4-1))-SQRT($K$6)*$O$5*EXP(-$O$4*(I116/$K$4-1))</f>
        <v>-2.7154583347681895</v>
      </c>
      <c r="M116" s="13">
        <f t="shared" si="11"/>
        <v>9.9495073499784349E-4</v>
      </c>
      <c r="N116" s="13">
        <f t="shared" si="12"/>
        <v>0.1577816362222591</v>
      </c>
      <c r="O116" s="13">
        <v>1</v>
      </c>
    </row>
    <row r="117" spans="4:15" x14ac:dyDescent="0.4">
      <c r="D117" s="6">
        <v>0.96</v>
      </c>
      <c r="E117" s="7">
        <f t="shared" si="7"/>
        <v>-0.75927779364073766</v>
      </c>
      <c r="G117">
        <f t="shared" si="8"/>
        <v>3.087329908502531</v>
      </c>
      <c r="H117" s="10">
        <f t="shared" si="13"/>
        <v>-3.1100018427524612</v>
      </c>
      <c r="I117">
        <f t="shared" si="9"/>
        <v>2.9897793264824237</v>
      </c>
      <c r="J117" s="10">
        <f t="shared" si="10"/>
        <v>-3.0843382533274042</v>
      </c>
      <c r="K117">
        <f>$E$6*$O$6*EXP(-$O$15*(G117/$E$4-1))-SQRT($E$6)*$O$5*EXP(-$O$4*(G117/$E$4-1))</f>
        <v>-3.1396017601899389</v>
      </c>
      <c r="L117">
        <f>$K$6*$O$6*EXP(-$O$15*(I117/$K$4-1))-SQRT($K$6)*$O$5*EXP(-$O$4*(I117/$K$4-1))</f>
        <v>-2.6864645322613465</v>
      </c>
      <c r="M117" s="13">
        <f t="shared" si="11"/>
        <v>8.7615511230549616E-4</v>
      </c>
      <c r="N117" s="13">
        <f t="shared" si="12"/>
        <v>0.15830349791495107</v>
      </c>
      <c r="O117" s="13">
        <v>1</v>
      </c>
    </row>
    <row r="118" spans="4:15" x14ac:dyDescent="0.4">
      <c r="D118" s="6">
        <v>0.98</v>
      </c>
      <c r="E118" s="7">
        <f t="shared" si="7"/>
        <v>-0.7523002106232749</v>
      </c>
      <c r="G118">
        <f t="shared" si="8"/>
        <v>3.0981103655941173</v>
      </c>
      <c r="H118" s="10">
        <f t="shared" si="13"/>
        <v>-3.0814216627129341</v>
      </c>
      <c r="I118">
        <f t="shared" si="9"/>
        <v>3.0002370785604633</v>
      </c>
      <c r="J118" s="10">
        <f t="shared" si="10"/>
        <v>-3.0559939155938673</v>
      </c>
      <c r="K118">
        <f>$E$6*$O$6*EXP(-$O$15*(G118/$E$4-1))-SQRT($E$6)*$O$5*EXP(-$O$4*(G118/$E$4-1))</f>
        <v>-3.1090679421614293</v>
      </c>
      <c r="L118">
        <f>$K$6*$O$6*EXP(-$O$15*(I118/$K$4-1))-SQRT($K$6)*$O$5*EXP(-$O$4*(I118/$K$4-1))</f>
        <v>-2.6575824916291504</v>
      </c>
      <c r="M118" s="13">
        <f t="shared" si="11"/>
        <v>7.6431676734429316E-4</v>
      </c>
      <c r="N118" s="13">
        <f t="shared" si="12"/>
        <v>0.15873166274559344</v>
      </c>
      <c r="O118" s="13">
        <v>1</v>
      </c>
    </row>
    <row r="119" spans="4:15" x14ac:dyDescent="0.4">
      <c r="D119" s="6">
        <v>1</v>
      </c>
      <c r="E119" s="7">
        <f t="shared" si="7"/>
        <v>-0.7453237478133421</v>
      </c>
      <c r="G119">
        <f t="shared" si="8"/>
        <v>3.1088908226857033</v>
      </c>
      <c r="H119" s="10">
        <f t="shared" si="13"/>
        <v>-3.0528460710434495</v>
      </c>
      <c r="I119">
        <f t="shared" si="9"/>
        <v>3.0106948306385037</v>
      </c>
      <c r="J119" s="10">
        <f t="shared" si="10"/>
        <v>-3.0276541283673581</v>
      </c>
      <c r="K119">
        <f>$E$6*$O$6*EXP(-$O$15*(G119/$E$4-1))-SQRT($E$6)*$O$5*EXP(-$O$4*(G119/$E$4-1))</f>
        <v>-3.0785307179459314</v>
      </c>
      <c r="L119">
        <f>$K$6*$O$6*EXP(-$O$15*(I119/$K$4-1))-SQRT($K$6)*$O$5*EXP(-$O$4*(I119/$K$4-1))</f>
        <v>-2.6288199857282075</v>
      </c>
      <c r="M119" s="13">
        <f t="shared" si="11"/>
        <v>6.5970108650517017E-4</v>
      </c>
      <c r="N119" s="13">
        <f t="shared" si="12"/>
        <v>0.15906867333470634</v>
      </c>
      <c r="O119" s="13">
        <v>1</v>
      </c>
    </row>
    <row r="120" spans="4:15" x14ac:dyDescent="0.4">
      <c r="D120" s="6">
        <v>1.02</v>
      </c>
      <c r="E120" s="7">
        <f t="shared" si="7"/>
        <v>-0.73835110126666925</v>
      </c>
      <c r="G120">
        <f t="shared" si="8"/>
        <v>3.1196712797772892</v>
      </c>
      <c r="H120" s="10">
        <f t="shared" si="13"/>
        <v>-3.0242861107882772</v>
      </c>
      <c r="I120">
        <f t="shared" si="9"/>
        <v>3.0211525827165437</v>
      </c>
      <c r="J120" s="10">
        <f t="shared" si="10"/>
        <v>-2.9993298435654632</v>
      </c>
      <c r="K120">
        <f>$E$6*$O$6*EXP(-$O$15*(G120/$E$4-1))-SQRT($E$6)*$O$5*EXP(-$O$4*(G120/$E$4-1))</f>
        <v>-3.048003707157612</v>
      </c>
      <c r="L120">
        <f>$K$6*$O$6*EXP(-$O$15*(I120/$K$4-1))-SQRT($K$6)*$O$5*EXP(-$O$4*(I120/$K$4-1))</f>
        <v>-2.600184385611827</v>
      </c>
      <c r="M120" s="13">
        <f t="shared" si="11"/>
        <v>5.6252437753868294E-4</v>
      </c>
      <c r="N120" s="13">
        <f t="shared" si="12"/>
        <v>0.15931709660501797</v>
      </c>
      <c r="O120" s="13">
        <v>1</v>
      </c>
    </row>
    <row r="121" spans="4:15" x14ac:dyDescent="0.4">
      <c r="D121" s="6">
        <v>1.04</v>
      </c>
      <c r="E121" s="7">
        <f t="shared" si="7"/>
        <v>-0.73138485082745042</v>
      </c>
      <c r="G121">
        <f t="shared" si="8"/>
        <v>3.130451736868876</v>
      </c>
      <c r="H121" s="10">
        <f t="shared" si="13"/>
        <v>-2.9957523489892366</v>
      </c>
      <c r="I121">
        <f t="shared" si="9"/>
        <v>3.0316103347945833</v>
      </c>
      <c r="J121" s="10">
        <f t="shared" si="10"/>
        <v>-2.9710315410312691</v>
      </c>
      <c r="K121">
        <f>$E$6*$O$6*EXP(-$O$15*(G121/$E$4-1))-SQRT($E$6)*$O$5*EXP(-$O$4*(G121/$E$4-1))</f>
        <v>-3.017499914841252</v>
      </c>
      <c r="L121">
        <f>$K$6*$O$6*EXP(-$O$15*(I121/$K$4-1))-SQRT($K$6)*$O$5*EXP(-$O$4*(I121/$K$4-1))</f>
        <v>-2.5716826753003961</v>
      </c>
      <c r="M121" s="13">
        <f t="shared" si="11"/>
        <v>4.7295662048774746E-4</v>
      </c>
      <c r="N121" s="13">
        <f t="shared" si="12"/>
        <v>0.15947951656053486</v>
      </c>
      <c r="O121" s="13">
        <v>1</v>
      </c>
    </row>
    <row r="122" spans="4:15" x14ac:dyDescent="0.4">
      <c r="D122" s="6">
        <v>1.06</v>
      </c>
      <c r="E122" s="7">
        <f t="shared" si="7"/>
        <v>-0.7244274640282159</v>
      </c>
      <c r="G122">
        <f t="shared" si="8"/>
        <v>3.1412321939604619</v>
      </c>
      <c r="H122" s="10">
        <f t="shared" si="13"/>
        <v>-2.9672548926595725</v>
      </c>
      <c r="I122">
        <f t="shared" si="9"/>
        <v>3.0420680868726233</v>
      </c>
      <c r="J122" s="10">
        <f t="shared" si="10"/>
        <v>-2.9427692443754183</v>
      </c>
      <c r="K122">
        <f>$E$6*$O$6*EXP(-$O$15*(G122/$E$4-1))-SQRT($E$6)*$O$5*EXP(-$O$4*(G122/$E$4-1))</f>
        <v>-2.9870317532654602</v>
      </c>
      <c r="L122">
        <f>$K$6*$O$6*EXP(-$O$15*(I122/$K$4-1))-SQRT($K$6)*$O$5*EXP(-$O$4*(I122/$K$4-1))</f>
        <v>-2.5433214660601982</v>
      </c>
      <c r="M122" s="13">
        <f t="shared" si="11"/>
        <v>3.9112421542471205E-4</v>
      </c>
      <c r="N122" s="13">
        <f t="shared" si="12"/>
        <v>0.15955852760096526</v>
      </c>
      <c r="O122" s="13">
        <v>1</v>
      </c>
    </row>
    <row r="123" spans="4:15" x14ac:dyDescent="0.4">
      <c r="D123" s="6">
        <v>1.08</v>
      </c>
      <c r="E123" s="7">
        <f t="shared" si="7"/>
        <v>-0.71748129987030562</v>
      </c>
      <c r="G123">
        <f t="shared" si="8"/>
        <v>3.1520126510520479</v>
      </c>
      <c r="H123" s="10">
        <f t="shared" si="13"/>
        <v>-2.9388034042687714</v>
      </c>
      <c r="I123">
        <f t="shared" si="9"/>
        <v>3.0525258389506633</v>
      </c>
      <c r="J123" s="10">
        <f t="shared" si="10"/>
        <v>-2.9145525363331553</v>
      </c>
      <c r="K123">
        <f>$E$6*$O$6*EXP(-$O$15*(G123/$E$4-1))-SQRT($E$6)*$O$5*EXP(-$O$4*(G123/$E$4-1))</f>
        <v>-2.9566110630011107</v>
      </c>
      <c r="L123">
        <f>$K$6*$O$6*EXP(-$O$15*(I123/$K$4-1))-SQRT($K$6)*$O$5*EXP(-$O$4*(I123/$K$4-1))</f>
        <v>-2.5151070102064073</v>
      </c>
      <c r="M123" s="13">
        <f t="shared" si="11"/>
        <v>3.1711270952745831E-4</v>
      </c>
      <c r="N123" s="13">
        <f t="shared" si="12"/>
        <v>0.15955672834267451</v>
      </c>
      <c r="O123" s="13">
        <v>1</v>
      </c>
    </row>
    <row r="124" spans="4:15" x14ac:dyDescent="0.4">
      <c r="D124" s="6">
        <v>1.1000000000000001</v>
      </c>
      <c r="E124" s="7">
        <f t="shared" si="7"/>
        <v>-0.71054861248842283</v>
      </c>
      <c r="G124">
        <f t="shared" si="8"/>
        <v>3.1627931081436338</v>
      </c>
      <c r="H124" s="10">
        <f t="shared" si="13"/>
        <v>-2.9104071167525802</v>
      </c>
      <c r="I124">
        <f t="shared" si="9"/>
        <v>3.0629835910287029</v>
      </c>
      <c r="J124" s="10">
        <f t="shared" si="10"/>
        <v>-2.8863905736504711</v>
      </c>
      <c r="K124">
        <f>$E$6*$O$6*EXP(-$O$15*(G124/$E$4-1))-SQRT($E$6)*$O$5*EXP(-$O$4*(G124/$E$4-1))</f>
        <v>-2.9262491333077376</v>
      </c>
      <c r="L124">
        <f>$K$6*$O$6*EXP(-$O$15*(I124/$K$4-1))-SQRT($K$6)*$O$5*EXP(-$O$4*(I124/$K$4-1))</f>
        <v>-2.487045214445498</v>
      </c>
      <c r="M124" s="13">
        <f t="shared" si="11"/>
        <v>2.5096948853388048E-4</v>
      </c>
      <c r="N124" s="13">
        <f t="shared" si="12"/>
        <v>0.15947671591854903</v>
      </c>
      <c r="O124" s="13">
        <v>1</v>
      </c>
    </row>
    <row r="125" spans="4:15" x14ac:dyDescent="0.4">
      <c r="D125" s="6">
        <v>1.1200000000000001</v>
      </c>
      <c r="E125" s="7">
        <f t="shared" si="7"/>
        <v>-0.70363155470264782</v>
      </c>
      <c r="G125">
        <f t="shared" si="8"/>
        <v>3.1735735652352197</v>
      </c>
      <c r="H125" s="10">
        <f t="shared" si="13"/>
        <v>-2.8820748480620457</v>
      </c>
      <c r="I125">
        <f t="shared" si="9"/>
        <v>3.0734413431067429</v>
      </c>
      <c r="J125" s="10">
        <f t="shared" si="10"/>
        <v>-2.8582921015130958</v>
      </c>
      <c r="K125">
        <f>$E$6*$O$6*EXP(-$O$15*(G125/$E$4-1))-SQRT($E$6)*$O$5*EXP(-$O$4*(G125/$E$4-1))</f>
        <v>-2.8959567218498936</v>
      </c>
      <c r="L125">
        <f>$K$6*$O$6*EXP(-$O$15*(I125/$K$4-1))-SQRT($K$6)*$O$5*EXP(-$O$4*(I125/$K$4-1))</f>
        <v>-2.4591416527718342</v>
      </c>
      <c r="M125" s="13">
        <f t="shared" si="11"/>
        <v>1.9270641986173824E-4</v>
      </c>
      <c r="N125" s="13">
        <f t="shared" si="12"/>
        <v>0.15932108073035051</v>
      </c>
      <c r="O125" s="13">
        <v>1</v>
      </c>
    </row>
    <row r="126" spans="4:15" x14ac:dyDescent="0.4">
      <c r="D126" s="6">
        <v>1.1399999999999999</v>
      </c>
      <c r="E126" s="7">
        <f t="shared" si="7"/>
        <v>-0.69673218146119353</v>
      </c>
      <c r="G126">
        <f t="shared" si="8"/>
        <v>3.1843540223268061</v>
      </c>
      <c r="H126" s="10">
        <f t="shared" si="13"/>
        <v>-2.8538150152650488</v>
      </c>
      <c r="I126">
        <f t="shared" si="9"/>
        <v>3.0838990951847829</v>
      </c>
      <c r="J126" s="10">
        <f t="shared" si="10"/>
        <v>-2.8302654675316603</v>
      </c>
      <c r="K126">
        <f>$E$6*$O$6*EXP(-$O$15*(G126/$E$4-1))-SQRT($E$6)*$O$5*EXP(-$O$4*(G126/$E$4-1))</f>
        <v>-2.8657440737647777</v>
      </c>
      <c r="L126">
        <f>$K$6*$O$6*EXP(-$O$15*(I126/$K$4-1))-SQRT($K$6)*$O$5*EXP(-$O$4*(I126/$K$4-1))</f>
        <v>-2.4314015789327561</v>
      </c>
      <c r="M126" s="13">
        <f t="shared" si="11"/>
        <v>1.4230243668995473E-4</v>
      </c>
      <c r="N126" s="13">
        <f t="shared" si="12"/>
        <v>0.15909240162823907</v>
      </c>
      <c r="O126" s="13">
        <v>1</v>
      </c>
    </row>
    <row r="127" spans="4:15" x14ac:dyDescent="0.4">
      <c r="D127" s="6">
        <v>1.1599999999999999</v>
      </c>
      <c r="E127" s="7">
        <f t="shared" si="7"/>
        <v>-0.68985245317709587</v>
      </c>
      <c r="G127">
        <f t="shared" si="8"/>
        <v>3.195134479418392</v>
      </c>
      <c r="H127" s="10">
        <f t="shared" si="13"/>
        <v>-2.8256356482133844</v>
      </c>
      <c r="I127">
        <f t="shared" si="9"/>
        <v>3.0943568472628225</v>
      </c>
      <c r="J127" s="10">
        <f t="shared" si="10"/>
        <v>-2.8023186352959986</v>
      </c>
      <c r="K127">
        <f>$E$6*$O$6*EXP(-$O$15*(G127/$E$4-1))-SQRT($E$6)*$O$5*EXP(-$O$4*(G127/$E$4-1))</f>
        <v>-2.8356209401017991</v>
      </c>
      <c r="L127">
        <f>$K$6*$O$6*EXP(-$O$15*(I127/$K$4-1))-SQRT($K$6)*$O$5*EXP(-$O$4*(I127/$K$4-1))</f>
        <v>-2.403829938475984</v>
      </c>
      <c r="M127" s="13">
        <f t="shared" si="11"/>
        <v>9.9706054096840055E-5</v>
      </c>
      <c r="N127" s="13">
        <f t="shared" si="12"/>
        <v>0.15879324149331345</v>
      </c>
      <c r="O127" s="13">
        <v>1</v>
      </c>
    </row>
    <row r="128" spans="4:15" x14ac:dyDescent="0.4">
      <c r="D128" s="6">
        <v>1.18</v>
      </c>
      <c r="E128" s="7">
        <f t="shared" si="7"/>
        <v>-0.68299423896193967</v>
      </c>
      <c r="G128">
        <f t="shared" si="8"/>
        <v>3.2059149365099779</v>
      </c>
      <c r="H128" s="10">
        <f t="shared" si="13"/>
        <v>-2.7975444027881049</v>
      </c>
      <c r="I128">
        <f t="shared" si="9"/>
        <v>3.1048145993408625</v>
      </c>
      <c r="J128" s="10">
        <f t="shared" si="10"/>
        <v>-2.7744591975111912</v>
      </c>
      <c r="K128">
        <f>$E$6*$O$6*EXP(-$O$15*(G128/$E$4-1))-SQRT($E$6)*$O$5*EXP(-$O$4*(G128/$E$4-1))</f>
        <v>-2.8055965956540603</v>
      </c>
      <c r="L128">
        <f>$K$6*$O$6*EXP(-$O$15*(I128/$K$4-1))-SQRT($K$6)*$O$5*EXP(-$O$4*(I128/$K$4-1))</f>
        <v>-2.3764313803927655</v>
      </c>
      <c r="M128" s="13">
        <f t="shared" si="11"/>
        <v>6.4837809950542659E-5</v>
      </c>
      <c r="N128" s="13">
        <f t="shared" si="12"/>
        <v>0.15842614320005896</v>
      </c>
      <c r="O128" s="13">
        <v>1</v>
      </c>
    </row>
    <row r="129" spans="4:15" x14ac:dyDescent="0.4">
      <c r="D129" s="6">
        <v>1.2</v>
      </c>
      <c r="E129" s="7">
        <f t="shared" si="7"/>
        <v>-0.67615931975963617</v>
      </c>
      <c r="G129">
        <f t="shared" si="8"/>
        <v>3.2166953936015648</v>
      </c>
      <c r="H129" s="10">
        <f t="shared" si="13"/>
        <v>-2.7695485737354697</v>
      </c>
      <c r="I129">
        <f t="shared" si="9"/>
        <v>3.1152723514189029</v>
      </c>
      <c r="J129" s="10">
        <f t="shared" si="10"/>
        <v>-2.7466943887275939</v>
      </c>
      <c r="K129">
        <f>$E$6*$O$6*EXP(-$O$15*(G129/$E$4-1))-SQRT($E$6)*$O$5*EXP(-$O$4*(G129/$E$4-1))</f>
        <v>-2.7756798562011533</v>
      </c>
      <c r="L129">
        <f>$K$6*$O$6*EXP(-$O$15*(I129/$K$4-1))-SQRT($K$6)*$O$5*EXP(-$O$4*(I129/$K$4-1))</f>
        <v>-2.3492102683697684</v>
      </c>
      <c r="M129" s="13">
        <f t="shared" si="11"/>
        <v>3.7592624673999392E-5</v>
      </c>
      <c r="N129" s="13">
        <f t="shared" si="12"/>
        <v>0.15799362593663424</v>
      </c>
      <c r="O129" s="13">
        <v>1</v>
      </c>
    </row>
    <row r="130" spans="4:15" x14ac:dyDescent="0.4">
      <c r="D130" s="6">
        <v>1.22</v>
      </c>
      <c r="E130" s="7">
        <f t="shared" si="7"/>
        <v>-0.66934939138317606</v>
      </c>
      <c r="G130">
        <f t="shared" si="8"/>
        <v>3.2274758506931507</v>
      </c>
      <c r="H130" s="10">
        <f t="shared" si="13"/>
        <v>-2.7416551071054891</v>
      </c>
      <c r="I130">
        <f t="shared" si="9"/>
        <v>3.1257301034969425</v>
      </c>
      <c r="J130" s="10">
        <f t="shared" si="10"/>
        <v>-2.7190310976767376</v>
      </c>
      <c r="K130">
        <f>$E$6*$O$6*EXP(-$O$15*(G130/$E$4-1))-SQRT($E$6)*$O$5*EXP(-$O$4*(G130/$E$4-1))</f>
        <v>-2.7458790951820222</v>
      </c>
      <c r="L130">
        <f>$K$6*$O$6*EXP(-$O$15*(I130/$K$4-1))-SQRT($K$6)*$O$5*EXP(-$O$4*(I130/$K$4-1))</f>
        <v>-2.32217069166227</v>
      </c>
      <c r="M130" s="13">
        <f t="shared" si="11"/>
        <v>1.7842075270694008E-5</v>
      </c>
      <c r="N130" s="13">
        <f t="shared" si="12"/>
        <v>0.15749818186196807</v>
      </c>
      <c r="O130" s="13">
        <v>1</v>
      </c>
    </row>
    <row r="131" spans="4:15" x14ac:dyDescent="0.4">
      <c r="D131" s="6">
        <v>1.24</v>
      </c>
      <c r="E131" s="7">
        <f t="shared" si="7"/>
        <v>-0.6625660674572128</v>
      </c>
      <c r="G131">
        <f t="shared" si="8"/>
        <v>3.2382563077847366</v>
      </c>
      <c r="H131" s="10">
        <f t="shared" si="13"/>
        <v>-2.7138706123047438</v>
      </c>
      <c r="I131">
        <f t="shared" si="9"/>
        <v>3.1361878555749825</v>
      </c>
      <c r="J131" s="10">
        <f t="shared" si="10"/>
        <v>-2.69147587922469</v>
      </c>
      <c r="K131">
        <f>$E$6*$O$6*EXP(-$O$15*(G131/$E$4-1))-SQRT($E$6)*$O$5*EXP(-$O$4*(G131/$E$4-1))</f>
        <v>-2.7162022598160589</v>
      </c>
      <c r="L131">
        <f>$K$6*$O$6*EXP(-$O$15*(I131/$K$4-1))-SQRT($K$6)*$O$5*EXP(-$O$4*(I131/$K$4-1))</f>
        <v>-2.2953164756008402</v>
      </c>
      <c r="M131" s="13">
        <f t="shared" si="11"/>
        <v>5.4365801170218699E-6</v>
      </c>
      <c r="N131" s="13">
        <f t="shared" si="12"/>
        <v>0.15694227307960437</v>
      </c>
      <c r="O131" s="13">
        <v>1</v>
      </c>
    </row>
    <row r="132" spans="4:15" x14ac:dyDescent="0.4">
      <c r="D132" s="6">
        <v>1.26</v>
      </c>
      <c r="E132" s="7">
        <f t="shared" si="7"/>
        <v>-0.65581088226923212</v>
      </c>
      <c r="G132">
        <f t="shared" si="8"/>
        <v>3.2490367648763225</v>
      </c>
      <c r="H132" s="10">
        <f t="shared" si="13"/>
        <v>-2.6862013737747747</v>
      </c>
      <c r="I132">
        <f t="shared" si="9"/>
        <v>3.1466456076530225</v>
      </c>
      <c r="J132" s="10">
        <f t="shared" si="10"/>
        <v>-2.6640349659540745</v>
      </c>
      <c r="K132">
        <f>$E$6*$O$6*EXP(-$O$15*(G132/$E$4-1))-SQRT($E$6)*$O$5*EXP(-$O$4*(G132/$E$4-1))</f>
        <v>-2.686656886690062</v>
      </c>
      <c r="L132">
        <f>$K$6*$O$6*EXP(-$O$15*(I132/$K$4-1))-SQRT($K$6)*$O$5*EXP(-$O$4*(I132/$K$4-1))</f>
        <v>-2.2686511917433281</v>
      </c>
      <c r="M132" s="13">
        <f t="shared" si="11"/>
        <v>2.0749201599346768E-7</v>
      </c>
      <c r="N132" s="13">
        <f t="shared" si="12"/>
        <v>0.15632832890913453</v>
      </c>
      <c r="O132" s="13">
        <v>1</v>
      </c>
    </row>
    <row r="133" spans="4:15" x14ac:dyDescent="0.4">
      <c r="D133" s="6">
        <v>1.28</v>
      </c>
      <c r="E133" s="7">
        <f t="shared" si="7"/>
        <v>-0.64908529353200317</v>
      </c>
      <c r="G133">
        <f t="shared" si="8"/>
        <v>3.2598172219679089</v>
      </c>
      <c r="H133" s="10">
        <f t="shared" si="13"/>
        <v>-2.6586533623070854</v>
      </c>
      <c r="I133">
        <f t="shared" si="9"/>
        <v>3.157103359731062</v>
      </c>
      <c r="J133" s="10">
        <f t="shared" si="10"/>
        <v>-2.6367142793857035</v>
      </c>
      <c r="K133">
        <f>$E$6*$O$6*EXP(-$O$15*(G133/$E$4-1))-SQRT($E$6)*$O$5*EXP(-$O$4*(G133/$E$4-1))</f>
        <v>-2.6572501168280924</v>
      </c>
      <c r="L133">
        <f>$K$6*$O$6*EXP(-$O$15*(I133/$K$4-1))-SQRT($K$6)*$O$5*EXP(-$O$4*(I133/$K$4-1))</f>
        <v>-2.2421781676835515</v>
      </c>
      <c r="M133" s="13">
        <f t="shared" si="11"/>
        <v>1.9690978743141646E-6</v>
      </c>
      <c r="N133" s="13">
        <f t="shared" si="12"/>
        <v>0.15565874343705294</v>
      </c>
      <c r="O133" s="13">
        <v>1</v>
      </c>
    </row>
    <row r="134" spans="4:15" x14ac:dyDescent="0.4">
      <c r="D134" s="6">
        <v>1.3</v>
      </c>
      <c r="E134" s="7">
        <f t="shared" si="7"/>
        <v>-0.64239068505991781</v>
      </c>
      <c r="G134">
        <f t="shared" si="8"/>
        <v>3.2705976790594953</v>
      </c>
      <c r="H134" s="10">
        <f t="shared" si="13"/>
        <v>-2.6312322460054234</v>
      </c>
      <c r="I134">
        <f t="shared" si="9"/>
        <v>3.167561111809102</v>
      </c>
      <c r="J134" s="10">
        <f t="shared" si="10"/>
        <v>-2.6095194408503981</v>
      </c>
      <c r="K134">
        <f>$E$6*$O$6*EXP(-$O$15*(G134/$E$4-1))-SQRT($E$6)*$O$5*EXP(-$O$4*(G134/$E$4-1))</f>
        <v>-2.6279887102607478</v>
      </c>
      <c r="L134">
        <f>$K$6*$O$6*EXP(-$O$15*(I134/$K$4-1))-SQRT($K$6)*$O$5*EXP(-$O$4*(I134/$K$4-1))</f>
        <v>-2.2159004965277695</v>
      </c>
      <c r="M134" s="13">
        <f t="shared" si="11"/>
        <v>1.0520524126988419E-5</v>
      </c>
      <c r="N134" s="13">
        <f t="shared" si="12"/>
        <v>0.15493587332966055</v>
      </c>
      <c r="O134" s="13">
        <v>1</v>
      </c>
    </row>
    <row r="135" spans="4:15" x14ac:dyDescent="0.4">
      <c r="D135" s="6">
        <v>1.32</v>
      </c>
      <c r="E135" s="7">
        <f t="shared" si="7"/>
        <v>-0.63572836936175947</v>
      </c>
      <c r="G135">
        <f t="shared" si="8"/>
        <v>3.2813781361510812</v>
      </c>
      <c r="H135" s="10">
        <f t="shared" si="13"/>
        <v>-2.6039434009057669</v>
      </c>
      <c r="I135">
        <f t="shared" si="9"/>
        <v>3.1780188638871421</v>
      </c>
      <c r="J135" s="10">
        <f t="shared" si="10"/>
        <v>-2.5824557820213392</v>
      </c>
      <c r="K135">
        <f>$E$6*$O$6*EXP(-$O$15*(G135/$E$4-1))-SQRT($E$6)*$O$5*EXP(-$O$4*(G135/$E$4-1))</f>
        <v>-2.5988790601098546</v>
      </c>
      <c r="L135">
        <f>$K$6*$O$6*EXP(-$O$15*(I135/$K$4-1))-SQRT($K$6)*$O$5*EXP(-$O$4*(I135/$K$4-1))</f>
        <v>-2.1898210460496563</v>
      </c>
      <c r="M135" s="13">
        <f t="shared" si="11"/>
        <v>2.5647547697141997E-5</v>
      </c>
      <c r="N135" s="13">
        <f t="shared" si="12"/>
        <v>0.15416203589155311</v>
      </c>
      <c r="O135" s="13">
        <v>1</v>
      </c>
    </row>
    <row r="136" spans="4:15" x14ac:dyDescent="0.4">
      <c r="D136" s="6">
        <v>1.34</v>
      </c>
      <c r="E136" s="7">
        <f t="shared" si="7"/>
        <v>-0.6290995901523615</v>
      </c>
      <c r="G136">
        <f t="shared" si="8"/>
        <v>3.2921585932426676</v>
      </c>
      <c r="H136" s="10">
        <f t="shared" si="13"/>
        <v>-2.5767919212640731</v>
      </c>
      <c r="I136">
        <f t="shared" si="9"/>
        <v>3.1884766159651816</v>
      </c>
      <c r="J136" s="10">
        <f t="shared" si="10"/>
        <v>-2.5555283551169228</v>
      </c>
      <c r="K136">
        <f>$E$6*$O$6*EXP(-$O$15*(G136/$E$4-1))-SQRT($E$6)*$O$5*EXP(-$O$4*(G136/$E$4-1))</f>
        <v>-2.5699272062040661</v>
      </c>
      <c r="L136">
        <f>$K$6*$O$6*EXP(-$O$15*(I136/$K$4-1))-SQRT($K$6)*$O$5*EXP(-$O$4*(I136/$K$4-1))</f>
        <v>-2.1639424675341417</v>
      </c>
      <c r="M136" s="13">
        <f t="shared" si="11"/>
        <v>4.7124312855086433E-5</v>
      </c>
      <c r="N136" s="13">
        <f t="shared" si="12"/>
        <v>0.15333950735399449</v>
      </c>
      <c r="O136" s="13">
        <v>1</v>
      </c>
    </row>
    <row r="137" spans="4:15" x14ac:dyDescent="0.4">
      <c r="D137" s="6">
        <v>1.36</v>
      </c>
      <c r="E137" s="7">
        <f t="shared" si="7"/>
        <v>-0.62250552478555654</v>
      </c>
      <c r="G137">
        <f t="shared" si="8"/>
        <v>3.3029390503342535</v>
      </c>
      <c r="H137" s="10">
        <f t="shared" si="13"/>
        <v>-2.5497826295216397</v>
      </c>
      <c r="I137">
        <f t="shared" si="9"/>
        <v>3.1989343680432216</v>
      </c>
      <c r="J137" s="10">
        <f t="shared" si="10"/>
        <v>-2.5287419427838875</v>
      </c>
      <c r="K137">
        <f>$E$6*$O$6*EXP(-$O$15*(G137/$E$4-1))-SQRT($E$6)*$O$5*EXP(-$O$4*(G137/$E$4-1))</f>
        <v>-2.5411388482403856</v>
      </c>
      <c r="L137">
        <f>$K$6*$O$6*EXP(-$O$15*(I137/$K$4-1))-SQRT($K$6)*$O$5*EXP(-$O$4*(I137/$K$4-1))</f>
        <v>-2.1382672043201674</v>
      </c>
      <c r="M137" s="13">
        <f t="shared" si="11"/>
        <v>7.4714954838158644E-5</v>
      </c>
      <c r="N137" s="13">
        <f t="shared" si="12"/>
        <v>0.15247052137831066</v>
      </c>
      <c r="O137" s="13">
        <v>1</v>
      </c>
    </row>
    <row r="138" spans="4:15" x14ac:dyDescent="0.4">
      <c r="D138" s="6">
        <v>1.38</v>
      </c>
      <c r="E138" s="7">
        <f t="shared" si="7"/>
        <v>-0.61594728661073883</v>
      </c>
      <c r="G138">
        <f t="shared" si="8"/>
        <v>3.3137195074258394</v>
      </c>
      <c r="H138" s="10">
        <f t="shared" si="13"/>
        <v>-2.5229200859575864</v>
      </c>
      <c r="I138">
        <f t="shared" si="9"/>
        <v>3.2093921201212616</v>
      </c>
      <c r="J138" s="10">
        <f t="shared" si="10"/>
        <v>-2.502101067670143</v>
      </c>
      <c r="K138">
        <f>$E$6*$O$6*EXP(-$O$15*(G138/$E$4-1))-SQRT($E$6)*$O$5*EXP(-$O$4*(G138/$E$4-1))</f>
        <v>-2.5125193585061387</v>
      </c>
      <c r="L138">
        <f>$K$6*$O$6*EXP(-$O$15*(I138/$K$4-1))-SQRT($K$6)*$O$5*EXP(-$O$4*(I138/$K$4-1))</f>
        <v>-2.1127975000521078</v>
      </c>
      <c r="M138" s="13">
        <f t="shared" si="11"/>
        <v>1.08175131519298E-4</v>
      </c>
      <c r="N138" s="13">
        <f t="shared" si="12"/>
        <v>0.15155726776013009</v>
      </c>
      <c r="O138" s="13">
        <v>1</v>
      </c>
    </row>
    <row r="139" spans="4:15" x14ac:dyDescent="0.4">
      <c r="D139" s="6">
        <v>1.4</v>
      </c>
      <c r="E139" s="7">
        <f t="shared" si="7"/>
        <v>-0.60942592725530553</v>
      </c>
      <c r="G139">
        <f t="shared" si="8"/>
        <v>3.3244999645174254</v>
      </c>
      <c r="H139" s="10">
        <f t="shared" si="13"/>
        <v>-2.4962085980377315</v>
      </c>
      <c r="I139">
        <f t="shared" si="9"/>
        <v>3.2198498721993012</v>
      </c>
      <c r="J139" s="10">
        <f t="shared" si="10"/>
        <v>-2.4756100016965021</v>
      </c>
      <c r="K139">
        <f>$E$6*$O$6*EXP(-$O$15*(G139/$E$4-1))-SQRT($E$6)*$O$5*EXP(-$O$4*(G139/$E$4-1))</f>
        <v>-2.4840737941754778</v>
      </c>
      <c r="L139">
        <f>$K$6*$O$6*EXP(-$O$15*(I139/$K$4-1))-SQRT($K$6)*$O$5*EXP(-$O$4*(I139/$K$4-1))</f>
        <v>-2.0875354066492529</v>
      </c>
      <c r="M139" s="13">
        <f t="shared" si="11"/>
        <v>1.4725346477536828E-4</v>
      </c>
      <c r="N139" s="13">
        <f t="shared" si="12"/>
        <v>0.15060189132108651</v>
      </c>
      <c r="O139" s="13">
        <v>1</v>
      </c>
    </row>
    <row r="140" spans="4:15" x14ac:dyDescent="0.4">
      <c r="D140" s="6">
        <v>1.42</v>
      </c>
      <c r="E140" s="7">
        <f t="shared" si="7"/>
        <v>-0.60294243883516829</v>
      </c>
      <c r="G140">
        <f t="shared" si="8"/>
        <v>3.3352804216090117</v>
      </c>
      <c r="H140" s="10">
        <f t="shared" si="13"/>
        <v>-2.4696522294688492</v>
      </c>
      <c r="I140">
        <f t="shared" si="9"/>
        <v>3.2303076242773416</v>
      </c>
      <c r="J140" s="10">
        <f t="shared" si="10"/>
        <v>-2.4492727750362202</v>
      </c>
      <c r="K140">
        <f>$E$6*$O$6*EXP(-$O$15*(G140/$E$4-1))-SQRT($E$6)*$O$5*EXP(-$O$4*(G140/$E$4-1))</f>
        <v>-2.4558069091940578</v>
      </c>
      <c r="L140">
        <f>$K$6*$O$6*EXP(-$O$15*(I140/$K$4-1))-SQRT($K$6)*$O$5*EXP(-$O$4*(I140/$K$4-1))</f>
        <v>-2.0624827920024877</v>
      </c>
      <c r="M140" s="13">
        <f t="shared" si="11"/>
        <v>1.9169289351155151E-4</v>
      </c>
      <c r="N140" s="13">
        <f t="shared" si="12"/>
        <v>0.14960649097523504</v>
      </c>
      <c r="O140" s="13">
        <v>1</v>
      </c>
    </row>
    <row r="141" spans="4:15" x14ac:dyDescent="0.4">
      <c r="D141" s="6">
        <v>1.44</v>
      </c>
      <c r="E141" s="7">
        <f t="shared" si="7"/>
        <v>-0.59649775609547462</v>
      </c>
      <c r="G141">
        <f t="shared" si="8"/>
        <v>3.3460608787005977</v>
      </c>
      <c r="H141" s="10">
        <f t="shared" si="13"/>
        <v>-2.443254808967064</v>
      </c>
      <c r="I141">
        <f t="shared" si="9"/>
        <v>3.2407653763553816</v>
      </c>
      <c r="J141" s="10">
        <f t="shared" si="10"/>
        <v>-2.4230931848110369</v>
      </c>
      <c r="K141">
        <f>$E$6*$O$6*EXP(-$O$15*(G141/$E$4-1))-SQRT($E$6)*$O$5*EXP(-$O$4*(G141/$E$4-1))</f>
        <v>-2.4277231657650784</v>
      </c>
      <c r="L141">
        <f>$K$6*$O$6*EXP(-$O$15*(I141/$K$4-1))-SQRT($K$6)*$O$5*EXP(-$O$4*(I141/$K$4-1))</f>
        <v>-2.0376413474070212</v>
      </c>
      <c r="M141" s="13">
        <f t="shared" si="11"/>
        <v>2.4123194055378656E-4</v>
      </c>
      <c r="N141" s="13">
        <f t="shared" si="12"/>
        <v>0.14857311895813174</v>
      </c>
      <c r="O141" s="13">
        <v>1</v>
      </c>
    </row>
    <row r="142" spans="4:15" x14ac:dyDescent="0.4">
      <c r="D142" s="6">
        <v>1.46</v>
      </c>
      <c r="E142" s="7">
        <f t="shared" si="7"/>
        <v>-0.59009275848360843</v>
      </c>
      <c r="G142">
        <f t="shared" si="8"/>
        <v>3.3568413357921836</v>
      </c>
      <c r="H142" s="10">
        <f t="shared" si="13"/>
        <v>-2.4170199387488598</v>
      </c>
      <c r="I142">
        <f t="shared" si="9"/>
        <v>3.2512231284334212</v>
      </c>
      <c r="J142" s="10">
        <f t="shared" si="10"/>
        <v>-2.3970748035121141</v>
      </c>
      <c r="K142">
        <f>$E$6*$O$6*EXP(-$O$15*(G142/$E$4-1))-SQRT($E$6)*$O$5*EXP(-$O$4*(G142/$E$4-1))</f>
        <v>-2.3998267454494968</v>
      </c>
      <c r="L142">
        <f>$K$6*$O$6*EXP(-$O$15*(I142/$K$4-1))-SQRT($K$6)*$O$5*EXP(-$O$4*(I142/$K$4-1))</f>
        <v>-2.0130125947396942</v>
      </c>
      <c r="M142" s="13">
        <f t="shared" si="11"/>
        <v>2.9560589582925989E-4</v>
      </c>
      <c r="N142" s="13">
        <f t="shared" si="12"/>
        <v>0.14750378020714985</v>
      </c>
      <c r="O142" s="13">
        <v>1</v>
      </c>
    </row>
    <row r="143" spans="4:15" x14ac:dyDescent="0.4">
      <c r="D143" s="6">
        <v>1.48</v>
      </c>
      <c r="E143" s="7">
        <f t="shared" si="7"/>
        <v>-0.58372827215648515</v>
      </c>
      <c r="G143">
        <f t="shared" si="8"/>
        <v>3.3676217928837704</v>
      </c>
      <c r="H143" s="10">
        <f t="shared" si="13"/>
        <v>-2.390951002752963</v>
      </c>
      <c r="I143">
        <f t="shared" si="9"/>
        <v>3.2616808805114612</v>
      </c>
      <c r="J143" s="10">
        <f t="shared" si="10"/>
        <v>-2.3712209871540741</v>
      </c>
      <c r="K143">
        <f>$E$6*$O$6*EXP(-$O$15*(G143/$E$4-1))-SQRT($E$6)*$O$5*EXP(-$O$4*(G143/$E$4-1))</f>
        <v>-2.3721215598927823</v>
      </c>
      <c r="L143">
        <f>$K$6*$O$6*EXP(-$O$15*(I143/$K$4-1))-SQRT($K$6)*$O$5*EXP(-$O$4*(I143/$K$4-1))</f>
        <v>-1.9885978933891595</v>
      </c>
      <c r="M143" s="13">
        <f t="shared" si="11"/>
        <v>3.5454791842481122E-4</v>
      </c>
      <c r="N143" s="13">
        <f t="shared" si="12"/>
        <v>0.14640043188223467</v>
      </c>
      <c r="O143" s="13">
        <v>1</v>
      </c>
    </row>
    <row r="144" spans="4:15" x14ac:dyDescent="0.4">
      <c r="D144" s="6">
        <v>1.5</v>
      </c>
      <c r="E144" s="7">
        <f t="shared" si="7"/>
        <v>-0.57740507192409918</v>
      </c>
      <c r="G144">
        <f t="shared" si="8"/>
        <v>3.3784022499753563</v>
      </c>
      <c r="H144" s="10">
        <f t="shared" si="13"/>
        <v>-2.3650511746011103</v>
      </c>
      <c r="I144">
        <f t="shared" si="9"/>
        <v>3.2721386325895012</v>
      </c>
      <c r="J144" s="10">
        <f t="shared" si="10"/>
        <v>-2.3455348831700755</v>
      </c>
      <c r="K144">
        <f>$E$6*$O$6*EXP(-$O$15*(G144/$E$4-1))-SQRT($E$6)*$O$5*EXP(-$O$4*(G144/$E$4-1))</f>
        <v>-2.344611261190237</v>
      </c>
      <c r="L144">
        <f>$K$6*$O$6*EXP(-$O$15*(I144/$K$4-1))-SQRT($K$6)*$O$5*EXP(-$O$4*(I144/$K$4-1))</f>
        <v>-1.9643984469469844</v>
      </c>
      <c r="M144" s="13">
        <f t="shared" si="11"/>
        <v>4.1779006024399639E-4</v>
      </c>
      <c r="N144" s="13">
        <f t="shared" si="12"/>
        <v>0.14526498301683841</v>
      </c>
      <c r="O144" s="13">
        <v>1</v>
      </c>
    </row>
    <row r="145" spans="4:15" x14ac:dyDescent="0.4">
      <c r="D145" s="6">
        <v>1.52</v>
      </c>
      <c r="E145" s="7">
        <f t="shared" si="7"/>
        <v>-0.57112388313122209</v>
      </c>
      <c r="G145">
        <f t="shared" si="8"/>
        <v>3.3891827070669422</v>
      </c>
      <c r="H145" s="10">
        <f t="shared" si="13"/>
        <v>-2.3393234253054858</v>
      </c>
      <c r="I145">
        <f t="shared" si="9"/>
        <v>3.2825963846675408</v>
      </c>
      <c r="J145" s="10">
        <f t="shared" si="10"/>
        <v>-2.3200194380556503</v>
      </c>
      <c r="K145">
        <f>$E$6*$O$6*EXP(-$O$15*(G145/$E$4-1))-SQRT($E$6)*$O$5*EXP(-$O$4*(G145/$E$4-1))</f>
        <v>-2.31729925190246</v>
      </c>
      <c r="L145">
        <f>$K$6*$O$6*EXP(-$O$15*(I145/$K$4-1))-SQRT($K$6)*$O$5*EXP(-$O$4*(I145/$K$4-1))</f>
        <v>-1.9404153096673937</v>
      </c>
      <c r="M145" s="13">
        <f t="shared" si="11"/>
        <v>4.8506421408654727E-4</v>
      </c>
      <c r="N145" s="13">
        <f t="shared" si="12"/>
        <v>0.14409929428940793</v>
      </c>
      <c r="O145" s="13">
        <v>1</v>
      </c>
    </row>
    <row r="146" spans="4:15" x14ac:dyDescent="0.4">
      <c r="D146" s="6">
        <v>1.54</v>
      </c>
      <c r="E146" s="7">
        <f t="shared" si="7"/>
        <v>-0.56488538347909856</v>
      </c>
      <c r="G146">
        <f t="shared" si="8"/>
        <v>3.3999631641585282</v>
      </c>
      <c r="H146" s="10">
        <f t="shared" si="13"/>
        <v>-2.313770530730388</v>
      </c>
      <c r="I146">
        <f t="shared" si="9"/>
        <v>3.2930541367455808</v>
      </c>
      <c r="J146" s="10">
        <f t="shared" si="10"/>
        <v>-2.2946774047687941</v>
      </c>
      <c r="K146">
        <f>$E$6*$O$6*EXP(-$O$15*(G146/$E$4-1))-SQRT($E$6)*$O$5*EXP(-$O$4*(G146/$E$4-1))</f>
        <v>-2.2901886947322549</v>
      </c>
      <c r="L146">
        <f>$K$6*$O$6*EXP(-$O$15*(I146/$K$4-1))-SQRT($K$6)*$O$5*EXP(-$O$4*(I146/$K$4-1))</f>
        <v>-1.9166493927032235</v>
      </c>
      <c r="M146" s="13">
        <f t="shared" si="11"/>
        <v>5.5610298904284214E-4</v>
      </c>
      <c r="N146" s="13">
        <f t="shared" si="12"/>
        <v>0.14290517790624718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-0.5586902047889345</v>
      </c>
      <c r="G147">
        <f t="shared" si="8"/>
        <v>3.4107436212501145</v>
      </c>
      <c r="H147" s="10">
        <f t="shared" si="13"/>
        <v>-2.2883950788154754</v>
      </c>
      <c r="I147">
        <f t="shared" si="9"/>
        <v>3.3035118888236208</v>
      </c>
      <c r="J147" s="10">
        <f t="shared" si="10"/>
        <v>-2.2695113498936093</v>
      </c>
      <c r="K147">
        <f>$E$6*$O$6*EXP(-$O$15*(G147/$E$4-1))-SQRT($E$6)*$O$5*EXP(-$O$4*(G147/$E$4-1))</f>
        <v>-2.2632825218738439</v>
      </c>
      <c r="L147">
        <f>$K$6*$O$6*EXP(-$O$15*(I147/$K$4-1))-SQRT($K$6)*$O$5*EXP(-$O$4*(I147/$K$4-1))</f>
        <v>-1.8931014701253424</v>
      </c>
      <c r="M147" s="13">
        <f t="shared" si="11"/>
        <v>6.3064051614668455E-4</v>
      </c>
      <c r="N147" s="13">
        <f t="shared" si="12"/>
        <v>0.14168439758716114</v>
      </c>
      <c r="O147" s="13">
        <v>1</v>
      </c>
    </row>
    <row r="148" spans="4:15" x14ac:dyDescent="0.4">
      <c r="D148" s="6">
        <v>1.58</v>
      </c>
      <c r="E148" s="7">
        <f t="shared" si="14"/>
        <v>-0.55253893470891757</v>
      </c>
      <c r="G148">
        <f t="shared" ref="G148:G211" si="15">$E$11*(D148/$E$12+1)</f>
        <v>3.4215240783417009</v>
      </c>
      <c r="H148" s="10">
        <f t="shared" si="13"/>
        <v>-2.2631994765677264</v>
      </c>
      <c r="I148">
        <f t="shared" ref="I148:I211" si="16">$K$11*(D148/$K$12+1)</f>
        <v>3.3139696409016604</v>
      </c>
      <c r="J148" s="10">
        <f t="shared" ref="J148:J211" si="17">-(-$H$4)*(1+D148+$K$5*D148^3)*EXP(-D148)</f>
        <v>-2.2445236605745649</v>
      </c>
      <c r="K148">
        <f>$E$6*$O$6*EXP(-$O$15*(G148/$E$4-1))-SQRT($E$6)*$O$5*EXP(-$O$4*(G148/$E$4-1))</f>
        <v>-2.2365834440449603</v>
      </c>
      <c r="L148">
        <f>$K$6*$O$6*EXP(-$O$15*(I148/$K$4-1))-SQRT($K$6)*$O$5*EXP(-$O$4*(I148/$K$4-1))</f>
        <v>-1.8697721847326039</v>
      </c>
      <c r="M148" s="13">
        <f t="shared" ref="M148:M211" si="18">(K148-H148)^2*O148</f>
        <v>7.0841318725293795E-4</v>
      </c>
      <c r="N148" s="13">
        <f t="shared" ref="N148:N211" si="19">(L148-J148)^2*O148</f>
        <v>0.14043866864572788</v>
      </c>
      <c r="O148" s="13">
        <v>1</v>
      </c>
    </row>
    <row r="149" spans="4:15" x14ac:dyDescent="0.4">
      <c r="D149" s="6">
        <v>1.6</v>
      </c>
      <c r="E149" s="7">
        <f t="shared" si="14"/>
        <v>-0.54643211836646277</v>
      </c>
      <c r="G149">
        <f t="shared" si="15"/>
        <v>3.4323045354332868</v>
      </c>
      <c r="H149" s="10">
        <f t="shared" ref="H149:H212" si="20">-(-$B$4)*(1+D149+$E$5*D149^3)*EXP(-D149)</f>
        <v>-2.2381859568290317</v>
      </c>
      <c r="I149">
        <f t="shared" si="16"/>
        <v>3.3244273929797004</v>
      </c>
      <c r="J149" s="10">
        <f t="shared" si="17"/>
        <v>-2.2197165512282453</v>
      </c>
      <c r="K149">
        <f>$E$6*$O$6*EXP(-$O$15*(G149/$E$4-1))-SQRT($E$6)*$O$5*EXP(-$O$4*(G149/$E$4-1))</f>
        <v>-2.2100939592120392</v>
      </c>
      <c r="L149">
        <f>$K$6*$O$6*EXP(-$O$15*(I149/$K$4-1))-SQRT($K$6)*$O$5*EXP(-$O$4*(I149/$K$4-1))</f>
        <v>-1.846662053659148</v>
      </c>
      <c r="M149" s="13">
        <f t="shared" si="18"/>
        <v>7.8916033011310874E-4</v>
      </c>
      <c r="N149" s="13">
        <f t="shared" si="19"/>
        <v>0.13916965815653159</v>
      </c>
      <c r="O149" s="13">
        <v>1</v>
      </c>
    </row>
    <row r="150" spans="4:15" x14ac:dyDescent="0.4">
      <c r="D150" s="6">
        <v>1.62</v>
      </c>
      <c r="E150" s="7">
        <f t="shared" si="14"/>
        <v>-0.54037025996732702</v>
      </c>
      <c r="G150">
        <f t="shared" si="15"/>
        <v>3.4430849925248732</v>
      </c>
      <c r="H150" s="10">
        <f t="shared" si="20"/>
        <v>-2.2133565848261716</v>
      </c>
      <c r="I150">
        <f t="shared" si="16"/>
        <v>3.3348851450577408</v>
      </c>
      <c r="J150" s="10">
        <f t="shared" si="17"/>
        <v>-2.1950920700392755</v>
      </c>
      <c r="K150">
        <f>$E$6*$O$6*EXP(-$O$15*(G150/$E$4-1))-SQRT($E$6)*$O$5*EXP(-$O$4*(G150/$E$4-1))</f>
        <v>-2.1838163610184016</v>
      </c>
      <c r="L150">
        <f>$K$6*$O$6*EXP(-$O$15*(I150/$K$4-1))-SQRT($K$6)*$O$5*EXP(-$O$4*(I150/$K$4-1))</f>
        <v>-1.823771473785688</v>
      </c>
      <c r="M150" s="13">
        <f t="shared" si="18"/>
        <v>8.7262482261314114E-4</v>
      </c>
      <c r="N150" s="13">
        <f t="shared" si="19"/>
        <v>0.13787898520211972</v>
      </c>
      <c r="O150" s="13">
        <v>1</v>
      </c>
    </row>
    <row r="151" spans="4:15" x14ac:dyDescent="0.4">
      <c r="D151" s="6">
        <v>1.64</v>
      </c>
      <c r="E151" s="7">
        <f t="shared" si="14"/>
        <v>-0.53435382434318623</v>
      </c>
      <c r="G151">
        <f t="shared" si="15"/>
        <v>3.4538654496164591</v>
      </c>
      <c r="H151" s="10">
        <f t="shared" si="20"/>
        <v>-2.1887132645096909</v>
      </c>
      <c r="I151">
        <f t="shared" si="16"/>
        <v>3.3453428971357804</v>
      </c>
      <c r="J151" s="10">
        <f t="shared" si="17"/>
        <v>-2.1706521052468912</v>
      </c>
      <c r="K151">
        <f>$E$6*$O$6*EXP(-$O$15*(G151/$E$4-1))-SQRT($E$6)*$O$5*EXP(-$O$4*(G151/$E$4-1))</f>
        <v>-2.1577527469250186</v>
      </c>
      <c r="L151">
        <f>$K$6*$O$6*EXP(-$O$15*(I151/$K$4-1))-SQRT($K$6)*$O$5*EXP(-$O$4*(I151/$K$4-1))</f>
        <v>-1.8011007269611532</v>
      </c>
      <c r="M151" s="13">
        <f t="shared" si="18"/>
        <v>9.5855364911080461E-4</v>
      </c>
      <c r="N151" s="13">
        <f t="shared" si="19"/>
        <v>0.13656822119288864</v>
      </c>
      <c r="O151" s="13">
        <v>1</v>
      </c>
    </row>
    <row r="152" spans="4:15" x14ac:dyDescent="0.4">
      <c r="D152" s="6">
        <v>1.66</v>
      </c>
      <c r="E152" s="7">
        <f t="shared" si="14"/>
        <v>-0.52838323844922874</v>
      </c>
      <c r="G152">
        <f t="shared" si="15"/>
        <v>3.4646459067080451</v>
      </c>
      <c r="H152" s="10">
        <f t="shared" si="20"/>
        <v>-2.1642577446880411</v>
      </c>
      <c r="I152">
        <f t="shared" si="16"/>
        <v>3.3558006492138204</v>
      </c>
      <c r="J152" s="10">
        <f t="shared" si="17"/>
        <v>-2.1463983912284568</v>
      </c>
      <c r="K152">
        <f>$E$6*$O$6*EXP(-$O$15*(G152/$E$4-1))-SQRT($E$6)*$O$5*EXP(-$O$4*(G152/$E$4-1))</f>
        <v>-2.1319050260731487</v>
      </c>
      <c r="L152">
        <f>$K$6*$O$6*EXP(-$O$15*(I152/$K$4-1))-SQRT($K$6)*$O$5*EXP(-$O$4*(I152/$K$4-1))</f>
        <v>-1.7786499850409083</v>
      </c>
      <c r="M152" s="13">
        <f t="shared" si="18"/>
        <v>1.0466984017744063E-3</v>
      </c>
      <c r="N152" s="13">
        <f t="shared" si="19"/>
        <v>0.13523889025348212</v>
      </c>
      <c r="O152" s="13">
        <v>1</v>
      </c>
    </row>
    <row r="153" spans="4:15" x14ac:dyDescent="0.4">
      <c r="D153" s="6">
        <v>1.68</v>
      </c>
      <c r="E153" s="7">
        <f t="shared" si="14"/>
        <v>-0.52245889281326685</v>
      </c>
      <c r="G153">
        <f t="shared" si="15"/>
        <v>3.475426363799631</v>
      </c>
      <c r="H153" s="10">
        <f t="shared" si="20"/>
        <v>-2.139991624963141</v>
      </c>
      <c r="I153">
        <f t="shared" si="16"/>
        <v>3.3662584012918604</v>
      </c>
      <c r="J153" s="10">
        <f t="shared" si="17"/>
        <v>-2.1223325143860525</v>
      </c>
      <c r="K153">
        <f>$E$6*$O$6*EXP(-$O$15*(G153/$E$4-1))-SQRT($E$6)*$O$5*EXP(-$O$4*(G153/$E$4-1))</f>
        <v>-2.1062749268778251</v>
      </c>
      <c r="L153">
        <f>$K$6*$O$6*EXP(-$O$15*(I153/$K$4-1))-SQRT($K$6)*$O$5*EXP(-$O$4*(I153/$K$4-1))</f>
        <v>-1.7564193147475538</v>
      </c>
      <c r="M153" s="13">
        <f t="shared" si="18"/>
        <v>1.1368157297763418E-3</v>
      </c>
      <c r="N153" s="13">
        <f t="shared" si="19"/>
        <v>0.13389246966968385</v>
      </c>
      <c r="O153" s="13">
        <v>1</v>
      </c>
    </row>
    <row r="154" spans="4:15" x14ac:dyDescent="0.4">
      <c r="D154" s="6">
        <v>1.7</v>
      </c>
      <c r="E154" s="7">
        <f t="shared" si="14"/>
        <v>-0.51658114293783186</v>
      </c>
      <c r="G154">
        <f t="shared" si="15"/>
        <v>3.4862068208912169</v>
      </c>
      <c r="H154" s="10">
        <f t="shared" si="20"/>
        <v>-2.1159163614733592</v>
      </c>
      <c r="I154">
        <f t="shared" si="16"/>
        <v>3.3767161533698999</v>
      </c>
      <c r="J154" s="10">
        <f t="shared" si="17"/>
        <v>-2.0984559188420602</v>
      </c>
      <c r="K154">
        <f>$E$6*$O$6*EXP(-$O$15*(G154/$E$4-1))-SQRT($E$6)*$O$5*EXP(-$O$4*(G154/$E$4-1))</f>
        <v>-2.0808640043609183</v>
      </c>
      <c r="L154">
        <f>$K$6*$O$6*EXP(-$O$15*(I154/$K$4-1))-SQRT($K$6)*$O$5*EXP(-$O$4*(I154/$K$4-1))</f>
        <v>-1.7344086823600966</v>
      </c>
      <c r="M154" s="13">
        <f t="shared" si="18"/>
        <v>1.2286677391380801E-3</v>
      </c>
      <c r="N154" s="13">
        <f t="shared" si="19"/>
        <v>0.13253039039015471</v>
      </c>
      <c r="O154" s="13">
        <v>1</v>
      </c>
    </row>
    <row r="155" spans="4:15" x14ac:dyDescent="0.4">
      <c r="D155" s="6">
        <v>1.72</v>
      </c>
      <c r="E155" s="7">
        <f t="shared" si="14"/>
        <v>-0.51075031065666798</v>
      </c>
      <c r="G155">
        <f t="shared" si="15"/>
        <v>3.4969872779828033</v>
      </c>
      <c r="H155" s="10">
        <f t="shared" si="20"/>
        <v>-2.0920332724497124</v>
      </c>
      <c r="I155">
        <f t="shared" si="16"/>
        <v>3.3871739054479399</v>
      </c>
      <c r="J155" s="10">
        <f t="shared" si="17"/>
        <v>-2.0747699119495167</v>
      </c>
      <c r="K155">
        <f>$E$6*$O$6*EXP(-$O$15*(G155/$E$4-1))-SQRT($E$6)*$O$5*EXP(-$O$4*(G155/$E$4-1))</f>
        <v>-2.0556736472321808</v>
      </c>
      <c r="L155">
        <f>$K$6*$O$6*EXP(-$O$15*(I155/$K$4-1))-SQRT($K$6)*$O$5*EXP(-$O$4*(I155/$K$4-1))</f>
        <v>-1.7126179582371397</v>
      </c>
      <c r="M155" s="13">
        <f t="shared" si="18"/>
        <v>1.3220223459593566E-3</v>
      </c>
      <c r="N155" s="13">
        <f t="shared" si="19"/>
        <v>0.13115403757769162</v>
      </c>
      <c r="O155" s="13">
        <v>1</v>
      </c>
    </row>
    <row r="156" spans="4:15" x14ac:dyDescent="0.4">
      <c r="D156" s="6">
        <v>1.74</v>
      </c>
      <c r="E156" s="7">
        <f t="shared" si="14"/>
        <v>-0.50496668544701029</v>
      </c>
      <c r="G156">
        <f t="shared" si="15"/>
        <v>3.5077677350743892</v>
      </c>
      <c r="H156" s="10">
        <f t="shared" si="20"/>
        <v>-2.0683435435909541</v>
      </c>
      <c r="I156">
        <f t="shared" si="16"/>
        <v>3.39763165752598</v>
      </c>
      <c r="J156" s="10">
        <f t="shared" si="17"/>
        <v>-2.0512756696228451</v>
      </c>
      <c r="K156">
        <f>$E$6*$O$6*EXP(-$O$15*(G156/$E$4-1))-SQRT($E$6)*$O$5*EXP(-$O$4*(G156/$E$4-1))</f>
        <v>-2.0307050847264678</v>
      </c>
      <c r="L156">
        <f>$K$6*$O$6*EXP(-$O$15*(I156/$K$4-1))-SQRT($K$6)*$O$5*EXP(-$O$4*(I156/$K$4-1))</f>
        <v>-1.6910469211795298</v>
      </c>
      <c r="M156" s="13">
        <f t="shared" si="18"/>
        <v>1.4166535856936233E-3</v>
      </c>
      <c r="N156" s="13">
        <f t="shared" si="19"/>
        <v>0.12976475120503736</v>
      </c>
      <c r="O156" s="13">
        <v>1</v>
      </c>
    </row>
    <row r="157" spans="4:15" x14ac:dyDescent="0.4">
      <c r="D157" s="6">
        <v>1.76</v>
      </c>
      <c r="E157" s="7">
        <f t="shared" si="14"/>
        <v>-0.49923052569897758</v>
      </c>
      <c r="G157">
        <f t="shared" si="15"/>
        <v>3.5185481921659756</v>
      </c>
      <c r="H157" s="10">
        <f t="shared" si="20"/>
        <v>-2.044848233263012</v>
      </c>
      <c r="I157">
        <f t="shared" si="16"/>
        <v>3.4080894096040195</v>
      </c>
      <c r="J157" s="10">
        <f t="shared" si="17"/>
        <v>-2.0279742414943867</v>
      </c>
      <c r="K157">
        <f>$E$6*$O$6*EXP(-$O$15*(G157/$E$4-1))-SQRT($E$6)*$O$5*EXP(-$O$4*(G157/$E$4-1))</f>
        <v>-2.0059593932050155</v>
      </c>
      <c r="L157">
        <f>$K$6*$O$6*EXP(-$O$15*(I157/$K$4-1))-SQRT($K$6)*$O$5*EXP(-$O$4*(I157/$K$4-1))</f>
        <v>-1.6696952626377342</v>
      </c>
      <c r="M157" s="13">
        <f t="shared" si="18"/>
        <v>1.5123418810564357E-3</v>
      </c>
      <c r="N157" s="13">
        <f t="shared" si="19"/>
        <v>0.12836382669056565</v>
      </c>
      <c r="O157" s="13">
        <v>1</v>
      </c>
    </row>
    <row r="158" spans="4:15" x14ac:dyDescent="0.4">
      <c r="D158" s="6">
        <v>1.78</v>
      </c>
      <c r="E158" s="7">
        <f t="shared" si="14"/>
        <v>-0.49354205994338879</v>
      </c>
      <c r="G158">
        <f t="shared" si="15"/>
        <v>3.529328649257562</v>
      </c>
      <c r="H158" s="10">
        <f t="shared" si="20"/>
        <v>-2.0215482775281202</v>
      </c>
      <c r="I158">
        <f t="shared" si="16"/>
        <v>3.4185471616820595</v>
      </c>
      <c r="J158" s="10">
        <f t="shared" si="17"/>
        <v>-2.004866555902034</v>
      </c>
      <c r="K158">
        <f>$E$6*$O$6*EXP(-$O$15*(G158/$E$4-1))-SQRT($E$6)*$O$5*EXP(-$O$4*(G158/$E$4-1))</f>
        <v>-1.9814375025284574</v>
      </c>
      <c r="L158">
        <f>$K$6*$O$6*EXP(-$O$15*(I158/$K$4-1))-SQRT($K$6)*$O$5*EXP(-$O$4*(I158/$K$4-1))</f>
        <v>-1.64856259076905</v>
      </c>
      <c r="M158" s="13">
        <f t="shared" si="18"/>
        <v>1.6088742710735709E-3</v>
      </c>
      <c r="N158" s="13">
        <f t="shared" si="19"/>
        <v>0.1269525155694867</v>
      </c>
      <c r="O158" s="13">
        <v>1</v>
      </c>
    </row>
    <row r="159" spans="4:15" x14ac:dyDescent="0.4">
      <c r="D159" s="6">
        <v>1.8</v>
      </c>
      <c r="E159" s="7">
        <f t="shared" si="14"/>
        <v>-0.48790148803925792</v>
      </c>
      <c r="G159">
        <f t="shared" si="15"/>
        <v>3.5401091063491479</v>
      </c>
      <c r="H159" s="10">
        <f t="shared" si="20"/>
        <v>-1.9984444950088003</v>
      </c>
      <c r="I159">
        <f t="shared" si="16"/>
        <v>3.4290049137600995</v>
      </c>
      <c r="J159" s="10">
        <f t="shared" si="17"/>
        <v>-1.9819534247130735</v>
      </c>
      <c r="K159">
        <f>$E$6*$O$6*EXP(-$O$15*(G159/$E$4-1))-SQRT($E$6)*$O$5*EXP(-$O$4*(G159/$E$4-1))</f>
        <v>-1.9571402022089655</v>
      </c>
      <c r="L159">
        <f>$K$6*$O$6*EXP(-$O$15*(I159/$K$4-1))-SQRT($K$6)*$O$5*EXP(-$O$4*(I159/$K$4-1))</f>
        <v>-1.6276484343496085</v>
      </c>
      <c r="M159" s="13">
        <f t="shared" si="18"/>
        <v>1.7060446036944873E-3</v>
      </c>
      <c r="N159" s="13">
        <f t="shared" si="19"/>
        <v>0.12553202619645501</v>
      </c>
      <c r="O159" s="13">
        <v>1</v>
      </c>
    </row>
    <row r="160" spans="4:15" x14ac:dyDescent="0.4">
      <c r="D160" s="6">
        <v>1.82</v>
      </c>
      <c r="E160" s="7">
        <f t="shared" si="14"/>
        <v>-0.48230898232219882</v>
      </c>
      <c r="G160">
        <f t="shared" si="15"/>
        <v>3.5508895634407338</v>
      </c>
      <c r="H160" s="10">
        <f t="shared" si="20"/>
        <v>-1.9755375915917264</v>
      </c>
      <c r="I160">
        <f t="shared" si="16"/>
        <v>3.4394626658381391</v>
      </c>
      <c r="J160" s="10">
        <f t="shared" si="17"/>
        <v>-1.959235547989236</v>
      </c>
      <c r="K160">
        <f>$E$6*$O$6*EXP(-$O$15*(G160/$E$4-1))-SQRT($E$6)*$O$5*EXP(-$O$4*(G160/$E$4-1))</f>
        <v>-1.9330681473487212</v>
      </c>
      <c r="L160">
        <f>$K$6*$O$6*EXP(-$O$15*(I160/$K$4-1))-SQRT($K$6)*$O$5*EXP(-$O$4*(I160/$K$4-1))</f>
        <v>-1.6069522465459323</v>
      </c>
      <c r="M160" s="13">
        <f t="shared" si="18"/>
        <v>1.8036536943097222E-3</v>
      </c>
      <c r="N160" s="13">
        <f t="shared" si="19"/>
        <v>0.12410352447579363</v>
      </c>
      <c r="O160" s="13">
        <v>1</v>
      </c>
    </row>
    <row r="161" spans="4:15" x14ac:dyDescent="0.4">
      <c r="D161" s="6">
        <v>1.84</v>
      </c>
      <c r="E161" s="7">
        <f t="shared" si="14"/>
        <v>-0.47676468871492661</v>
      </c>
      <c r="G161">
        <f t="shared" si="15"/>
        <v>3.5616700205323206</v>
      </c>
      <c r="H161" s="10">
        <f t="shared" si="20"/>
        <v>-1.9528281649763395</v>
      </c>
      <c r="I161">
        <f t="shared" si="16"/>
        <v>3.4499204179161795</v>
      </c>
      <c r="J161" s="10">
        <f t="shared" si="17"/>
        <v>-1.9367135184977748</v>
      </c>
      <c r="K161">
        <f>$E$6*$O$6*EXP(-$O$15*(G161/$E$4-1))-SQRT($E$6)*$O$5*EXP(-$O$4*(G161/$E$4-1))</f>
        <v>-1.9092218643716614</v>
      </c>
      <c r="L161">
        <f>$K$6*$O$6*EXP(-$O$15*(I161/$K$4-1))-SQRT($K$6)*$O$5*EXP(-$O$4*(I161/$K$4-1))</f>
        <v>-1.5864734085506931</v>
      </c>
      <c r="M161" s="13">
        <f t="shared" si="18"/>
        <v>1.9015094524255471E-3</v>
      </c>
      <c r="N161" s="13">
        <f t="shared" si="19"/>
        <v>0.12266813461574393</v>
      </c>
      <c r="O161" s="13">
        <v>1</v>
      </c>
    </row>
    <row r="162" spans="4:15" x14ac:dyDescent="0.4">
      <c r="D162" s="6">
        <v>1.86</v>
      </c>
      <c r="E162" s="7">
        <f t="shared" si="14"/>
        <v>-0.47126872780101386</v>
      </c>
      <c r="G162">
        <f t="shared" si="15"/>
        <v>3.5724504776239066</v>
      </c>
      <c r="H162" s="10">
        <f t="shared" si="20"/>
        <v>-1.9303167090729527</v>
      </c>
      <c r="I162">
        <f t="shared" si="16"/>
        <v>3.4603781699942195</v>
      </c>
      <c r="J162" s="10">
        <f t="shared" si="17"/>
        <v>-1.9143878260732783</v>
      </c>
      <c r="K162">
        <f>$E$6*$O$6*EXP(-$O$15*(G162/$E$4-1))-SQRT($E$6)*$O$5*EXP(-$O$4*(G162/$E$4-1))</f>
        <v>-1.8856017565552246</v>
      </c>
      <c r="L162">
        <f>$K$6*$O$6*EXP(-$O$15*(I162/$K$4-1))-SQRT($K$6)*$O$5*EXP(-$O$4*(I162/$K$4-1))</f>
        <v>-1.5662112330871678</v>
      </c>
      <c r="M162" s="13">
        <f t="shared" si="18"/>
        <v>1.9994269786626846E-3</v>
      </c>
      <c r="N162" s="13">
        <f t="shared" si="19"/>
        <v>0.12122693990341564</v>
      </c>
      <c r="O162" s="13">
        <v>1</v>
      </c>
    </row>
    <row r="163" spans="4:15" x14ac:dyDescent="0.4">
      <c r="D163" s="6">
        <v>1.88</v>
      </c>
      <c r="E163" s="7">
        <f t="shared" si="14"/>
        <v>-0.46582119586302051</v>
      </c>
      <c r="G163">
        <f t="shared" si="15"/>
        <v>3.5832309347154925</v>
      </c>
      <c r="H163" s="10">
        <f t="shared" si="20"/>
        <v>-1.9080036182549323</v>
      </c>
      <c r="I163">
        <f t="shared" si="16"/>
        <v>3.4708359220722591</v>
      </c>
      <c r="J163" s="10">
        <f t="shared" si="17"/>
        <v>-1.892258861834762</v>
      </c>
      <c r="K163">
        <f>$E$6*$O$6*EXP(-$O$15*(G163/$E$4-1))-SQRT($E$6)*$O$5*EXP(-$O$4*(G163/$E$4-1))</f>
        <v>-1.8622081093686187</v>
      </c>
      <c r="L163">
        <f>$K$6*$O$6*EXP(-$O$15*(I163/$K$4-1))-SQRT($K$6)*$O$5*EXP(-$O$4*(I163/$K$4-1))</f>
        <v>-1.5461649677867042</v>
      </c>
      <c r="M163" s="13">
        <f t="shared" si="18"/>
        <v>2.0972286341564244E-3</v>
      </c>
      <c r="N163" s="13">
        <f t="shared" si="19"/>
        <v>0.11978098349734825</v>
      </c>
      <c r="O163" s="13">
        <v>1</v>
      </c>
    </row>
    <row r="164" spans="4:15" x14ac:dyDescent="0.4">
      <c r="D164" s="6">
        <v>1.9</v>
      </c>
      <c r="E164" s="7">
        <f t="shared" si="14"/>
        <v>-0.46042216588609108</v>
      </c>
      <c r="G164">
        <f t="shared" si="15"/>
        <v>3.5940113918070784</v>
      </c>
      <c r="H164" s="10">
        <f t="shared" si="20"/>
        <v>-1.8858891914694289</v>
      </c>
      <c r="I164">
        <f t="shared" si="16"/>
        <v>3.4812936741502987</v>
      </c>
      <c r="J164" s="10">
        <f t="shared" si="17"/>
        <v>-1.8703269222624792</v>
      </c>
      <c r="K164">
        <f>$E$6*$O$6*EXP(-$O$15*(G164/$E$4-1))-SQRT($E$6)*$O$5*EXP(-$O$4*(G164/$E$4-1))</f>
        <v>-1.8390410956239285</v>
      </c>
      <c r="L164">
        <f>$K$6*$O$6*EXP(-$O$15*(I164/$K$4-1))-SQRT($K$6)*$O$5*EXP(-$O$4*(I164/$K$4-1))</f>
        <v>-1.5263337984434255</v>
      </c>
      <c r="M164" s="13">
        <f t="shared" si="18"/>
        <v>2.1947440843491941E-3</v>
      </c>
      <c r="N164" s="13">
        <f t="shared" si="19"/>
        <v>0.11833126923479079</v>
      </c>
      <c r="O164" s="13">
        <v>1</v>
      </c>
    </row>
    <row r="165" spans="4:15" x14ac:dyDescent="0.4">
      <c r="D165" s="6">
        <v>1.92</v>
      </c>
      <c r="E165" s="7">
        <f t="shared" si="14"/>
        <v>-0.45507168852807278</v>
      </c>
      <c r="G165">
        <f t="shared" si="15"/>
        <v>3.6047918488986648</v>
      </c>
      <c r="H165" s="10">
        <f t="shared" si="20"/>
        <v>-1.8639736362109862</v>
      </c>
      <c r="I165">
        <f t="shared" si="16"/>
        <v>3.4917514262283387</v>
      </c>
      <c r="J165" s="10">
        <f t="shared" si="17"/>
        <v>-1.8485922131387371</v>
      </c>
      <c r="K165">
        <f>$E$6*$O$6*EXP(-$O$15*(G165/$E$4-1))-SQRT($E$6)*$O$5*EXP(-$O$4*(G165/$E$4-1))</f>
        <v>-1.8161007804461753</v>
      </c>
      <c r="L165">
        <f>$K$6*$O$6*EXP(-$O$15*(I165/$K$4-1))-SQRT($K$6)*$O$5*EXP(-$O$4*(I165/$K$4-1))</f>
        <v>-1.5067168521502357</v>
      </c>
      <c r="M165" s="13">
        <f t="shared" si="18"/>
        <v>2.2918103190783909E-3</v>
      </c>
      <c r="N165" s="13">
        <f t="shared" si="19"/>
        <v>0.11687876245101819</v>
      </c>
      <c r="O165" s="13">
        <v>1</v>
      </c>
    </row>
    <row r="166" spans="4:15" x14ac:dyDescent="0.4">
      <c r="D166" s="6">
        <v>1.94</v>
      </c>
      <c r="E166" s="7">
        <f t="shared" si="14"/>
        <v>-0.44976979305718345</v>
      </c>
      <c r="G166">
        <f t="shared" si="15"/>
        <v>3.6155723059902507</v>
      </c>
      <c r="H166" s="10">
        <f t="shared" si="20"/>
        <v>-1.8422570723622234</v>
      </c>
      <c r="I166">
        <f t="shared" si="16"/>
        <v>3.5022091783063787</v>
      </c>
      <c r="J166" s="10">
        <f t="shared" si="17"/>
        <v>-1.8270548533568907</v>
      </c>
      <c r="K166">
        <f>$E$6*$O$6*EXP(-$O$15*(G166/$E$4-1))-SQRT($E$6)*$O$5*EXP(-$O$4*(G166/$E$4-1))</f>
        <v>-1.7933871260682308</v>
      </c>
      <c r="L166">
        <f>$K$6*$O$6*EXP(-$O$15*(I166/$K$4-1))-SQRT($K$6)*$O$5*EXP(-$O$4*(I166/$K$4-1))</f>
        <v>-1.4873132003200618</v>
      </c>
      <c r="M166" s="13">
        <f t="shared" si="18"/>
        <v>2.388271650777716E-3</v>
      </c>
      <c r="N166" s="13">
        <f t="shared" si="19"/>
        <v>0.11542439080819704</v>
      </c>
      <c r="O166" s="13">
        <v>1</v>
      </c>
    </row>
    <row r="167" spans="4:15" x14ac:dyDescent="0.4">
      <c r="D167" s="6">
        <v>1.96</v>
      </c>
      <c r="E167" s="7">
        <f t="shared" si="14"/>
        <v>-0.44451648825822543</v>
      </c>
      <c r="G167">
        <f t="shared" si="15"/>
        <v>3.6263527630818366</v>
      </c>
      <c r="H167" s="10">
        <f t="shared" si="20"/>
        <v>-1.8207395359056913</v>
      </c>
      <c r="I167">
        <f t="shared" si="16"/>
        <v>3.5126669303844187</v>
      </c>
      <c r="J167" s="10">
        <f t="shared" si="17"/>
        <v>-1.8057148786025632</v>
      </c>
      <c r="K167">
        <f>$E$6*$O$6*EXP(-$O$15*(G167/$E$4-1))-SQRT($E$6)*$O$5*EXP(-$O$4*(G167/$E$4-1))</f>
        <v>-1.7708999964563403</v>
      </c>
      <c r="L167">
        <f>$K$6*$O$6*EXP(-$O$15*(I167/$K$4-1))-SQRT($K$6)*$O$5*EXP(-$O$4*(I167/$K$4-1))</f>
        <v>-1.468121861596144</v>
      </c>
      <c r="M167" s="13">
        <f t="shared" si="18"/>
        <v>2.4839796925234079E-3</v>
      </c>
      <c r="N167" s="13">
        <f t="shared" si="19"/>
        <v>0.11396904513149644</v>
      </c>
      <c r="O167" s="13">
        <v>1</v>
      </c>
    </row>
    <row r="168" spans="4:15" x14ac:dyDescent="0.4">
      <c r="D168" s="6">
        <v>1.98</v>
      </c>
      <c r="E168" s="7">
        <f t="shared" si="14"/>
        <v>-0.43931176330831317</v>
      </c>
      <c r="G168">
        <f t="shared" si="15"/>
        <v>3.6371332201734226</v>
      </c>
      <c r="H168" s="10">
        <f t="shared" si="20"/>
        <v>-1.7994209825108509</v>
      </c>
      <c r="I168">
        <f t="shared" si="16"/>
        <v>3.5231246824624582</v>
      </c>
      <c r="J168" s="10">
        <f t="shared" si="17"/>
        <v>-1.7845722449110295</v>
      </c>
      <c r="K168">
        <f>$E$6*$O$6*EXP(-$O$15*(G168/$E$4-1))-SQRT($E$6)*$O$5*EXP(-$O$4*(G168/$E$4-1))</f>
        <v>-1.7486391617717805</v>
      </c>
      <c r="L168">
        <f>$K$6*$O$6*EXP(-$O$15*(I168/$K$4-1))-SQRT($K$6)*$O$5*EXP(-$O$4*(I168/$K$4-1))</f>
        <v>-1.4491418046550759</v>
      </c>
      <c r="M168" s="13">
        <f t="shared" si="18"/>
        <v>2.5787933175750854E-3</v>
      </c>
      <c r="N168" s="13">
        <f t="shared" si="19"/>
        <v>0.11251358025030285</v>
      </c>
      <c r="O168" s="13">
        <v>1</v>
      </c>
    </row>
    <row r="169" spans="4:15" x14ac:dyDescent="0.4">
      <c r="D169" s="6">
        <v>2</v>
      </c>
      <c r="E169" s="7">
        <f t="shared" si="14"/>
        <v>-0.43415558862305359</v>
      </c>
      <c r="G169">
        <f t="shared" si="15"/>
        <v>3.6479136772650089</v>
      </c>
      <c r="H169" s="10">
        <f t="shared" si="20"/>
        <v>-1.7783012910000275</v>
      </c>
      <c r="I169">
        <f t="shared" si="16"/>
        <v>3.5335824345404983</v>
      </c>
      <c r="J169" s="10">
        <f t="shared" si="17"/>
        <v>-1.7636268321045681</v>
      </c>
      <c r="K169">
        <f>$E$6*$O$6*EXP(-$O$15*(G169/$E$4-1))-SQRT($E$6)*$O$5*EXP(-$O$4*(G169/$E$4-1))</f>
        <v>-1.7266043026740412</v>
      </c>
      <c r="L169">
        <f>$K$6*$O$6*EXP(-$O$15*(I169/$K$4-1))-SQRT($K$6)*$O$5*EXP(-$O$4*(I169/$K$4-1))</f>
        <v>-1.4303719509061485</v>
      </c>
      <c r="M169" s="13">
        <f t="shared" si="18"/>
        <v>2.6725786019771687E-3</v>
      </c>
      <c r="N169" s="13">
        <f t="shared" si="19"/>
        <v>0.1110588158425727</v>
      </c>
      <c r="O169" s="13">
        <v>1</v>
      </c>
    </row>
    <row r="170" spans="4:15" x14ac:dyDescent="0.4">
      <c r="D170" s="6">
        <v>2.02</v>
      </c>
      <c r="E170" s="7">
        <f t="shared" si="14"/>
        <v>-0.42904791667409059</v>
      </c>
      <c r="G170">
        <f t="shared" si="15"/>
        <v>3.6586941343565953</v>
      </c>
      <c r="H170" s="10">
        <f t="shared" si="20"/>
        <v>-1.7573802666970753</v>
      </c>
      <c r="I170">
        <f t="shared" si="16"/>
        <v>3.5440401866185383</v>
      </c>
      <c r="J170" s="10">
        <f t="shared" si="17"/>
        <v>-1.7428784471134908</v>
      </c>
      <c r="K170">
        <f>$E$6*$O$6*EXP(-$O$15*(G170/$E$4-1))-SQRT($E$6)*$O$5*EXP(-$O$4*(G170/$E$4-1))</f>
        <v>-1.7047950144707182</v>
      </c>
      <c r="L170">
        <f>$K$6*$O$6*EXP(-$O$15*(I170/$K$4-1))-SQRT($K$6)*$O$5*EXP(-$O$4*(I170/$K$4-1))</f>
        <v>-1.411811177090486</v>
      </c>
      <c r="M170" s="13">
        <f t="shared" si="18"/>
        <v>2.7652087517095855E-3</v>
      </c>
      <c r="N170" s="13">
        <f t="shared" si="19"/>
        <v>0.10960553728048521</v>
      </c>
      <c r="O170" s="13">
        <v>1</v>
      </c>
    </row>
    <row r="171" spans="4:15" x14ac:dyDescent="0.4">
      <c r="D171" s="6">
        <v>2.04</v>
      </c>
      <c r="E171" s="7">
        <f t="shared" si="14"/>
        <v>-0.42398868277890023</v>
      </c>
      <c r="G171">
        <f t="shared" si="15"/>
        <v>3.6694745914481812</v>
      </c>
      <c r="H171" s="10">
        <f t="shared" si="20"/>
        <v>-1.7366576446623754</v>
      </c>
      <c r="I171">
        <f t="shared" si="16"/>
        <v>3.5544979386965778</v>
      </c>
      <c r="J171" s="10">
        <f t="shared" si="17"/>
        <v>-1.7223268271844485</v>
      </c>
      <c r="K171">
        <f>$E$6*$O$6*EXP(-$O$15*(G171/$E$4-1))-SQRT($E$6)*$O$5*EXP(-$O$4*(G171/$E$4-1))</f>
        <v>-1.6832108111191686</v>
      </c>
      <c r="L171">
        <f>$K$6*$O$6*EXP(-$O$15*(I171/$K$4-1))-SQRT($K$6)*$O$5*EXP(-$O$4*(I171/$K$4-1))</f>
        <v>-1.3934583177832849</v>
      </c>
      <c r="M171" s="13">
        <f t="shared" si="18"/>
        <v>2.8565640157952538E-3</v>
      </c>
      <c r="N171" s="13">
        <f t="shared" si="19"/>
        <v>0.10815449647574325</v>
      </c>
      <c r="O171" s="13">
        <v>1</v>
      </c>
    </row>
    <row r="172" spans="4:15" x14ac:dyDescent="0.4">
      <c r="D172" s="6">
        <v>2.06</v>
      </c>
      <c r="E172" s="7">
        <f t="shared" si="14"/>
        <v>-0.4189778058636931</v>
      </c>
      <c r="G172">
        <f t="shared" si="15"/>
        <v>3.6802550485397676</v>
      </c>
      <c r="H172" s="10">
        <f t="shared" si="20"/>
        <v>-1.716133092817687</v>
      </c>
      <c r="I172">
        <f t="shared" si="16"/>
        <v>3.5649556907746178</v>
      </c>
      <c r="J172" s="10">
        <f t="shared" si="17"/>
        <v>-1.701971642979494</v>
      </c>
      <c r="K172">
        <f>$E$6*$O$6*EXP(-$O$15*(G172/$E$4-1))-SQRT($E$6)*$O$5*EXP(-$O$4*(G172/$E$4-1))</f>
        <v>-1.6618511290847815</v>
      </c>
      <c r="L172">
        <f>$K$6*$O$6*EXP(-$O$15*(I172/$K$4-1))-SQRT($K$6)*$O$5*EXP(-$O$4*(I172/$K$4-1))</f>
        <v>-1.375312167802424</v>
      </c>
      <c r="M172" s="13">
        <f t="shared" si="18"/>
        <v>2.9465315867004682E-3</v>
      </c>
      <c r="N172" s="13">
        <f t="shared" si="19"/>
        <v>0.10670641272295878</v>
      </c>
      <c r="O172" s="13">
        <v>1</v>
      </c>
    </row>
    <row r="173" spans="4:15" x14ac:dyDescent="0.4">
      <c r="D173" s="6">
        <v>2.08</v>
      </c>
      <c r="E173" s="7">
        <f t="shared" si="14"/>
        <v>-0.41401518920025943</v>
      </c>
      <c r="G173">
        <f t="shared" si="15"/>
        <v>3.6910355056313535</v>
      </c>
      <c r="H173" s="10">
        <f t="shared" si="20"/>
        <v>-1.6958062149642628</v>
      </c>
      <c r="I173">
        <f t="shared" si="16"/>
        <v>3.5754134428526583</v>
      </c>
      <c r="J173" s="10">
        <f t="shared" si="17"/>
        <v>-1.6818125015692937</v>
      </c>
      <c r="K173">
        <f>$E$6*$O$6*EXP(-$O$15*(G173/$E$4-1))-SQRT($E$6)*$O$5*EXP(-$O$4*(G173/$E$4-1))</f>
        <v>-1.6407153310606153</v>
      </c>
      <c r="L173">
        <f>$K$6*$O$6*EXP(-$O$15*(I173/$K$4-1))-SQRT($K$6)*$O$5*EXP(-$O$4*(I173/$K$4-1))</f>
        <v>-1.3573714845265752</v>
      </c>
      <c r="M173" s="13">
        <f t="shared" si="18"/>
        <v>3.0350054892851639E-3</v>
      </c>
      <c r="N173" s="13">
        <f t="shared" si="19"/>
        <v>0.10526197353971359</v>
      </c>
      <c r="O173" s="13">
        <v>1</v>
      </c>
    </row>
    <row r="174" spans="4:15" x14ac:dyDescent="0.4">
      <c r="D174" s="6">
        <v>2.1</v>
      </c>
      <c r="E174" s="7">
        <f t="shared" si="14"/>
        <v>-0.4091007211175664</v>
      </c>
      <c r="G174">
        <f t="shared" si="15"/>
        <v>3.7018159627229394</v>
      </c>
      <c r="H174" s="10">
        <f t="shared" si="20"/>
        <v>-1.675676553697552</v>
      </c>
      <c r="I174">
        <f t="shared" si="16"/>
        <v>3.5858711949306983</v>
      </c>
      <c r="J174" s="10">
        <f t="shared" si="17"/>
        <v>-1.6618489493237782</v>
      </c>
      <c r="K174">
        <f>$E$6*$O$6*EXP(-$O$15*(G174/$E$4-1))-SQRT($E$6)*$O$5*EXP(-$O$4*(G174/$E$4-1))</f>
        <v>-1.6198027095529421</v>
      </c>
      <c r="L174">
        <f>$K$6*$O$6*EXP(-$O$15*(I174/$K$4-1))-SQRT($K$6)*$O$5*EXP(-$O$4*(I174/$K$4-1))</f>
        <v>-1.3396349901258386</v>
      </c>
      <c r="M174" s="13">
        <f t="shared" si="18"/>
        <v>3.1218864594961503E-3</v>
      </c>
      <c r="N174" s="13">
        <f t="shared" si="19"/>
        <v>0.10382183550201149</v>
      </c>
      <c r="O174" s="13">
        <v>1</v>
      </c>
    </row>
    <row r="175" spans="4:15" x14ac:dyDescent="0.4">
      <c r="D175" s="6">
        <v>2.12</v>
      </c>
      <c r="E175" s="7">
        <f t="shared" si="14"/>
        <v>-0.40423427568889081</v>
      </c>
      <c r="G175">
        <f t="shared" si="15"/>
        <v>3.7125964198145263</v>
      </c>
      <c r="H175" s="10">
        <f t="shared" si="20"/>
        <v>-1.6557435932216968</v>
      </c>
      <c r="I175">
        <f t="shared" si="16"/>
        <v>3.5963289470087378</v>
      </c>
      <c r="J175" s="10">
        <f t="shared" si="17"/>
        <v>-1.6420804747034123</v>
      </c>
      <c r="K175">
        <f>$E$6*$O$6*EXP(-$O$15*(G175/$E$4-1))-SQRT($E$6)*$O$5*EXP(-$O$4*(G175/$E$4-1))</f>
        <v>-1.5991124903371416</v>
      </c>
      <c r="L175">
        <f>$K$6*$O$6*EXP(-$O$15*(I175/$K$4-1))-SQRT($K$6)*$O$5*EXP(-$O$4*(I175/$K$4-1))</f>
        <v>-1.3221013737078604</v>
      </c>
      <c r="M175" s="13">
        <f t="shared" si="18"/>
        <v>3.2070818139210756E-3</v>
      </c>
      <c r="N175" s="13">
        <f t="shared" si="19"/>
        <v>0.10238662507392163</v>
      </c>
      <c r="O175" s="13">
        <v>1</v>
      </c>
    </row>
    <row r="176" spans="4:15" x14ac:dyDescent="0.4">
      <c r="D176" s="6">
        <v>2.14</v>
      </c>
      <c r="E176" s="7">
        <f t="shared" si="14"/>
        <v>-0.399415713395252</v>
      </c>
      <c r="G176">
        <f t="shared" si="15"/>
        <v>3.7233768769061122</v>
      </c>
      <c r="H176" s="10">
        <f t="shared" si="20"/>
        <v>-1.6360067620669521</v>
      </c>
      <c r="I176">
        <f t="shared" si="16"/>
        <v>3.6067866990867778</v>
      </c>
      <c r="J176" s="10">
        <f t="shared" si="17"/>
        <v>-1.6225065109541925</v>
      </c>
      <c r="K176">
        <f>$E$6*$O$6*EXP(-$O$15*(G176/$E$4-1))-SQRT($E$6)*$O$5*EXP(-$O$4*(G176/$E$4-1))</f>
        <v>-1.5786438357882286</v>
      </c>
      <c r="L176">
        <f>$K$6*$O$6*EXP(-$O$15*(I176/$K$4-1))-SQRT($K$6)*$O$5*EXP(-$O$4*(I176/$K$4-1))</f>
        <v>-1.3047692933822523</v>
      </c>
      <c r="M176" s="13">
        <f t="shared" si="18"/>
        <v>3.290505311258257E-3</v>
      </c>
      <c r="N176" s="13">
        <f t="shared" si="19"/>
        <v>0.10095693943035845</v>
      </c>
      <c r="O176" s="13">
        <v>1</v>
      </c>
    </row>
    <row r="177" spans="4:15" x14ac:dyDescent="0.4">
      <c r="D177" s="6">
        <v>2.16</v>
      </c>
      <c r="E177" s="7">
        <f t="shared" si="14"/>
        <v>-0.3946448817658823</v>
      </c>
      <c r="G177">
        <f t="shared" si="15"/>
        <v>3.7341573339976981</v>
      </c>
      <c r="H177" s="10">
        <f t="shared" si="20"/>
        <v>-1.6164654357130541</v>
      </c>
      <c r="I177">
        <f t="shared" si="16"/>
        <v>3.6172444511648179</v>
      </c>
      <c r="J177" s="10">
        <f t="shared" si="17"/>
        <v>-1.6031264387093671</v>
      </c>
      <c r="K177">
        <f>$E$6*$O$6*EXP(-$O$15*(G177/$E$4-1))-SQRT($E$6)*$O$5*EXP(-$O$4*(G177/$E$4-1))</f>
        <v>-1.5583958480901425</v>
      </c>
      <c r="L177">
        <f>$K$6*$O$6*EXP(-$O$15*(I177/$K$4-1))-SQRT($K$6)*$O$5*EXP(-$O$4*(I177/$K$4-1))</f>
        <v>-1.2876373782460955</v>
      </c>
      <c r="M177" s="13">
        <f t="shared" si="18"/>
        <v>3.3720770066950068E-3</v>
      </c>
      <c r="N177" s="13">
        <f t="shared" si="19"/>
        <v>9.9533347271997863E-2</v>
      </c>
      <c r="O177" s="13">
        <v>1</v>
      </c>
    </row>
    <row r="178" spans="4:15" x14ac:dyDescent="0.4">
      <c r="D178" s="6">
        <v>2.1800000000000002</v>
      </c>
      <c r="E178" s="7">
        <f t="shared" si="14"/>
        <v>-0.38992161599645497</v>
      </c>
      <c r="G178">
        <f t="shared" si="15"/>
        <v>3.744937791089284</v>
      </c>
      <c r="H178" s="10">
        <f t="shared" si="20"/>
        <v>-1.5971189391214795</v>
      </c>
      <c r="I178">
        <f t="shared" si="16"/>
        <v>3.6277022032428574</v>
      </c>
      <c r="J178" s="10">
        <f t="shared" si="17"/>
        <v>-1.5839395885007992</v>
      </c>
      <c r="K178">
        <f>$E$6*$O$6*EXP(-$O$15*(G178/$E$4-1))-SQRT($E$6)*$O$5*EXP(-$O$4*(G178/$E$4-1))</f>
        <v>-1.5383675723278389</v>
      </c>
      <c r="L178">
        <f>$K$6*$O$6*EXP(-$O$15*(I178/$K$4-1))-SQRT($K$6)*$O$5*EXP(-$O$4*(I178/$K$4-1))</f>
        <v>-1.2707042302931615</v>
      </c>
      <c r="M178" s="13">
        <f t="shared" si="18"/>
        <v>3.4517231001208919E-3</v>
      </c>
      <c r="N178" s="13">
        <f t="shared" si="19"/>
        <v>9.8116389631467099E-2</v>
      </c>
      <c r="O178" s="13">
        <v>1</v>
      </c>
    </row>
    <row r="179" spans="4:15" x14ac:dyDescent="0.4">
      <c r="D179" s="6">
        <v>2.2000000000000002</v>
      </c>
      <c r="E179" s="7">
        <f t="shared" si="14"/>
        <v>-0.38524573954576385</v>
      </c>
      <c r="G179">
        <f t="shared" si="15"/>
        <v>3.7557182481808704</v>
      </c>
      <c r="H179" s="10">
        <f t="shared" si="20"/>
        <v>-1.5779665491794486</v>
      </c>
      <c r="I179">
        <f t="shared" si="16"/>
        <v>3.6381599553208974</v>
      </c>
      <c r="J179" s="10">
        <f t="shared" si="17"/>
        <v>-1.5649452431828017</v>
      </c>
      <c r="K179">
        <f>$E$6*$O$6*EXP(-$O$15*(G179/$E$4-1))-SQRT($E$6)*$O$5*EXP(-$O$4*(G179/$E$4-1))</f>
        <v>-1.5185579994660539</v>
      </c>
      <c r="L179">
        <f>$K$6*$O$6*EXP(-$O$15*(I179/$K$4-1))-SQRT($K$6)*$O$5*EXP(-$O$4*(I179/$K$4-1))</f>
        <v>-1.2539684262494442</v>
      </c>
      <c r="M179" s="13">
        <f t="shared" si="18"/>
        <v>3.5293757790488905E-3</v>
      </c>
      <c r="N179" s="13">
        <f t="shared" si="19"/>
        <v>9.670658067000297E-2</v>
      </c>
      <c r="O179" s="13">
        <v>1</v>
      </c>
    </row>
    <row r="180" spans="4:15" x14ac:dyDescent="0.4">
      <c r="D180" s="6">
        <v>2.2200000000000002</v>
      </c>
      <c r="E180" s="7">
        <f t="shared" si="14"/>
        <v>-0.38061706471153295</v>
      </c>
      <c r="G180">
        <f t="shared" si="15"/>
        <v>3.7664987052724563</v>
      </c>
      <c r="H180" s="10">
        <f t="shared" si="20"/>
        <v>-1.5590074970584389</v>
      </c>
      <c r="I180">
        <f t="shared" si="16"/>
        <v>3.6486177073989374</v>
      </c>
      <c r="J180" s="10">
        <f t="shared" si="17"/>
        <v>-1.5461426402711891</v>
      </c>
      <c r="K180">
        <f>$E$6*$O$6*EXP(-$O$15*(G180/$E$4-1))-SQRT($E$6)*$O$5*EXP(-$O$4*(G180/$E$4-1))</f>
        <v>-1.4989660692185058</v>
      </c>
      <c r="L180">
        <f>$K$6*$O$6*EXP(-$O$15*(I180/$K$4-1))-SQRT($K$6)*$O$5*EXP(-$O$4*(I180/$K$4-1))</f>
        <v>-1.2374285193375045</v>
      </c>
      <c r="M180" s="13">
        <f t="shared" si="18"/>
        <v>3.6049730570578871E-3</v>
      </c>
      <c r="N180" s="13">
        <f t="shared" si="19"/>
        <v>9.5304408463857612E-2</v>
      </c>
      <c r="O180" s="13">
        <v>1</v>
      </c>
    </row>
    <row r="181" spans="4:15" x14ac:dyDescent="0.4">
      <c r="D181" s="6">
        <v>2.2400000000000002</v>
      </c>
      <c r="E181" s="7">
        <f t="shared" si="14"/>
        <v>-0.37603539318601037</v>
      </c>
      <c r="G181">
        <f t="shared" si="15"/>
        <v>3.7772791623640423</v>
      </c>
      <c r="H181" s="10">
        <f t="shared" si="20"/>
        <v>-1.5402409704898985</v>
      </c>
      <c r="I181">
        <f t="shared" si="16"/>
        <v>3.659075459476977</v>
      </c>
      <c r="J181" s="10">
        <f t="shared" si="17"/>
        <v>-1.5275309742002112</v>
      </c>
      <c r="K181">
        <f>$E$6*$O$6*EXP(-$O$15*(G181/$E$4-1))-SQRT($E$6)*$O$5*EXP(-$O$4*(G181/$E$4-1))</f>
        <v>-1.4795906728111792</v>
      </c>
      <c r="L181">
        <f>$K$6*$O$6*EXP(-$O$15*(I181/$K$4-1))-SQRT($K$6)*$O$5*EXP(-$O$4*(I181/$K$4-1))</f>
        <v>-1.2210830409720246</v>
      </c>
      <c r="M181" s="13">
        <f t="shared" si="18"/>
        <v>3.6784586085172664E-3</v>
      </c>
      <c r="N181" s="13">
        <f t="shared" si="19"/>
        <v>9.3910335779827145E-2</v>
      </c>
      <c r="O181" s="13">
        <v>1</v>
      </c>
    </row>
    <row r="182" spans="4:15" x14ac:dyDescent="0.4">
      <c r="D182" s="6">
        <v>2.2599999999999998</v>
      </c>
      <c r="E182" s="7">
        <f t="shared" si="14"/>
        <v>-0.3715005165919828</v>
      </c>
      <c r="G182">
        <f t="shared" si="15"/>
        <v>3.7880596194556282</v>
      </c>
      <c r="H182" s="10">
        <f t="shared" si="20"/>
        <v>-1.5216661159607614</v>
      </c>
      <c r="I182">
        <f t="shared" si="16"/>
        <v>3.6695332115550165</v>
      </c>
      <c r="J182" s="10">
        <f t="shared" si="17"/>
        <v>-1.5091093984999524</v>
      </c>
      <c r="K182">
        <f>$E$6*$O$6*EXP(-$O$15*(G182/$E$4-1))-SQRT($E$6)*$O$5*EXP(-$O$4*(G182/$E$4-1))</f>
        <v>-1.4604306556432189</v>
      </c>
      <c r="L182">
        <f>$K$6*$O$6*EXP(-$O$15*(I182/$K$4-1))-SQRT($K$6)*$O$5*EXP(-$O$4*(I182/$K$4-1))</f>
        <v>-1.2049305023889123</v>
      </c>
      <c r="M182" s="13">
        <f t="shared" si="18"/>
        <v>3.7497816003013167E-3</v>
      </c>
      <c r="N182" s="13">
        <f t="shared" si="19"/>
        <v>9.2524800839330928E-2</v>
      </c>
      <c r="O182" s="13">
        <v>1</v>
      </c>
    </row>
    <row r="183" spans="4:15" x14ac:dyDescent="0.4">
      <c r="D183" s="6">
        <v>2.2799999999999998</v>
      </c>
      <c r="E183" s="7">
        <f t="shared" si="14"/>
        <v>-0.36701221699982906</v>
      </c>
      <c r="G183">
        <f t="shared" si="15"/>
        <v>3.7988400765472141</v>
      </c>
      <c r="H183" s="10">
        <f t="shared" si="20"/>
        <v>-1.5032820408312999</v>
      </c>
      <c r="I183">
        <f t="shared" si="16"/>
        <v>3.6799909636330566</v>
      </c>
      <c r="J183" s="10">
        <f t="shared" si="17"/>
        <v>-1.4908770278967056</v>
      </c>
      <c r="K183">
        <f>$E$6*$O$6*EXP(-$O$15*(G183/$E$4-1))-SQRT($E$6)*$O$5*EXP(-$O$4*(G183/$E$4-1))</f>
        <v>-1.4414848198488384</v>
      </c>
      <c r="L183">
        <f>$K$6*$O$6*EXP(-$O$15*(I183/$K$4-1))-SQRT($K$6)*$O$5*EXP(-$O$4*(I183/$K$4-1))</f>
        <v>-1.1889693962102339</v>
      </c>
      <c r="M183" s="13">
        <f t="shared" si="18"/>
        <v>3.818896521155185E-3</v>
      </c>
      <c r="N183" s="13">
        <f t="shared" si="19"/>
        <v>9.1148218070534262E-2</v>
      </c>
      <c r="O183" s="13">
        <v>1</v>
      </c>
    </row>
    <row r="184" spans="4:15" x14ac:dyDescent="0.4">
      <c r="D184" s="6">
        <v>2.2999999999999998</v>
      </c>
      <c r="E184" s="7">
        <f t="shared" si="14"/>
        <v>-0.36257026742621151</v>
      </c>
      <c r="G184">
        <f t="shared" si="15"/>
        <v>3.8096205336388005</v>
      </c>
      <c r="H184" s="10">
        <f t="shared" si="20"/>
        <v>-1.4850878153777622</v>
      </c>
      <c r="I184">
        <f t="shared" si="16"/>
        <v>3.690448715711097</v>
      </c>
      <c r="J184" s="10">
        <f t="shared" si="17"/>
        <v>-1.4728329403387563</v>
      </c>
      <c r="K184">
        <f>$E$6*$O$6*EXP(-$O$15*(G184/$E$4-1))-SQRT($E$6)*$O$5*EXP(-$O$4*(G184/$E$4-1))</f>
        <v>-1.4227519267635569</v>
      </c>
      <c r="L184">
        <f>$K$6*$O$6*EXP(-$O$15*(I184/$K$4-1))-SQRT($K$6)*$O$5*EXP(-$O$4*(I184/$K$4-1))</f>
        <v>-1.1731981979471393</v>
      </c>
      <c r="M184" s="13">
        <f t="shared" si="18"/>
        <v>3.8857630093226173E-3</v>
      </c>
      <c r="N184" s="13">
        <f t="shared" si="19"/>
        <v>8.9780978848090692E-2</v>
      </c>
      <c r="O184" s="13">
        <v>1</v>
      </c>
    </row>
    <row r="185" spans="4:15" x14ac:dyDescent="0.4">
      <c r="D185" s="6">
        <v>2.3199999999999998</v>
      </c>
      <c r="E185" s="7">
        <f t="shared" si="14"/>
        <v>-0.35817443231498547</v>
      </c>
      <c r="G185">
        <f t="shared" si="15"/>
        <v>3.8204009907303869</v>
      </c>
      <c r="H185" s="10">
        <f t="shared" si="20"/>
        <v>-1.4670824747621805</v>
      </c>
      <c r="I185">
        <f t="shared" si="16"/>
        <v>3.7009064677891366</v>
      </c>
      <c r="J185" s="10">
        <f t="shared" si="17"/>
        <v>-1.4549761789499338</v>
      </c>
      <c r="K185">
        <f>$E$6*$O$6*EXP(-$O$15*(G185/$E$4-1))-SQRT($E$6)*$O$5*EXP(-$O$4*(G185/$E$4-1))</f>
        <v>-1.4042306992979567</v>
      </c>
      <c r="L185">
        <f>$K$6*$O$6*EXP(-$O$15*(I185/$K$4-1))-SQRT($K$6)*$O$5*EXP(-$O$4*(I185/$K$4-1))</f>
        <v>-1.1576153674429137</v>
      </c>
      <c r="M185" s="13">
        <f t="shared" si="18"/>
        <v>3.9503456790051942E-3</v>
      </c>
      <c r="N185" s="13">
        <f t="shared" si="19"/>
        <v>8.8423452220113538E-2</v>
      </c>
      <c r="O185" s="13">
        <v>1</v>
      </c>
    </row>
    <row r="186" spans="4:15" x14ac:dyDescent="0.4">
      <c r="D186" s="6">
        <v>2.34</v>
      </c>
      <c r="E186" s="7">
        <f t="shared" si="14"/>
        <v>-0.35382446800089168</v>
      </c>
      <c r="G186">
        <f t="shared" si="15"/>
        <v>3.8311814478219728</v>
      </c>
      <c r="H186" s="10">
        <f t="shared" si="20"/>
        <v>-1.4492650209316524</v>
      </c>
      <c r="I186">
        <f t="shared" si="16"/>
        <v>3.7113642198671766</v>
      </c>
      <c r="J186" s="10">
        <f t="shared" si="17"/>
        <v>-1.4373057539132221</v>
      </c>
      <c r="K186">
        <f>$E$6*$O$6*EXP(-$O$15*(G186/$E$4-1))-SQRT($E$6)*$O$5*EXP(-$O$4*(G186/$E$4-1))</f>
        <v>-1.3859198242220601</v>
      </c>
      <c r="L186">
        <f>$K$6*$O$6*EXP(-$O$15*(I186/$K$4-1))-SQRT($K$6)*$O$5*EXP(-$O$4*(I186/$K$4-1))</f>
        <v>-1.142219350258187</v>
      </c>
      <c r="M186" s="13">
        <f t="shared" si="18"/>
        <v>4.0126139461769527E-3</v>
      </c>
      <c r="N186" s="13">
        <f t="shared" si="19"/>
        <v>8.7075985622062327E-2</v>
      </c>
      <c r="O186" s="13">
        <v>1</v>
      </c>
    </row>
    <row r="187" spans="4:15" x14ac:dyDescent="0.4">
      <c r="D187" s="6">
        <v>2.36</v>
      </c>
      <c r="E187" s="7">
        <f t="shared" si="14"/>
        <v>-0.3495201231565786</v>
      </c>
      <c r="G187">
        <f t="shared" si="15"/>
        <v>3.8419619049135592</v>
      </c>
      <c r="H187" s="10">
        <f t="shared" si="20"/>
        <v>-1.431634424449346</v>
      </c>
      <c r="I187">
        <f t="shared" si="16"/>
        <v>3.7218219719452166</v>
      </c>
      <c r="J187" s="10">
        <f t="shared" si="17"/>
        <v>-1.4198206442866537</v>
      </c>
      <c r="K187">
        <f>$E$6*$O$6*EXP(-$O$15*(G187/$E$4-1))-SQRT($E$6)*$O$5*EXP(-$O$4*(G187/$E$4-1))</f>
        <v>-1.3678179543633142</v>
      </c>
      <c r="L187">
        <f>$K$6*$O$6*EXP(-$O$15*(I187/$K$4-1))-SQRT($K$6)*$O$5*EXP(-$O$4*(I187/$K$4-1))</f>
        <v>-1.127008579000313</v>
      </c>
      <c r="M187" s="13">
        <f t="shared" si="18"/>
        <v>4.0725418542413849E-3</v>
      </c>
      <c r="N187" s="13">
        <f t="shared" si="19"/>
        <v>8.5738905577252209E-2</v>
      </c>
      <c r="O187" s="13">
        <v>1</v>
      </c>
    </row>
    <row r="188" spans="4:15" x14ac:dyDescent="0.4">
      <c r="D188" s="6">
        <v>2.38</v>
      </c>
      <c r="E188" s="7">
        <f t="shared" si="14"/>
        <v>-0.34526113922348484</v>
      </c>
      <c r="G188">
        <f t="shared" si="15"/>
        <v>3.8527423620051451</v>
      </c>
      <c r="H188" s="10">
        <f t="shared" si="20"/>
        <v>-1.414189626259394</v>
      </c>
      <c r="I188">
        <f t="shared" si="16"/>
        <v>3.7322797240232561</v>
      </c>
      <c r="J188" s="10">
        <f t="shared" si="17"/>
        <v>-1.4025197997536401</v>
      </c>
      <c r="K188">
        <f>$E$6*$O$6*EXP(-$O$15*(G188/$E$4-1))-SQRT($E$6)*$O$5*EXP(-$O$4*(G188/$E$4-1))</f>
        <v>-1.3499237107210973</v>
      </c>
      <c r="L188">
        <f>$K$6*$O$6*EXP(-$O$15*(I188/$K$4-1))-SQRT($K$6)*$O$5*EXP(-$O$4*(I188/$K$4-1))</f>
        <v>-1.1119814745987997</v>
      </c>
      <c r="M188" s="13">
        <f t="shared" si="18"/>
        <v>4.1301078999754909E-3</v>
      </c>
      <c r="N188" s="13">
        <f t="shared" si="19"/>
        <v>8.4412518383779736E-2</v>
      </c>
      <c r="O188" s="13">
        <v>1</v>
      </c>
    </row>
    <row r="189" spans="4:15" x14ac:dyDescent="0.4">
      <c r="D189" s="6">
        <v>2.4</v>
      </c>
      <c r="E189" s="7">
        <f t="shared" si="14"/>
        <v>-0.34104725082709636</v>
      </c>
      <c r="G189">
        <f t="shared" si="15"/>
        <v>3.8635228190967315</v>
      </c>
      <c r="H189" s="10">
        <f t="shared" si="20"/>
        <v>-1.3969295393877867</v>
      </c>
      <c r="I189">
        <f t="shared" si="16"/>
        <v>3.7427374761012961</v>
      </c>
      <c r="J189" s="10">
        <f t="shared" si="17"/>
        <v>-1.3854021423098306</v>
      </c>
      <c r="K189">
        <f>$E$6*$O$6*EXP(-$O$15*(G189/$E$4-1))-SQRT($E$6)*$O$5*EXP(-$O$4*(G189/$E$4-1))</f>
        <v>-1.3322356845005399</v>
      </c>
      <c r="L189">
        <f>$K$6*$O$6*EXP(-$O$15*(I189/$K$4-1))-SQRT($K$6)*$O$5*EXP(-$O$4*(I189/$K$4-1))</f>
        <v>-1.0971364475286738</v>
      </c>
      <c r="M189" s="13">
        <f t="shared" si="18"/>
        <v>4.1852948601721575E-3</v>
      </c>
      <c r="N189" s="13">
        <f t="shared" si="19"/>
        <v>8.3097110787663062E-2</v>
      </c>
      <c r="O189" s="13">
        <v>1</v>
      </c>
    </row>
    <row r="190" spans="4:15" x14ac:dyDescent="0.4">
      <c r="D190" s="6">
        <v>2.42</v>
      </c>
      <c r="E190" s="7">
        <f t="shared" si="14"/>
        <v>-0.33687818617707865</v>
      </c>
      <c r="G190">
        <f t="shared" si="15"/>
        <v>3.8743032761883178</v>
      </c>
      <c r="H190" s="10">
        <f t="shared" si="20"/>
        <v>-1.379853050581314</v>
      </c>
      <c r="I190">
        <f t="shared" si="16"/>
        <v>3.7531952281793362</v>
      </c>
      <c r="J190" s="10">
        <f t="shared" si="17"/>
        <v>-1.3684665678885286</v>
      </c>
      <c r="K190">
        <f>$E$6*$O$6*EXP(-$O$15*(G190/$E$4-1))-SQRT($E$6)*$O$5*EXP(-$O$4*(G190/$E$4-1))</f>
        <v>-1.3147524390683911</v>
      </c>
      <c r="L190">
        <f>$K$6*$O$6*EXP(-$O$15*(I190/$K$4-1))-SQRT($K$6)*$O$5*EXP(-$O$4*(I190/$K$4-1))</f>
        <v>-1.0824718989835642</v>
      </c>
      <c r="M190" s="13">
        <f t="shared" si="18"/>
        <v>4.2380896193565101E-3</v>
      </c>
      <c r="N190" s="13">
        <f t="shared" si="19"/>
        <v>8.17929506420602E-2</v>
      </c>
      <c r="O190" s="13">
        <v>1</v>
      </c>
    </row>
    <row r="191" spans="4:15" x14ac:dyDescent="0.4">
      <c r="D191" s="6">
        <v>2.44</v>
      </c>
      <c r="E191" s="7">
        <f t="shared" si="14"/>
        <v>-0.33275366745276713</v>
      </c>
      <c r="G191">
        <f t="shared" si="15"/>
        <v>3.8850837332799038</v>
      </c>
      <c r="H191" s="10">
        <f t="shared" si="20"/>
        <v>-1.3629590218865342</v>
      </c>
      <c r="I191">
        <f t="shared" si="16"/>
        <v>3.7636529802573757</v>
      </c>
      <c r="J191" s="10">
        <f t="shared" si="17"/>
        <v>-1.3517119479266304</v>
      </c>
      <c r="K191">
        <f>$E$6*$O$6*EXP(-$O$15*(G191/$E$4-1))-SQRT($E$6)*$O$5*EXP(-$O$4*(G191/$E$4-1))</f>
        <v>-1.2974725118335442</v>
      </c>
      <c r="L191">
        <f>$K$6*$O$6*EXP(-$O$15*(I191/$K$4-1))-SQRT($K$6)*$O$5*EXP(-$O$4*(I191/$K$4-1))</f>
        <v>-1.067986222000245</v>
      </c>
      <c r="M191" s="13">
        <f t="shared" si="18"/>
        <v>4.2884829989203602E-3</v>
      </c>
      <c r="N191" s="13">
        <f t="shared" si="19"/>
        <v>8.0500287552454391E-2</v>
      </c>
      <c r="O191" s="13">
        <v>1</v>
      </c>
    </row>
    <row r="192" spans="4:15" x14ac:dyDescent="0.4">
      <c r="D192" s="6">
        <v>2.46</v>
      </c>
      <c r="E192" s="7">
        <f t="shared" si="14"/>
        <v>-0.32867341117448634</v>
      </c>
      <c r="G192">
        <f t="shared" si="15"/>
        <v>3.8958641903714897</v>
      </c>
      <c r="H192" s="10">
        <f t="shared" si="20"/>
        <v>-1.3462462921706959</v>
      </c>
      <c r="I192">
        <f t="shared" si="16"/>
        <v>3.7741107323354157</v>
      </c>
      <c r="J192" s="10">
        <f t="shared" si="17"/>
        <v>-1.3351371308729985</v>
      </c>
      <c r="K192">
        <f>$E$6*$O$6*EXP(-$O$15*(G192/$E$4-1))-SQRT($E$6)*$O$5*EXP(-$O$4*(G192/$E$4-1))</f>
        <v>-1.2803944160547791</v>
      </c>
      <c r="L192">
        <f>$K$6*$O$6*EXP(-$O$15*(I192/$K$4-1))-SQRT($K$6)*$O$5*EXP(-$O$4*(I192/$K$4-1))</f>
        <v>-1.0536778025363087</v>
      </c>
      <c r="M192" s="13">
        <f t="shared" si="18"/>
        <v>4.3364695879860547E-3</v>
      </c>
      <c r="N192" s="13">
        <f t="shared" si="19"/>
        <v>7.9219353507740523E-2</v>
      </c>
      <c r="O192" s="13">
        <v>1</v>
      </c>
    </row>
    <row r="193" spans="4:15" x14ac:dyDescent="0.4">
      <c r="D193" s="6">
        <v>2.48</v>
      </c>
      <c r="E193" s="7">
        <f t="shared" si="14"/>
        <v>-0.3246371285611529</v>
      </c>
      <c r="G193">
        <f t="shared" si="15"/>
        <v>3.9066446474630756</v>
      </c>
      <c r="H193" s="10">
        <f t="shared" si="20"/>
        <v>-1.3297136785864823</v>
      </c>
      <c r="I193">
        <f t="shared" si="16"/>
        <v>3.7845684844134557</v>
      </c>
      <c r="J193" s="10">
        <f t="shared" si="17"/>
        <v>-1.3187409436411153</v>
      </c>
      <c r="K193">
        <f>$E$6*$O$6*EXP(-$O$15*(G193/$E$4-1))-SQRT($E$6)*$O$5*EXP(-$O$4*(G193/$E$4-1))</f>
        <v>-1.2635166425781832</v>
      </c>
      <c r="L193">
        <f>$K$6*$O$6*EXP(-$O$15*(I193/$K$4-1))-SQRT($K$6)*$O$5*EXP(-$O$4*(I193/$K$4-1))</f>
        <v>-1.0395450205026184</v>
      </c>
      <c r="M193" s="13">
        <f t="shared" si="18"/>
        <v>4.3820475762840439E-3</v>
      </c>
      <c r="N193" s="13">
        <f t="shared" si="19"/>
        <v>7.7950363497157435E-2</v>
      </c>
      <c r="O193" s="13">
        <v>1</v>
      </c>
    </row>
    <row r="194" spans="4:15" x14ac:dyDescent="0.4">
      <c r="D194" s="6">
        <v>2.5</v>
      </c>
      <c r="E194" s="7">
        <f t="shared" si="14"/>
        <v>-0.32064452587460468</v>
      </c>
      <c r="G194">
        <f t="shared" si="15"/>
        <v>3.917425104554662</v>
      </c>
      <c r="H194" s="10">
        <f t="shared" si="20"/>
        <v>-1.3133599779823808</v>
      </c>
      <c r="I194">
        <f t="shared" si="16"/>
        <v>3.7950262364914953</v>
      </c>
      <c r="J194" s="10">
        <f t="shared" si="17"/>
        <v>-1.302522193007819</v>
      </c>
      <c r="K194">
        <f>$E$6*$O$6*EXP(-$O$15*(G194/$E$4-1))-SQRT($E$6)*$O$5*EXP(-$O$4*(G194/$E$4-1))</f>
        <v>-1.2468376615066277</v>
      </c>
      <c r="L194">
        <f>$K$6*$O$6*EXP(-$O$15*(I194/$K$4-1))-SQRT($K$6)*$O$5*EXP(-$O$4*(I194/$K$4-1))</f>
        <v>-1.0255862507520856</v>
      </c>
      <c r="M194" s="13">
        <f t="shared" si="18"/>
        <v>4.425218589300256E-3</v>
      </c>
      <c r="N194" s="13">
        <f t="shared" si="19"/>
        <v>7.6693516113070889E-2</v>
      </c>
      <c r="O194" s="13">
        <v>1</v>
      </c>
    </row>
    <row r="195" spans="4:15" x14ac:dyDescent="0.4">
      <c r="D195" s="6">
        <v>2.52</v>
      </c>
      <c r="E195" s="7">
        <f t="shared" si="14"/>
        <v>-0.31669530475108437</v>
      </c>
      <c r="G195">
        <f t="shared" si="15"/>
        <v>3.9282055616462479</v>
      </c>
      <c r="H195" s="10">
        <f t="shared" si="20"/>
        <v>-1.2971839682604416</v>
      </c>
      <c r="I195">
        <f t="shared" si="16"/>
        <v>3.8054839885695357</v>
      </c>
      <c r="J195" s="10">
        <f t="shared" si="17"/>
        <v>-1.2864796669598548</v>
      </c>
      <c r="K195">
        <f>$E$6*$O$6*EXP(-$O$15*(G195/$E$4-1))-SQRT($E$6)*$O$5*EXP(-$O$4*(G195/$E$4-1))</f>
        <v>-1.2303559238036117</v>
      </c>
      <c r="L195">
        <f>$K$6*$O$6*EXP(-$O$15*(I195/$K$4-1))-SQRT($K$6)*$O$5*EXP(-$O$4*(I195/$K$4-1))</f>
        <v>-1.0117998640263104</v>
      </c>
      <c r="M195" s="13">
        <f t="shared" si="18"/>
        <v>4.4659875259240311E-3</v>
      </c>
      <c r="N195" s="13">
        <f t="shared" si="19"/>
        <v>7.54489941396108E-2</v>
      </c>
      <c r="O195" s="13">
        <v>1</v>
      </c>
    </row>
    <row r="196" spans="4:15" x14ac:dyDescent="0.4">
      <c r="D196" s="6">
        <v>2.54</v>
      </c>
      <c r="E196" s="7">
        <f t="shared" si="14"/>
        <v>-0.3127891625202931</v>
      </c>
      <c r="G196">
        <f t="shared" si="15"/>
        <v>3.9389860187378338</v>
      </c>
      <c r="H196" s="10">
        <f t="shared" si="20"/>
        <v>-1.2811844096831204</v>
      </c>
      <c r="I196">
        <f t="shared" si="16"/>
        <v>3.8159417406475757</v>
      </c>
      <c r="J196" s="10">
        <f t="shared" si="17"/>
        <v>-1.2706121359899347</v>
      </c>
      <c r="K196">
        <f>$E$6*$O$6*EXP(-$O$15*(G196/$E$4-1))-SQRT($E$6)*$O$5*EXP(-$O$4*(G196/$E$4-1))</f>
        <v>-1.2140698628337068</v>
      </c>
      <c r="L196">
        <f>$K$6*$O$6*EXP(-$O$15*(I196/$K$4-1))-SQRT($K$6)*$O$5*EXP(-$O$4*(I196/$K$4-1))</f>
        <v>-0.99818422786156036</v>
      </c>
      <c r="M196" s="13">
        <f t="shared" si="18"/>
        <v>4.5043623988021394E-3</v>
      </c>
      <c r="N196" s="13">
        <f t="shared" si="19"/>
        <v>7.4216965127201981E-2</v>
      </c>
      <c r="O196" s="13">
        <v>1</v>
      </c>
    </row>
    <row r="197" spans="4:15" x14ac:dyDescent="0.4">
      <c r="D197" s="6">
        <v>2.56</v>
      </c>
      <c r="E197" s="7">
        <f t="shared" si="14"/>
        <v>-0.30892579251241764</v>
      </c>
      <c r="G197">
        <f t="shared" si="15"/>
        <v>3.9497664758294198</v>
      </c>
      <c r="H197" s="10">
        <f t="shared" si="20"/>
        <v>-1.2653600461308627</v>
      </c>
      <c r="I197">
        <f t="shared" si="16"/>
        <v>3.8263994927256153</v>
      </c>
      <c r="J197" s="10">
        <f t="shared" si="17"/>
        <v>-1.2549183543439428</v>
      </c>
      <c r="K197">
        <f>$E$6*$O$6*EXP(-$O$15*(G197/$E$4-1))-SQRT($E$6)*$O$5*EXP(-$O$4*(G197/$E$4-1))</f>
        <v>-1.1979778958417611</v>
      </c>
      <c r="L197">
        <f>$K$6*$O$6*EXP(-$O$15*(I197/$K$4-1))-SQRT($K$6)*$O$5*EXP(-$O$4*(I197/$K$4-1))</f>
        <v>-0.98473770745549627</v>
      </c>
      <c r="M197" s="13">
        <f t="shared" si="18"/>
        <v>4.5403541775830827E-3</v>
      </c>
      <c r="N197" s="13">
        <f t="shared" si="19"/>
        <v>7.2997581953059443E-2</v>
      </c>
      <c r="O197" s="13">
        <v>1</v>
      </c>
    </row>
    <row r="198" spans="4:15" x14ac:dyDescent="0.4">
      <c r="D198" s="6">
        <v>2.58</v>
      </c>
      <c r="E198" s="7">
        <f t="shared" si="14"/>
        <v>-0.30510488435352084</v>
      </c>
      <c r="G198">
        <f t="shared" si="15"/>
        <v>3.9605469329210066</v>
      </c>
      <c r="H198" s="10">
        <f t="shared" si="20"/>
        <v>-1.2497096063120214</v>
      </c>
      <c r="I198">
        <f t="shared" si="16"/>
        <v>3.8368572448036553</v>
      </c>
      <c r="J198" s="10">
        <f t="shared" si="17"/>
        <v>-1.2393970612208722</v>
      </c>
      <c r="K198">
        <f>$E$6*$O$6*EXP(-$O$15*(G198/$E$4-1))-SQRT($E$6)*$O$5*EXP(-$O$4*(G198/$E$4-1))</f>
        <v>-1.1820784253729522</v>
      </c>
      <c r="L198">
        <f>$K$6*$O$6*EXP(-$O$15*(I198/$K$4-1))-SQRT($K$6)*$O$5*EXP(-$O$4*(I198/$K$4-1))</f>
        <v>-0.97145866649603663</v>
      </c>
      <c r="M198" s="13">
        <f t="shared" si="18"/>
        <v>4.5739766352131282E-3</v>
      </c>
      <c r="N198" s="13">
        <f t="shared" si="19"/>
        <v>7.1790983367721814E-2</v>
      </c>
      <c r="O198" s="13">
        <v>1</v>
      </c>
    </row>
    <row r="199" spans="4:15" x14ac:dyDescent="0.4">
      <c r="D199" s="6">
        <v>2.6</v>
      </c>
      <c r="E199" s="7">
        <f t="shared" si="14"/>
        <v>-0.30132612424967542</v>
      </c>
      <c r="G199">
        <f t="shared" si="15"/>
        <v>3.9713273900125925</v>
      </c>
      <c r="H199" s="10">
        <f t="shared" si="20"/>
        <v>-1.2342318049266705</v>
      </c>
      <c r="I199">
        <f t="shared" si="16"/>
        <v>3.8473149968816953</v>
      </c>
      <c r="J199" s="10">
        <f t="shared" si="17"/>
        <v>-1.2240469819270317</v>
      </c>
      <c r="K199">
        <f>$E$6*$O$6*EXP(-$O$15*(G199/$E$4-1))-SQRT($E$6)*$O$5*EXP(-$O$4*(G199/$E$4-1))</f>
        <v>-1.1663698406357188</v>
      </c>
      <c r="L199">
        <f>$K$6*$O$6*EXP(-$O$15*(I199/$K$4-1))-SQRT($K$6)*$O$5*EXP(-$O$4*(I199/$K$4-1))</f>
        <v>-0.9583454679536888</v>
      </c>
      <c r="M199" s="13">
        <f t="shared" si="18"/>
        <v>4.6052461974264046E-3</v>
      </c>
      <c r="N199" s="13">
        <f t="shared" si="19"/>
        <v>7.0597294527726506E-2</v>
      </c>
      <c r="O199" s="13">
        <v>1</v>
      </c>
    </row>
    <row r="200" spans="4:15" x14ac:dyDescent="0.4">
      <c r="D200" s="6">
        <v>2.62</v>
      </c>
      <c r="E200" s="7">
        <f t="shared" si="14"/>
        <v>-0.29758919526020805</v>
      </c>
      <c r="G200">
        <f t="shared" si="15"/>
        <v>3.9821078471041784</v>
      </c>
      <c r="H200" s="10">
        <f t="shared" si="20"/>
        <v>-1.2189253437858123</v>
      </c>
      <c r="I200">
        <f t="shared" si="16"/>
        <v>3.8577727489597349</v>
      </c>
      <c r="J200" s="10">
        <f t="shared" si="17"/>
        <v>-1.2088668289860172</v>
      </c>
      <c r="K200">
        <f>$E$6*$O$6*EXP(-$O$15*(G200/$E$4-1))-SQRT($E$6)*$O$5*EXP(-$O$4*(G200/$E$4-1))</f>
        <v>-1.1508505188095166</v>
      </c>
      <c r="L200">
        <f>$K$6*$O$6*EXP(-$O$15*(I200/$K$4-1))-SQRT($K$6)*$O$5*EXP(-$O$4*(I200/$K$4-1))</f>
        <v>-0.94539647483863387</v>
      </c>
      <c r="M200" s="13">
        <f t="shared" si="18"/>
        <v>4.634181795553291E-3</v>
      </c>
      <c r="N200" s="13">
        <f t="shared" si="19"/>
        <v>6.9416627514547566E-2</v>
      </c>
      <c r="O200" s="13">
        <v>1</v>
      </c>
    </row>
    <row r="201" spans="4:15" x14ac:dyDescent="0.4">
      <c r="D201" s="6">
        <v>2.64</v>
      </c>
      <c r="E201" s="7">
        <f t="shared" si="14"/>
        <v>-0.29389377756041019</v>
      </c>
      <c r="G201">
        <f t="shared" si="15"/>
        <v>3.9928883041957652</v>
      </c>
      <c r="H201" s="10">
        <f t="shared" si="20"/>
        <v>-1.2037889128874399</v>
      </c>
      <c r="I201">
        <f t="shared" si="16"/>
        <v>3.8682305010377749</v>
      </c>
      <c r="J201" s="10">
        <f t="shared" si="17"/>
        <v>-1.1938553032058981</v>
      </c>
      <c r="K201">
        <f>$E$6*$O$6*EXP(-$O$15*(G201/$E$4-1))-SQRT($E$6)*$O$5*EXP(-$O$4*(G201/$E$4-1))</f>
        <v>-1.1355188262993061</v>
      </c>
      <c r="L201">
        <f>$K$6*$O$6*EXP(-$O$15*(I201/$K$4-1))-SQRT($K$6)*$O$5*EXP(-$O$4*(I201/$K$4-1))</f>
        <v>-0.93261005092381022</v>
      </c>
      <c r="M201" s="13">
        <f t="shared" si="18"/>
        <v>4.6608047227512904E-3</v>
      </c>
      <c r="N201" s="13">
        <f t="shared" si="19"/>
        <v>6.8249081839931725E-2</v>
      </c>
      <c r="O201" s="13">
        <v>1</v>
      </c>
    </row>
    <row r="202" spans="4:15" x14ac:dyDescent="0.4">
      <c r="D202" s="6">
        <v>2.66</v>
      </c>
      <c r="E202" s="7">
        <f t="shared" si="14"/>
        <v>-0.29023954869406021</v>
      </c>
      <c r="G202">
        <f t="shared" si="15"/>
        <v>4.0036687612873516</v>
      </c>
      <c r="H202" s="10">
        <f t="shared" si="20"/>
        <v>-1.1888211914508706</v>
      </c>
      <c r="I202">
        <f t="shared" si="16"/>
        <v>3.8786882531158149</v>
      </c>
      <c r="J202" s="10">
        <f t="shared" si="17"/>
        <v>-1.1790110947050114</v>
      </c>
      <c r="K202">
        <f>$E$6*$O$6*EXP(-$O$15*(G202/$E$4-1))-SQRT($E$6)*$O$5*EXP(-$O$4*(G202/$E$4-1))</f>
        <v>-1.1203731199386007</v>
      </c>
      <c r="L202">
        <f>$K$6*$O$6*EXP(-$O$15*(I202/$K$4-1))-SQRT($K$6)*$O$5*EXP(-$O$4*(I202/$K$4-1))</f>
        <v>-0.91998456143521312</v>
      </c>
      <c r="M202" s="13">
        <f t="shared" si="18"/>
        <v>4.6851384937488206E-3</v>
      </c>
      <c r="N202" s="13">
        <f t="shared" si="19"/>
        <v>6.7094744937769929E-2</v>
      </c>
      <c r="O202" s="13">
        <v>1</v>
      </c>
    </row>
    <row r="203" spans="4:15" x14ac:dyDescent="0.4">
      <c r="D203" s="6">
        <v>2.68</v>
      </c>
      <c r="E203" s="7">
        <f t="shared" si="14"/>
        <v>-0.28662618381609345</v>
      </c>
      <c r="G203">
        <f t="shared" si="15"/>
        <v>4.0144492183789371</v>
      </c>
      <c r="H203" s="10">
        <f t="shared" si="20"/>
        <v>-1.1740208489107189</v>
      </c>
      <c r="I203">
        <f t="shared" si="16"/>
        <v>3.8891460051938544</v>
      </c>
      <c r="J203" s="10">
        <f t="shared" si="17"/>
        <v>-1.1643328838977349</v>
      </c>
      <c r="K203">
        <f>$E$6*$O$6*EXP(-$O$15*(G203/$E$4-1))-SQRT($E$6)*$O$5*EXP(-$O$4*(G203/$E$4-1))</f>
        <v>-1.1054117481428434</v>
      </c>
      <c r="L203">
        <f>$K$6*$O$6*EXP(-$O$15*(I203/$K$4-1))-SQRT($K$6)*$O$5*EXP(-$O$4*(I203/$K$4-1))</f>
        <v>-0.90751837371056054</v>
      </c>
      <c r="M203" s="13">
        <f t="shared" si="18"/>
        <v>4.7072087081764975E-3</v>
      </c>
      <c r="N203" s="13">
        <f t="shared" si="19"/>
        <v>6.5953692642678294E-2</v>
      </c>
      <c r="O203" s="13">
        <v>1</v>
      </c>
    </row>
    <row r="204" spans="4:15" x14ac:dyDescent="0.4">
      <c r="D204" s="6">
        <v>2.7</v>
      </c>
      <c r="E204" s="7">
        <f t="shared" si="14"/>
        <v>-0.28305335592574299</v>
      </c>
      <c r="G204">
        <f t="shared" si="15"/>
        <v>4.0252296754705235</v>
      </c>
      <c r="H204" s="10">
        <f t="shared" si="20"/>
        <v>-1.1593865458718433</v>
      </c>
      <c r="I204">
        <f t="shared" si="16"/>
        <v>3.8996037572718953</v>
      </c>
      <c r="J204" s="10">
        <f t="shared" si="17"/>
        <v>-1.149819342441553</v>
      </c>
      <c r="K204">
        <f>$E$6*$O$6*EXP(-$O$15*(G204/$E$4-1))-SQRT($E$6)*$O$5*EXP(-$O$4*(G204/$E$4-1))</f>
        <v>-1.0906330520148291</v>
      </c>
      <c r="L204">
        <f>$K$6*$O$6*EXP(-$O$15*(I204/$K$4-1))-SQRT($K$6)*$O$5*EXP(-$O$4*(I204/$K$4-1))</f>
        <v>-0.89520985782745954</v>
      </c>
      <c r="M204" s="13">
        <f t="shared" si="18"/>
        <v>4.7270429175464944E-3</v>
      </c>
      <c r="N204" s="13">
        <f t="shared" si="19"/>
        <v>6.4825989655454316E-2</v>
      </c>
      <c r="O204" s="13">
        <v>1</v>
      </c>
    </row>
    <row r="205" spans="4:15" x14ac:dyDescent="0.4">
      <c r="D205" s="6">
        <v>2.72</v>
      </c>
      <c r="E205" s="7">
        <f t="shared" si="14"/>
        <v>-0.27952073609046674</v>
      </c>
      <c r="G205">
        <f t="shared" si="15"/>
        <v>4.0360101325621089</v>
      </c>
      <c r="H205" s="10">
        <f t="shared" si="20"/>
        <v>-1.1449169350265518</v>
      </c>
      <c r="I205">
        <f t="shared" si="16"/>
        <v>3.9100615093499349</v>
      </c>
      <c r="J205" s="10">
        <f t="shared" si="17"/>
        <v>-1.1354691341466938</v>
      </c>
      <c r="K205">
        <f>$E$6*$O$6*EXP(-$O$15*(G205/$E$4-1))-SQRT($E$6)*$O$5*EXP(-$O$4*(G205/$E$4-1))</f>
        <v>-1.0760353664038511</v>
      </c>
      <c r="L205">
        <f>$K$6*$O$6*EXP(-$O$15*(I205/$K$4-1))-SQRT($K$6)*$O$5*EXP(-$O$4*(I205/$K$4-1))</f>
        <v>-0.88305738720217708</v>
      </c>
      <c r="M205" s="13">
        <f t="shared" si="18"/>
        <v>4.7446704959238223E-3</v>
      </c>
      <c r="N205" s="13">
        <f t="shared" si="19"/>
        <v>6.3711689995582757E-2</v>
      </c>
      <c r="O205" s="13">
        <v>1</v>
      </c>
    </row>
    <row r="206" spans="4:15" x14ac:dyDescent="0.4">
      <c r="D206" s="6">
        <v>2.74</v>
      </c>
      <c r="E206" s="7">
        <f t="shared" si="14"/>
        <v>-0.27602799366096625</v>
      </c>
      <c r="G206">
        <f t="shared" si="15"/>
        <v>4.0467905896536953</v>
      </c>
      <c r="H206" s="10">
        <f t="shared" si="20"/>
        <v>-1.1306106620353178</v>
      </c>
      <c r="I206">
        <f t="shared" si="16"/>
        <v>3.9205192614279745</v>
      </c>
      <c r="J206" s="10">
        <f t="shared" si="17"/>
        <v>-1.1212809158495771</v>
      </c>
      <c r="K206">
        <f>$E$6*$O$6*EXP(-$O$15*(G206/$E$4-1))-SQRT($E$6)*$O$5*EXP(-$O$4*(G206/$E$4-1))</f>
        <v>-1.0616170209201428</v>
      </c>
      <c r="L206">
        <f>$K$6*$O$6*EXP(-$O$15*(I206/$K$4-1))-SQRT($K$6)*$O$5*EXP(-$O$4*(I206/$K$4-1))</f>
        <v>-0.87105933916003975</v>
      </c>
      <c r="M206" s="13">
        <f t="shared" si="18"/>
        <v>4.7601225143295706E-3</v>
      </c>
      <c r="N206" s="13">
        <f t="shared" si="19"/>
        <v>6.2610837440998032E-2</v>
      </c>
      <c r="O206" s="13">
        <v>1</v>
      </c>
    </row>
    <row r="207" spans="4:15" x14ac:dyDescent="0.4">
      <c r="D207" s="6">
        <v>2.76</v>
      </c>
      <c r="E207" s="7">
        <f t="shared" si="14"/>
        <v>-0.27257479647759231</v>
      </c>
      <c r="G207">
        <f t="shared" si="15"/>
        <v>4.0575710467452817</v>
      </c>
      <c r="H207" s="10">
        <f t="shared" si="20"/>
        <v>-1.1164663663722181</v>
      </c>
      <c r="I207">
        <f t="shared" si="16"/>
        <v>3.9309770135060145</v>
      </c>
      <c r="J207" s="10">
        <f t="shared" si="17"/>
        <v>-1.1072533382512755</v>
      </c>
      <c r="K207">
        <f>$E$6*$O$6*EXP(-$O$15*(G207/$E$4-1))-SQRT($E$6)*$O$5*EXP(-$O$4*(G207/$E$4-1))</f>
        <v>-1.0473763409062111</v>
      </c>
      <c r="L207">
        <f>$K$6*$O$6*EXP(-$O$15*(I207/$K$4-1))-SQRT($K$6)*$O$5*EXP(-$O$4*(I207/$K$4-1))</f>
        <v>-0.85921409547851557</v>
      </c>
      <c r="M207" s="13">
        <f t="shared" si="18"/>
        <v>4.7734316188934893E-3</v>
      </c>
      <c r="N207" s="13">
        <f t="shared" si="19"/>
        <v>6.1523465955284129E-2</v>
      </c>
      <c r="O207" s="13">
        <v>1</v>
      </c>
    </row>
    <row r="208" spans="4:15" x14ac:dyDescent="0.4">
      <c r="D208" s="6">
        <v>2.78</v>
      </c>
      <c r="E208" s="7">
        <f t="shared" si="14"/>
        <v>-0.26916081106842338</v>
      </c>
      <c r="G208">
        <f t="shared" si="15"/>
        <v>4.0683515038368672</v>
      </c>
      <c r="H208" s="10">
        <f t="shared" si="20"/>
        <v>-1.1024826821362621</v>
      </c>
      <c r="I208">
        <f t="shared" si="16"/>
        <v>3.9414347655840545</v>
      </c>
      <c r="J208" s="10">
        <f t="shared" si="17"/>
        <v>-1.0933850467221493</v>
      </c>
      <c r="K208">
        <f>$E$6*$O$6*EXP(-$O$15*(G208/$E$4-1))-SQRT($E$6)*$O$5*EXP(-$O$4*(G208/$E$4-1))</f>
        <v>-1.0333116483665241</v>
      </c>
      <c r="L208">
        <f>$K$6*$O$6*EXP(-$O$15*(I208/$K$4-1))-SQRT($K$6)*$O$5*EXP(-$O$4*(I208/$K$4-1))</f>
        <v>-0.84752004290394345</v>
      </c>
      <c r="M208" s="13">
        <f t="shared" si="18"/>
        <v>4.7846319127742331E-3</v>
      </c>
      <c r="N208" s="13">
        <f t="shared" si="19"/>
        <v>6.0449600102526382E-2</v>
      </c>
      <c r="O208" s="13">
        <v>1</v>
      </c>
    </row>
    <row r="209" spans="4:15" x14ac:dyDescent="0.4">
      <c r="D209" s="6">
        <v>2.8</v>
      </c>
      <c r="E209" s="7">
        <f t="shared" si="14"/>
        <v>-0.2657857028392967</v>
      </c>
      <c r="G209">
        <f t="shared" si="15"/>
        <v>4.0791319609284535</v>
      </c>
      <c r="H209" s="10">
        <f t="shared" si="20"/>
        <v>-1.0886582388297592</v>
      </c>
      <c r="I209">
        <f t="shared" si="16"/>
        <v>3.951892517662094</v>
      </c>
      <c r="J209" s="10">
        <f t="shared" si="17"/>
        <v>-1.079674682073791</v>
      </c>
      <c r="K209">
        <f>$E$6*$O$6*EXP(-$O$15*(G209/$E$4-1))-SQRT($E$6)*$O$5*EXP(-$O$4*(G209/$E$4-1))</f>
        <v>-1.0194212628570369</v>
      </c>
      <c r="L209">
        <f>$K$6*$O$6*EXP(-$O$15*(I209/$K$4-1))-SQRT($K$6)*$O$5*EXP(-$O$4*(I209/$K$4-1))</f>
        <v>-0.83597557364286945</v>
      </c>
      <c r="M209" s="13">
        <f t="shared" si="18"/>
        <v>4.7937588418473205E-3</v>
      </c>
      <c r="N209" s="13">
        <f t="shared" si="19"/>
        <v>5.9389255450026074E-2</v>
      </c>
      <c r="O209" s="13">
        <v>1</v>
      </c>
    </row>
    <row r="210" spans="4:15" x14ac:dyDescent="0.4">
      <c r="D210" s="6">
        <v>2.82</v>
      </c>
      <c r="E210" s="7">
        <f t="shared" si="14"/>
        <v>-0.26244913625605948</v>
      </c>
      <c r="G210">
        <f t="shared" si="15"/>
        <v>4.089912418020039</v>
      </c>
      <c r="H210" s="10">
        <f t="shared" si="20"/>
        <v>-1.0749916621048197</v>
      </c>
      <c r="I210">
        <f t="shared" si="16"/>
        <v>3.962350269740134</v>
      </c>
      <c r="J210" s="10">
        <f t="shared" si="17"/>
        <v>-1.0661208812993648</v>
      </c>
      <c r="K210">
        <f>$E$6*$O$6*EXP(-$O$15*(G210/$E$4-1))-SQRT($E$6)*$O$5*EXP(-$O$4*(G210/$E$4-1))</f>
        <v>-1.0057035023359524</v>
      </c>
      <c r="L210">
        <f>$K$6*$O$6*EXP(-$O$15*(I210/$K$4-1))-SQRT($K$6)*$O$5*EXP(-$O$4*(I210/$K$4-1))</f>
        <v>-0.82457908582891093</v>
      </c>
      <c r="M210" s="13">
        <f t="shared" si="18"/>
        <v>4.8008490841560756E-3</v>
      </c>
      <c r="N210" s="13">
        <f t="shared" si="19"/>
        <v>5.834243895909056E-2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-0.25915077501930117</v>
      </c>
      <c r="G211">
        <f t="shared" si="15"/>
        <v>4.1006928751116254</v>
      </c>
      <c r="H211" s="10">
        <f t="shared" si="20"/>
        <v>-1.0614815744790578</v>
      </c>
      <c r="I211">
        <f t="shared" si="16"/>
        <v>3.9728080218181741</v>
      </c>
      <c r="J211" s="10">
        <f t="shared" si="17"/>
        <v>-1.0527222782834054</v>
      </c>
      <c r="K211">
        <f>$E$6*$O$6*EXP(-$O$15*(G211/$E$4-1))-SQRT($E$6)*$O$5*EXP(-$O$4*(G211/$E$4-1))</f>
        <v>-0.99215668397707435</v>
      </c>
      <c r="L211">
        <f>$K$6*$O$6*EXP(-$O$15*(I211/$K$4-1))-SQRT($K$6)*$O$5*EXP(-$O$4*(I211/$K$4-1))</f>
        <v>-0.81332898396604802</v>
      </c>
      <c r="M211" s="13">
        <f t="shared" si="18"/>
        <v>4.8059404431119923E-3</v>
      </c>
      <c r="N211" s="13">
        <f t="shared" si="19"/>
        <v>5.7309149364116872E-2</v>
      </c>
      <c r="O211" s="13">
        <v>1</v>
      </c>
    </row>
    <row r="212" spans="4:15" x14ac:dyDescent="0.4">
      <c r="D212" s="6">
        <v>2.86</v>
      </c>
      <c r="E212" s="7">
        <f t="shared" si="21"/>
        <v>-0.25589028223182109</v>
      </c>
      <c r="G212">
        <f t="shared" ref="G212:G275" si="22">$E$11*(D212/$E$12+1)</f>
        <v>4.1114733322032118</v>
      </c>
      <c r="H212" s="10">
        <f t="shared" si="20"/>
        <v>-1.0481265960215391</v>
      </c>
      <c r="I212">
        <f t="shared" ref="I212:I275" si="23">$K$11*(D212/$K$12+1)</f>
        <v>3.9832657738962136</v>
      </c>
      <c r="J212" s="10">
        <f t="shared" ref="J212:J275" si="24">-(-$H$4)*(1+D212+$K$5*D212^3)*EXP(-D212)</f>
        <v>-1.0394775044821036</v>
      </c>
      <c r="K212">
        <f>$E$6*$O$6*EXP(-$O$15*(G212/$E$4-1))-SQRT($E$6)*$O$5*EXP(-$O$4*(G212/$E$4-1))</f>
        <v>-0.9787791249470823</v>
      </c>
      <c r="L212">
        <f>$K$6*$O$6*EXP(-$O$15*(I212/$K$4-1))-SQRT($K$6)*$O$5*EXP(-$O$4*(I212/$K$4-1))</f>
        <v>-0.80222367934919103</v>
      </c>
      <c r="M212" s="13">
        <f t="shared" ref="M212:M275" si="25">(K212-H212)^2*O212</f>
        <v>4.8090717444226258E-3</v>
      </c>
      <c r="N212" s="13">
        <f t="shared" ref="N212:N275" si="26">(L212-J212)^2*O212</f>
        <v>5.6289377540198672E-2</v>
      </c>
      <c r="O212" s="13">
        <v>1</v>
      </c>
    </row>
    <row r="213" spans="4:15" x14ac:dyDescent="0.4">
      <c r="D213" s="6">
        <v>2.88</v>
      </c>
      <c r="E213" s="7">
        <f t="shared" si="21"/>
        <v>-0.25266732055907459</v>
      </c>
      <c r="G213">
        <f t="shared" si="22"/>
        <v>4.1222537892947981</v>
      </c>
      <c r="H213" s="10">
        <f t="shared" ref="H213:H276" si="27">-(-$B$4)*(1+D213+$E$5*D213^3)*EXP(-D213)</f>
        <v>-1.0349253450099696</v>
      </c>
      <c r="I213">
        <f t="shared" si="23"/>
        <v>3.9937235259742536</v>
      </c>
      <c r="J213" s="10">
        <f t="shared" si="24"/>
        <v>-1.0263851895750729</v>
      </c>
      <c r="K213">
        <f>$E$6*$O$6*EXP(-$O$15*(G213/$E$4-1))-SQRT($E$6)*$O$5*EXP(-$O$4*(G213/$E$4-1))</f>
        <v>-0.96556914314797815</v>
      </c>
      <c r="L213">
        <f>$K$6*$O$6*EXP(-$O$15*(I213/$K$4-1))-SQRT($K$6)*$O$5*EXP(-$O$4*(I213/$K$4-1))</f>
        <v>-0.79126159046286482</v>
      </c>
      <c r="M213" s="13">
        <f t="shared" si="25"/>
        <v>4.8102827367213037E-3</v>
      </c>
      <c r="N213" s="13">
        <f t="shared" si="26"/>
        <v>5.5283106859478313E-2</v>
      </c>
      <c r="O213" s="13">
        <v>1</v>
      </c>
    </row>
    <row r="214" spans="4:15" x14ac:dyDescent="0.4">
      <c r="D214" s="6">
        <v>2.9</v>
      </c>
      <c r="E214" s="7">
        <f t="shared" si="21"/>
        <v>-0.24948155238283681</v>
      </c>
      <c r="G214">
        <f t="shared" si="22"/>
        <v>4.1330342463863845</v>
      </c>
      <c r="H214" s="10">
        <f t="shared" si="27"/>
        <v>-1.0218764385600996</v>
      </c>
      <c r="I214">
        <f t="shared" si="23"/>
        <v>4.0041812780522941</v>
      </c>
      <c r="J214" s="10">
        <f t="shared" si="24"/>
        <v>-1.0134439620895597</v>
      </c>
      <c r="K214">
        <f>$E$6*$O$6*EXP(-$O$15*(G214/$E$4-1))-SQRT($E$6)*$O$5*EXP(-$O$4*(G214/$E$4-1))</f>
        <v>-0.95252505792596842</v>
      </c>
      <c r="L214">
        <f>$K$6*$O$6*EXP(-$O$15*(I214/$K$4-1))-SQRT($K$6)*$O$5*EXP(-$O$4*(I214/$K$4-1))</f>
        <v>-0.78044114335882153</v>
      </c>
      <c r="M214" s="13">
        <f t="shared" si="25"/>
        <v>4.8096139958601417E-3</v>
      </c>
      <c r="N214" s="13">
        <f t="shared" si="26"/>
        <v>5.4290313536469216E-2</v>
      </c>
      <c r="O214" s="13">
        <v>1</v>
      </c>
    </row>
    <row r="215" spans="4:15" x14ac:dyDescent="0.4">
      <c r="D215" s="6">
        <v>2.92</v>
      </c>
      <c r="E215" s="7">
        <f t="shared" si="21"/>
        <v>-0.2463326399483132</v>
      </c>
      <c r="G215">
        <f t="shared" si="22"/>
        <v>4.14381470347797</v>
      </c>
      <c r="H215" s="10">
        <f t="shared" si="27"/>
        <v>-1.0089784932282908</v>
      </c>
      <c r="I215">
        <f t="shared" si="23"/>
        <v>4.0146390301303336</v>
      </c>
      <c r="J215" s="10">
        <f t="shared" si="24"/>
        <v>-1.0006524499980378</v>
      </c>
      <c r="K215">
        <f>$E$6*$O$6*EXP(-$O$15*(G215/$E$4-1))-SQRT($E$6)*$O$5*EXP(-$O$4*(G215/$E$4-1))</f>
        <v>-0.93964519074794617</v>
      </c>
      <c r="L215">
        <f>$K$6*$O$6*EXP(-$O$15*(I215/$K$4-1))-SQRT($K$6)*$O$5*EXP(-$O$4*(I215/$K$4-1))</f>
        <v>-0.76976077201334692</v>
      </c>
      <c r="M215" s="13">
        <f t="shared" si="25"/>
        <v>4.8071068328309641E-3</v>
      </c>
      <c r="N215" s="13">
        <f t="shared" si="26"/>
        <v>5.33109669625862E-2</v>
      </c>
      <c r="O215" s="13">
        <v>1</v>
      </c>
    </row>
    <row r="216" spans="4:15" x14ac:dyDescent="0.4">
      <c r="D216" s="6">
        <v>2.94</v>
      </c>
      <c r="E216" s="7">
        <f t="shared" si="21"/>
        <v>-0.24322024550491964</v>
      </c>
      <c r="G216">
        <f t="shared" si="22"/>
        <v>4.1545951605695564</v>
      </c>
      <c r="H216" s="10">
        <f t="shared" si="27"/>
        <v>-0.99623012558815094</v>
      </c>
      <c r="I216">
        <f t="shared" si="23"/>
        <v>4.0250967822083732</v>
      </c>
      <c r="J216" s="10">
        <f t="shared" si="24"/>
        <v>-0.98800928129008447</v>
      </c>
      <c r="K216">
        <f>$E$6*$O$6*EXP(-$O$15*(G216/$E$4-1))-SQRT($E$6)*$O$5*EXP(-$O$4*(G216/$E$4-1))</f>
        <v>-0.92692786584673592</v>
      </c>
      <c r="L216">
        <f>$K$6*$O$6*EXP(-$O$15*(I216/$K$4-1))-SQRT($K$6)*$O$5*EXP(-$O$4*(I216/$K$4-1))</f>
        <v>-0.75921891866502444</v>
      </c>
      <c r="M216" s="13">
        <f t="shared" si="25"/>
        <v>4.8028032052665525E-3</v>
      </c>
      <c r="N216" s="13">
        <f t="shared" si="26"/>
        <v>5.2345030030106467E-2</v>
      </c>
      <c r="O216" s="13">
        <v>1</v>
      </c>
    </row>
    <row r="217" spans="4:15" x14ac:dyDescent="0.4">
      <c r="D217" s="6">
        <v>2.96</v>
      </c>
      <c r="E217" s="7">
        <f t="shared" si="21"/>
        <v>-0.24014403144094898</v>
      </c>
      <c r="G217">
        <f t="shared" si="22"/>
        <v>4.1653756176611427</v>
      </c>
      <c r="H217" s="10">
        <f t="shared" si="27"/>
        <v>-0.98362995278212695</v>
      </c>
      <c r="I217">
        <f t="shared" si="23"/>
        <v>4.0355545342864136</v>
      </c>
      <c r="J217" s="10">
        <f t="shared" si="24"/>
        <v>-0.97551308451942298</v>
      </c>
      <c r="K217">
        <f>$E$6*$O$6*EXP(-$O$15*(G217/$E$4-1))-SQRT($E$6)*$O$5*EXP(-$O$4*(G217/$E$4-1))</f>
        <v>-0.9143714108362232</v>
      </c>
      <c r="L217">
        <f>$K$6*$O$6*EXP(-$O$15*(I217/$K$4-1))-SQRT($K$6)*$O$5*EXP(-$O$4*(I217/$K$4-1))</f>
        <v>-0.74881403413367709</v>
      </c>
      <c r="M217" s="13">
        <f t="shared" si="25"/>
        <v>4.7967456324725091E-3</v>
      </c>
      <c r="N217" s="13">
        <f t="shared" si="26"/>
        <v>5.1392459445798955E-2</v>
      </c>
      <c r="O217" s="13">
        <v>1</v>
      </c>
    </row>
    <row r="218" spans="4:15" x14ac:dyDescent="0.4">
      <c r="D218" s="6">
        <v>2.98</v>
      </c>
      <c r="E218" s="7">
        <f t="shared" si="21"/>
        <v>-0.23710366041233191</v>
      </c>
      <c r="G218">
        <f t="shared" si="22"/>
        <v>4.1761560747527291</v>
      </c>
      <c r="H218" s="10">
        <f t="shared" si="27"/>
        <v>-0.97117659304891157</v>
      </c>
      <c r="I218">
        <f t="shared" si="23"/>
        <v>4.0460122863644532</v>
      </c>
      <c r="J218" s="10">
        <f t="shared" si="24"/>
        <v>-0.96316248932697479</v>
      </c>
      <c r="K218">
        <f>$E$6*$O$6*EXP(-$O$15*(G218/$E$4-1))-SQRT($E$6)*$O$5*EXP(-$O$4*(G218/$E$4-1))</f>
        <v>-0.90197415729743502</v>
      </c>
      <c r="L218">
        <f>$K$6*$O$6*EXP(-$O$15*(I218/$K$4-1))-SQRT($K$6)*$O$5*EXP(-$O$4*(I218/$K$4-1))</f>
        <v>-0.73854457812120056</v>
      </c>
      <c r="M218" s="13">
        <f t="shared" si="25"/>
        <v>4.7889771139372405E-3</v>
      </c>
      <c r="N218" s="13">
        <f t="shared" si="26"/>
        <v>5.0453206034445079E-2</v>
      </c>
      <c r="O218" s="13">
        <v>1</v>
      </c>
    </row>
    <row r="219" spans="4:15" x14ac:dyDescent="0.4">
      <c r="D219" s="6">
        <v>3</v>
      </c>
      <c r="E219" s="7">
        <f t="shared" si="21"/>
        <v>-0.23409879546569626</v>
      </c>
      <c r="G219">
        <f t="shared" si="22"/>
        <v>4.1869365318443146</v>
      </c>
      <c r="H219" s="10">
        <f t="shared" si="27"/>
        <v>-0.95886866622749201</v>
      </c>
      <c r="I219">
        <f t="shared" si="23"/>
        <v>4.0564700384424928</v>
      </c>
      <c r="J219" s="10">
        <f t="shared" si="24"/>
        <v>-0.95095612694075138</v>
      </c>
      <c r="K219">
        <f>$E$6*$O$6*EXP(-$O$15*(G219/$E$4-1))-SQRT($E$6)*$O$5*EXP(-$O$4*(G219/$E$4-1))</f>
        <v>-0.88973444133661739</v>
      </c>
      <c r="L219">
        <f>$K$6*$O$6*EXP(-$O$15*(I219/$K$4-1))-SQRT($K$6)*$O$5*EXP(-$O$4*(I219/$K$4-1))</f>
        <v>-0.72840901949495307</v>
      </c>
      <c r="M219" s="13">
        <f t="shared" si="25"/>
        <v>4.7795410512620276E-3</v>
      </c>
      <c r="N219" s="13">
        <f t="shared" si="26"/>
        <v>4.9527215032491696E-2</v>
      </c>
      <c r="O219" s="13">
        <v>1</v>
      </c>
    </row>
    <row r="220" spans="4:15" x14ac:dyDescent="0.4">
      <c r="D220" s="6">
        <v>3.02</v>
      </c>
      <c r="E220" s="7">
        <f t="shared" si="21"/>
        <v>-0.23112910015591998</v>
      </c>
      <c r="G220">
        <f t="shared" si="22"/>
        <v>4.197716988935901</v>
      </c>
      <c r="H220" s="10">
        <f t="shared" si="27"/>
        <v>-0.94670479423864828</v>
      </c>
      <c r="I220">
        <f t="shared" si="23"/>
        <v>4.0669277905205332</v>
      </c>
      <c r="J220" s="10">
        <f t="shared" si="24"/>
        <v>-0.93889263065337814</v>
      </c>
      <c r="K220">
        <f>$E$6*$O$6*EXP(-$O$15*(G220/$E$4-1))-SQRT($E$6)*$O$5*EXP(-$O$4*(G220/$E$4-1))</f>
        <v>-0.8776506041163169</v>
      </c>
      <c r="L220">
        <f>$K$6*$O$6*EXP(-$O$15*(I220/$K$4-1))-SQRT($K$6)*$O$5*EXP(-$O$4*(I220/$K$4-1))</f>
        <v>-0.71840583655437318</v>
      </c>
      <c r="M220" s="13">
        <f t="shared" si="25"/>
        <v>4.7684811734510892E-3</v>
      </c>
      <c r="N220" s="13">
        <f t="shared" si="26"/>
        <v>4.8614426372057006E-2</v>
      </c>
      <c r="O220" s="13">
        <v>1</v>
      </c>
    </row>
    <row r="221" spans="4:15" x14ac:dyDescent="0.4">
      <c r="D221" s="6">
        <v>3.04</v>
      </c>
      <c r="E221" s="7">
        <f t="shared" si="21"/>
        <v>-0.22819423865836852</v>
      </c>
      <c r="G221">
        <f t="shared" si="22"/>
        <v>4.2084974460274873</v>
      </c>
      <c r="H221" s="10">
        <f t="shared" si="27"/>
        <v>-0.93468360154467733</v>
      </c>
      <c r="I221">
        <f t="shared" si="23"/>
        <v>4.0773855425985728</v>
      </c>
      <c r="J221" s="10">
        <f t="shared" si="24"/>
        <v>-0.92697063627802445</v>
      </c>
      <c r="K221">
        <f>$E$6*$O$6*EXP(-$O$15*(G221/$E$4-1))-SQRT($E$6)*$O$5*EXP(-$O$4*(G221/$E$4-1))</f>
        <v>-0.8657209923604563</v>
      </c>
      <c r="L221">
        <f>$K$6*$O$6*EXP(-$O$15*(I221/$K$4-1))-SQRT($K$6)*$O$5*EXP(-$O$4*(I221/$K$4-1))</f>
        <v>-0.70853351728145364</v>
      </c>
      <c r="M221" s="13">
        <f t="shared" si="25"/>
        <v>4.7558414654956076E-3</v>
      </c>
      <c r="N221" s="13">
        <f t="shared" si="26"/>
        <v>4.7714774955522038E-2</v>
      </c>
      <c r="O221" s="13">
        <v>1</v>
      </c>
    </row>
    <row r="222" spans="4:15" x14ac:dyDescent="0.4">
      <c r="D222" s="6">
        <v>3.06</v>
      </c>
      <c r="E222" s="7">
        <f t="shared" si="21"/>
        <v>-0.22529387587600078</v>
      </c>
      <c r="G222">
        <f t="shared" si="22"/>
        <v>4.2192779031190728</v>
      </c>
      <c r="H222" s="10">
        <f t="shared" si="27"/>
        <v>-0.92280371558809926</v>
      </c>
      <c r="I222">
        <f t="shared" si="23"/>
        <v>4.0878432946766132</v>
      </c>
      <c r="J222" s="10">
        <f t="shared" si="24"/>
        <v>-0.91518878258349023</v>
      </c>
      <c r="K222">
        <f>$E$6*$O$6*EXP(-$O$15*(G222/$E$4-1))-SQRT($E$6)*$O$5*EXP(-$O$4*(G222/$E$4-1))</f>
        <v>-0.85394395883431795</v>
      </c>
      <c r="L222">
        <f>$K$6*$O$6*EXP(-$O$15*(I222/$K$4-1))-SQRT($K$6)*$O$5*EXP(-$O$4*(I222/$K$4-1))</f>
        <v>-0.69879055957568026</v>
      </c>
      <c r="M222" s="13">
        <f t="shared" si="25"/>
        <v>4.7416661001899304E-3</v>
      </c>
      <c r="N222" s="13">
        <f t="shared" si="26"/>
        <v>4.6828190920937859E-2</v>
      </c>
      <c r="O222" s="13">
        <v>1</v>
      </c>
    </row>
    <row r="223" spans="4:15" x14ac:dyDescent="0.4">
      <c r="D223" s="6">
        <v>3.08</v>
      </c>
      <c r="E223" s="7">
        <f t="shared" si="21"/>
        <v>-0.22242767754152182</v>
      </c>
      <c r="G223">
        <f t="shared" si="22"/>
        <v>4.2300583602106592</v>
      </c>
      <c r="H223" s="10">
        <f t="shared" si="27"/>
        <v>-0.91106376721007332</v>
      </c>
      <c r="I223">
        <f t="shared" si="23"/>
        <v>4.0983010467546528</v>
      </c>
      <c r="J223" s="10">
        <f t="shared" si="24"/>
        <v>-0.90354571170916986</v>
      </c>
      <c r="K223">
        <f>$E$6*$O$6*EXP(-$O$15*(G223/$E$4-1))-SQRT($E$6)*$O$5*EXP(-$O$4*(G223/$E$4-1))</f>
        <v>-0.84231786280036747</v>
      </c>
      <c r="L223">
        <f>$K$6*$O$6*EXP(-$O$15*(I223/$K$4-1))-SQRT($K$6)*$O$5*EXP(-$O$4*(I223/$K$4-1))</f>
        <v>-0.68917547147404301</v>
      </c>
      <c r="M223" s="13">
        <f t="shared" si="25"/>
        <v>4.7259993731084138E-3</v>
      </c>
      <c r="N223" s="13">
        <f t="shared" si="26"/>
        <v>4.5954599898466002E-2</v>
      </c>
      <c r="O223" s="13">
        <v>1</v>
      </c>
    </row>
    <row r="224" spans="4:15" x14ac:dyDescent="0.4">
      <c r="D224" s="6">
        <v>3.1</v>
      </c>
      <c r="E224" s="7">
        <f t="shared" si="21"/>
        <v>-0.21959531031475546</v>
      </c>
      <c r="G224">
        <f t="shared" si="22"/>
        <v>4.2408388173022447</v>
      </c>
      <c r="H224" s="10">
        <f t="shared" si="27"/>
        <v>-0.89946239104923831</v>
      </c>
      <c r="I224">
        <f t="shared" si="23"/>
        <v>4.1087587988326923</v>
      </c>
      <c r="J224" s="10">
        <f t="shared" si="24"/>
        <v>-0.89204006956059956</v>
      </c>
      <c r="K224">
        <f>$E$6*$O$6*EXP(-$O$15*(G224/$E$4-1))-SQRT($E$6)*$O$5*EXP(-$O$4*(G224/$E$4-1))</f>
        <v>-0.83084107045080435</v>
      </c>
      <c r="L224">
        <f>$K$6*$O$6*EXP(-$O$15*(I224/$K$4-1))-SQRT($K$6)*$O$5*EXP(-$O$4*(I224/$K$4-1))</f>
        <v>-0.67968677135667421</v>
      </c>
      <c r="M224" s="13">
        <f t="shared" si="25"/>
        <v>4.7088856406730566E-3</v>
      </c>
      <c r="N224" s="13">
        <f t="shared" si="26"/>
        <v>4.5093923258085242E-2</v>
      </c>
      <c r="O224" s="13">
        <v>1</v>
      </c>
    </row>
    <row r="225" spans="4:15" x14ac:dyDescent="0.4">
      <c r="D225" s="6">
        <v>3.12</v>
      </c>
      <c r="E225" s="7">
        <f t="shared" si="21"/>
        <v>-0.21679644187540364</v>
      </c>
      <c r="G225">
        <f t="shared" si="22"/>
        <v>4.251619274393831</v>
      </c>
      <c r="H225" s="10">
        <f t="shared" si="27"/>
        <v>-0.88799822592165334</v>
      </c>
      <c r="I225">
        <f t="shared" si="23"/>
        <v>4.1192165509107328</v>
      </c>
      <c r="J225" s="10">
        <f t="shared" si="24"/>
        <v>-0.88067050618626463</v>
      </c>
      <c r="K225">
        <f>$E$6*$O$6*EXP(-$O$15*(G225/$E$4-1))-SQRT($E$6)*$O$5*EXP(-$O$4*(G225/$E$4-1))</f>
        <v>-0.81951195531766452</v>
      </c>
      <c r="L225">
        <f>$K$6*$O$6*EXP(-$O$15*(I225/$K$4-1))-SQRT($K$6)*$O$5*EXP(-$O$4*(I225/$K$4-1))</f>
        <v>-0.67032298813868296</v>
      </c>
      <c r="M225" s="13">
        <f t="shared" si="25"/>
        <v>4.6903692612427833E-3</v>
      </c>
      <c r="N225" s="13">
        <f t="shared" si="26"/>
        <v>4.4246078348777695E-2</v>
      </c>
      <c r="O225" s="13">
        <v>1</v>
      </c>
    </row>
    <row r="226" spans="4:15" x14ac:dyDescent="0.4">
      <c r="D226" s="6">
        <v>3.14</v>
      </c>
      <c r="E226" s="7">
        <f t="shared" si="21"/>
        <v>-0.21403074101135519</v>
      </c>
      <c r="G226">
        <f t="shared" si="22"/>
        <v>4.2623997314854174</v>
      </c>
      <c r="H226" s="10">
        <f t="shared" si="27"/>
        <v>-0.87666991518251081</v>
      </c>
      <c r="I226">
        <f t="shared" si="23"/>
        <v>4.1296743029887724</v>
      </c>
      <c r="J226" s="10">
        <f t="shared" si="24"/>
        <v>-0.869435676136327</v>
      </c>
      <c r="K226">
        <f>$E$6*$O$6*EXP(-$O$15*(G226/$E$4-1))-SQRT($E$6)*$O$5*EXP(-$O$4*(G226/$E$4-1))</f>
        <v>-0.80832889866133328</v>
      </c>
      <c r="L226">
        <f>$K$6*$O$6*EXP(-$O$15*(I226/$K$4-1))-SQRT($K$6)*$O$5*EXP(-$O$4*(I226/$K$4-1))</f>
        <v>-0.66108266144871675</v>
      </c>
      <c r="M226" s="13">
        <f t="shared" si="25"/>
        <v>4.670494539147859E-3</v>
      </c>
      <c r="N226" s="13">
        <f t="shared" si="26"/>
        <v>4.3410978729415531E-2</v>
      </c>
      <c r="O226" s="13">
        <v>1</v>
      </c>
    </row>
    <row r="227" spans="4:15" x14ac:dyDescent="0.4">
      <c r="D227" s="6">
        <v>3.16</v>
      </c>
      <c r="E227" s="7">
        <f t="shared" si="21"/>
        <v>-0.21129787770270023</v>
      </c>
      <c r="G227">
        <f t="shared" si="22"/>
        <v>4.2731801885770038</v>
      </c>
      <c r="H227" s="10">
        <f t="shared" si="27"/>
        <v>-0.86547610707026013</v>
      </c>
      <c r="I227">
        <f t="shared" si="23"/>
        <v>4.1401320550668119</v>
      </c>
      <c r="J227" s="10">
        <f t="shared" si="24"/>
        <v>-0.85833423880390869</v>
      </c>
      <c r="K227">
        <f>$E$6*$O$6*EXP(-$O$15*(G227/$E$4-1))-SQRT($E$6)*$O$5*EXP(-$O$4*(G227/$E$4-1))</f>
        <v>-0.79729028983823402</v>
      </c>
      <c r="L227">
        <f>$K$6*$O$6*EXP(-$O$15*(I227/$K$4-1))-SQRT($K$6)*$O$5*EXP(-$O$4*(I227/$K$4-1))</f>
        <v>-0.65196434179475415</v>
      </c>
      <c r="M227" s="13">
        <f t="shared" si="25"/>
        <v>4.6493056715992678E-3</v>
      </c>
      <c r="N227" s="13">
        <f t="shared" si="26"/>
        <v>4.2588534391569052E-2</v>
      </c>
      <c r="O227" s="13">
        <v>1</v>
      </c>
    </row>
    <row r="228" spans="4:15" x14ac:dyDescent="0.4">
      <c r="D228" s="6">
        <v>3.18</v>
      </c>
      <c r="E228" s="7">
        <f t="shared" si="21"/>
        <v>-0.20859752320160285</v>
      </c>
      <c r="G228">
        <f t="shared" si="22"/>
        <v>4.2839606456685901</v>
      </c>
      <c r="H228" s="10">
        <f t="shared" si="27"/>
        <v>-0.85441545503376526</v>
      </c>
      <c r="I228">
        <f t="shared" si="23"/>
        <v>4.1505898071448524</v>
      </c>
      <c r="J228" s="10">
        <f t="shared" si="24"/>
        <v>-0.84736485874955103</v>
      </c>
      <c r="K228">
        <f>$E$6*$O$6*EXP(-$O$15*(G228/$E$4-1))-SQRT($E$6)*$O$5*EXP(-$O$4*(G228/$E$4-1))</f>
        <v>-0.78639452664848186</v>
      </c>
      <c r="L228">
        <f>$K$6*$O$6*EXP(-$O$15*(I228/$K$4-1))-SQRT($K$6)*$O$5*EXP(-$O$4*(I228/$K$4-1))</f>
        <v>-0.64296659071764894</v>
      </c>
      <c r="M228" s="13">
        <f t="shared" si="25"/>
        <v>4.6268466983958529E-3</v>
      </c>
      <c r="N228" s="13">
        <f t="shared" si="26"/>
        <v>4.1778651974441285E-2</v>
      </c>
      <c r="O228" s="13">
        <v>1</v>
      </c>
    </row>
    <row r="229" spans="4:15" x14ac:dyDescent="0.4">
      <c r="D229" s="6">
        <v>3.2</v>
      </c>
      <c r="E229" s="7">
        <f t="shared" si="21"/>
        <v>-0.20592935010817881</v>
      </c>
      <c r="G229">
        <f t="shared" si="22"/>
        <v>4.2947411027601765</v>
      </c>
      <c r="H229" s="10">
        <f t="shared" si="27"/>
        <v>-0.84348661804310043</v>
      </c>
      <c r="I229">
        <f t="shared" si="23"/>
        <v>4.1610475592228919</v>
      </c>
      <c r="J229" s="10">
        <f t="shared" si="24"/>
        <v>-0.83652620600944394</v>
      </c>
      <c r="K229">
        <f>$E$6*$O$6*EXP(-$O$15*(G229/$E$4-1))-SQRT($E$6)*$O$5*EXP(-$O$4*(G229/$E$4-1))</f>
        <v>-0.7756400156642439</v>
      </c>
      <c r="L229">
        <f>$K$6*$O$6*EXP(-$O$15*(I229/$K$4-1))-SQRT($K$6)*$O$5*EXP(-$O$4*(I229/$K$4-1))</f>
        <v>-0.63408798093289476</v>
      </c>
      <c r="M229" s="13">
        <f t="shared" si="25"/>
        <v>4.6031614543546612E-3</v>
      </c>
      <c r="N229" s="13">
        <f t="shared" si="26"/>
        <v>4.0981234972143586E-2</v>
      </c>
      <c r="O229" s="13">
        <v>1</v>
      </c>
    </row>
    <row r="230" spans="4:15" x14ac:dyDescent="0.4">
      <c r="D230" s="6">
        <v>3.22</v>
      </c>
      <c r="E230" s="7">
        <f t="shared" si="21"/>
        <v>-0.20329303244252012</v>
      </c>
      <c r="G230">
        <f t="shared" si="22"/>
        <v>4.305521559851762</v>
      </c>
      <c r="H230" s="10">
        <f t="shared" si="27"/>
        <v>-0.83268826088456249</v>
      </c>
      <c r="I230">
        <f t="shared" si="23"/>
        <v>4.1715053113009315</v>
      </c>
      <c r="J230" s="10">
        <f t="shared" si="24"/>
        <v>-0.82581695638800512</v>
      </c>
      <c r="K230">
        <f>$E$6*$O$6*EXP(-$O$15*(G230/$E$4-1))-SQRT($E$6)*$O$5*EXP(-$O$4*(G230/$E$4-1))</f>
        <v>-0.76502517253951585</v>
      </c>
      <c r="L230">
        <f>$K$6*$O$6*EXP(-$O$15*(I230/$K$4-1))-SQRT($K$6)*$O$5*EXP(-$O$4*(I230/$K$4-1))</f>
        <v>-0.62532709646107454</v>
      </c>
      <c r="M230" s="13">
        <f t="shared" si="25"/>
        <v>4.5782935243895862E-3</v>
      </c>
      <c r="N230" s="13">
        <f t="shared" si="26"/>
        <v>4.0196183933520244E-2</v>
      </c>
      <c r="O230" s="13">
        <v>1</v>
      </c>
    </row>
    <row r="231" spans="4:15" x14ac:dyDescent="0.4">
      <c r="D231" s="6">
        <v>3.24</v>
      </c>
      <c r="E231" s="7">
        <f t="shared" si="21"/>
        <v>-0.20068824571300567</v>
      </c>
      <c r="G231">
        <f t="shared" si="22"/>
        <v>4.3163020169433484</v>
      </c>
      <c r="H231" s="10">
        <f t="shared" si="27"/>
        <v>-0.82201905444047119</v>
      </c>
      <c r="I231">
        <f t="shared" si="23"/>
        <v>4.1819630633789719</v>
      </c>
      <c r="J231" s="10">
        <f t="shared" si="24"/>
        <v>-0.81523579173537164</v>
      </c>
      <c r="K231">
        <f>$E$6*$O$6*EXP(-$O$15*(G231/$E$4-1))-SQRT($E$6)*$O$5*EXP(-$O$4*(G231/$E$4-1))</f>
        <v>-0.75454842230202301</v>
      </c>
      <c r="L231">
        <f>$K$6*$O$6*EXP(-$O$15*(I231/$K$4-1))-SQRT($K$6)*$O$5*EXP(-$O$4*(I231/$K$4-1))</f>
        <v>-0.61668253274745266</v>
      </c>
      <c r="M231" s="13">
        <f t="shared" si="25"/>
        <v>4.5522862011617956E-3</v>
      </c>
      <c r="N231" s="13">
        <f t="shared" si="26"/>
        <v>3.9423396654723629E-2</v>
      </c>
      <c r="O231" s="13">
        <v>1</v>
      </c>
    </row>
    <row r="232" spans="4:15" x14ac:dyDescent="0.4">
      <c r="D232" s="6">
        <v>3.26</v>
      </c>
      <c r="E232" s="7">
        <f t="shared" si="21"/>
        <v>-0.19811466698103028</v>
      </c>
      <c r="G232">
        <f t="shared" si="22"/>
        <v>4.3270824740349347</v>
      </c>
      <c r="H232" s="10">
        <f t="shared" si="27"/>
        <v>-0.81147767595430009</v>
      </c>
      <c r="I232">
        <f t="shared" si="23"/>
        <v>4.1924208154570124</v>
      </c>
      <c r="J232" s="10">
        <f t="shared" si="24"/>
        <v>-0.80478140021034117</v>
      </c>
      <c r="K232">
        <f>$E$6*$O$6*EXP(-$O$15*(G232/$E$4-1))-SQRT($E$6)*$O$5*EXP(-$O$4*(G232/$E$4-1))</f>
        <v>-0.74420819962791251</v>
      </c>
      <c r="L232">
        <f>$K$6*$O$6*EXP(-$O$15*(I232/$K$4-1))-SQRT($K$6)*$O$5*EXP(-$O$4*(I232/$K$4-1))</f>
        <v>-0.60815289677114259</v>
      </c>
      <c r="M232" s="13">
        <f t="shared" si="25"/>
        <v>4.5251824452264191E-3</v>
      </c>
      <c r="N232" s="13">
        <f t="shared" si="26"/>
        <v>3.8662768364738927E-2</v>
      </c>
      <c r="O232" s="13">
        <v>1</v>
      </c>
    </row>
    <row r="233" spans="4:15" x14ac:dyDescent="0.4">
      <c r="D233" s="6">
        <v>3.28</v>
      </c>
      <c r="E233" s="7">
        <f t="shared" si="21"/>
        <v>-0.1955719749222814</v>
      </c>
      <c r="G233">
        <f t="shared" si="22"/>
        <v>4.3378629311265202</v>
      </c>
      <c r="H233" s="10">
        <f t="shared" si="27"/>
        <v>-0.80106280928166462</v>
      </c>
      <c r="I233">
        <f t="shared" si="23"/>
        <v>4.202878567535052</v>
      </c>
      <c r="J233" s="10">
        <f t="shared" si="24"/>
        <v>-0.79445247652929141</v>
      </c>
      <c r="K233">
        <f>$E$6*$O$6*EXP(-$O$15*(G233/$E$4-1))-SQRT($E$6)*$O$5*EXP(-$O$4*(G233/$E$4-1))</f>
        <v>-0.73400294909988428</v>
      </c>
      <c r="L233">
        <f>$K$6*$O$6*EXP(-$O$15*(I233/$K$4-1))-SQRT($K$6)*$O$5*EXP(-$O$4*(I233/$K$4-1))</f>
        <v>-0.59973680714426258</v>
      </c>
      <c r="M233" s="13">
        <f t="shared" si="25"/>
        <v>4.4970248475999283E-3</v>
      </c>
      <c r="N233" s="13">
        <f t="shared" si="26"/>
        <v>3.7914191904059848E-2</v>
      </c>
      <c r="O233" s="13">
        <v>1</v>
      </c>
    </row>
    <row r="234" spans="4:15" x14ac:dyDescent="0.4">
      <c r="D234" s="6">
        <v>3.3</v>
      </c>
      <c r="E234" s="7">
        <f t="shared" si="21"/>
        <v>-0.19305984988468949</v>
      </c>
      <c r="G234">
        <f t="shared" si="22"/>
        <v>4.3486433882181066</v>
      </c>
      <c r="H234" s="10">
        <f t="shared" si="27"/>
        <v>-0.79077314512768815</v>
      </c>
      <c r="I234">
        <f t="shared" si="23"/>
        <v>4.2133363196130906</v>
      </c>
      <c r="J234" s="10">
        <f t="shared" si="24"/>
        <v>-0.78424772220158567</v>
      </c>
      <c r="K234">
        <f>$E$6*$O$6*EXP(-$O$15*(G234/$E$4-1))-SQRT($E$6)*$O$5*EXP(-$O$4*(G234/$E$4-1))</f>
        <v>-0.72393112544938532</v>
      </c>
      <c r="L234">
        <f>$K$6*$O$6*EXP(-$O$15*(I234/$K$4-1))-SQRT($K$6)*$O$5*EXP(-$O$4*(I234/$K$4-1))</f>
        <v>-0.5914328942014907</v>
      </c>
      <c r="M234" s="13">
        <f t="shared" si="25"/>
        <v>4.4678555946746235E-3</v>
      </c>
      <c r="N234" s="13">
        <f t="shared" si="26"/>
        <v>3.7177557896706209E-2</v>
      </c>
      <c r="O234" s="13">
        <v>1</v>
      </c>
    </row>
    <row r="235" spans="4:15" x14ac:dyDescent="0.4">
      <c r="D235" s="6">
        <v>3.32</v>
      </c>
      <c r="E235" s="7">
        <f t="shared" si="21"/>
        <v>-0.19057797394317175</v>
      </c>
      <c r="G235">
        <f t="shared" si="22"/>
        <v>4.359423845309693</v>
      </c>
      <c r="H235" s="10">
        <f t="shared" si="27"/>
        <v>-0.78060738127123142</v>
      </c>
      <c r="I235">
        <f t="shared" si="23"/>
        <v>4.223794071691132</v>
      </c>
      <c r="J235" s="10">
        <f t="shared" si="24"/>
        <v>-0.77416584575195213</v>
      </c>
      <c r="K235">
        <f>$E$6*$O$6*EXP(-$O$15*(G235/$E$4-1))-SQRT($E$6)*$O$5*EXP(-$O$4*(G235/$E$4-1))</f>
        <v>-0.71399119378349263</v>
      </c>
      <c r="L235">
        <f>$K$6*$O$6*EXP(-$O$15*(I235/$K$4-1))-SQRT($K$6)*$O$5*EXP(-$O$4*(I235/$K$4-1))</f>
        <v>-0.58323980008040832</v>
      </c>
      <c r="M235" s="13">
        <f t="shared" si="25"/>
        <v>4.4377164354015659E-3</v>
      </c>
      <c r="N235" s="13">
        <f t="shared" si="26"/>
        <v>3.6452754915772434E-2</v>
      </c>
      <c r="O235" s="13">
        <v>1</v>
      </c>
    </row>
    <row r="236" spans="4:15" x14ac:dyDescent="0.4">
      <c r="D236" s="6">
        <v>3.34</v>
      </c>
      <c r="E236" s="7">
        <f t="shared" si="21"/>
        <v>-0.18812603095128735</v>
      </c>
      <c r="G236">
        <f t="shared" si="22"/>
        <v>4.3702043024012784</v>
      </c>
      <c r="H236" s="10">
        <f t="shared" si="27"/>
        <v>-0.77056422277647296</v>
      </c>
      <c r="I236">
        <f t="shared" si="23"/>
        <v>4.2342518237691715</v>
      </c>
      <c r="J236" s="10">
        <f t="shared" si="24"/>
        <v>-0.76420556293031938</v>
      </c>
      <c r="K236">
        <f>$E$6*$O$6*EXP(-$O$15*(G236/$E$4-1))-SQRT($E$6)*$O$5*EXP(-$O$4*(G236/$E$4-1))</f>
        <v>-0.7041816297970479</v>
      </c>
      <c r="L236">
        <f>$K$6*$O$6*EXP(-$O$15*(I236/$K$4-1))-SQRT($K$6)*$O$5*EXP(-$O$4*(I236/$K$4-1))</f>
        <v>-0.57515617879302361</v>
      </c>
      <c r="M236" s="13">
        <f t="shared" si="25"/>
        <v>4.4066486506720128E-3</v>
      </c>
      <c r="N236" s="13">
        <f t="shared" si="26"/>
        <v>3.5739669642690819E-2</v>
      </c>
      <c r="O236" s="13">
        <v>1</v>
      </c>
    </row>
    <row r="237" spans="4:15" x14ac:dyDescent="0.4">
      <c r="D237" s="6">
        <v>3.36</v>
      </c>
      <c r="E237" s="7">
        <f t="shared" si="21"/>
        <v>-0.18570370658991711</v>
      </c>
      <c r="G237">
        <f t="shared" si="22"/>
        <v>4.3809847594928648</v>
      </c>
      <c r="H237" s="10">
        <f t="shared" si="27"/>
        <v>-0.76064238219230051</v>
      </c>
      <c r="I237">
        <f t="shared" si="23"/>
        <v>4.2447095758472111</v>
      </c>
      <c r="J237" s="10">
        <f t="shared" si="24"/>
        <v>-0.75436559690956118</v>
      </c>
      <c r="K237">
        <f>$E$6*$O$6*EXP(-$O$15*(G237/$E$4-1))-SQRT($E$6)*$O$5*EXP(-$O$4*(G237/$E$4-1))</f>
        <v>-0.69450091997061869</v>
      </c>
      <c r="L237">
        <f>$K$6*$O$6*EXP(-$O$15*(I237/$K$4-1))-SQRT($K$6)*$O$5*EXP(-$O$4*(I237/$K$4-1))</f>
        <v>-0.5671806962888053</v>
      </c>
      <c r="M237" s="13">
        <f t="shared" si="25"/>
        <v>4.3746930248221641E-3</v>
      </c>
      <c r="N237" s="13">
        <f t="shared" si="26"/>
        <v>3.5038187020402255E-2</v>
      </c>
      <c r="O237" s="13">
        <v>1</v>
      </c>
    </row>
    <row r="238" spans="4:15" x14ac:dyDescent="0.4">
      <c r="D238" s="6">
        <v>3.38</v>
      </c>
      <c r="E238" s="7">
        <f t="shared" si="21"/>
        <v>-0.18331068841307693</v>
      </c>
      <c r="G238">
        <f t="shared" si="22"/>
        <v>4.3917652165844503</v>
      </c>
      <c r="H238" s="10">
        <f t="shared" si="27"/>
        <v>-0.7508405797399631</v>
      </c>
      <c r="I238">
        <f t="shared" si="23"/>
        <v>4.2551673279252515</v>
      </c>
      <c r="J238" s="10">
        <f t="shared" si="24"/>
        <v>-0.74464467847160098</v>
      </c>
      <c r="K238">
        <f>$E$6*$O$6*EXP(-$O$15*(G238/$E$4-1))-SQRT($E$6)*$O$5*EXP(-$O$4*(G238/$E$4-1))</f>
        <v>-0.68494756175484772</v>
      </c>
      <c r="L238">
        <f>$K$6*$O$6*EXP(-$O$15*(I238/$K$4-1))-SQRT($K$6)*$O$5*EXP(-$O$4*(I238/$K$4-1))</f>
        <v>-0.55931203050961809</v>
      </c>
      <c r="M238" s="13">
        <f t="shared" si="25"/>
        <v>4.3418898191867382E-3</v>
      </c>
      <c r="N238" s="13">
        <f t="shared" si="26"/>
        <v>3.4348190400600283E-2</v>
      </c>
      <c r="O238" s="13">
        <v>1</v>
      </c>
    </row>
    <row r="239" spans="4:15" x14ac:dyDescent="0.4">
      <c r="D239" s="6">
        <v>3.4</v>
      </c>
      <c r="E239" s="7">
        <f t="shared" si="21"/>
        <v>-0.18094666589097183</v>
      </c>
      <c r="G239">
        <f t="shared" si="22"/>
        <v>4.4025456736760367</v>
      </c>
      <c r="H239" s="10">
        <f t="shared" si="27"/>
        <v>-0.74115754348942064</v>
      </c>
      <c r="I239">
        <f t="shared" si="23"/>
        <v>4.2656250800032911</v>
      </c>
      <c r="J239" s="10">
        <f t="shared" si="24"/>
        <v>-0.73504154618230577</v>
      </c>
      <c r="K239">
        <f>$E$6*$O$6*EXP(-$O$15*(G239/$E$4-1))-SQRT($E$6)*$O$5*EXP(-$O$4*(G239/$E$4-1))</f>
        <v>-0.6755200637416916</v>
      </c>
      <c r="L239">
        <f>$K$6*$O$6*EXP(-$O$15*(I239/$K$4-1))-SQRT($K$6)*$O$5*EXP(-$O$4*(I239/$K$4-1))</f>
        <v>-0.55154887143687559</v>
      </c>
      <c r="M239" s="13">
        <f t="shared" si="25"/>
        <v>4.3082787476335406E-3</v>
      </c>
      <c r="N239" s="13">
        <f t="shared" si="26"/>
        <v>3.3669561685232233E-2</v>
      </c>
      <c r="O239" s="13">
        <v>1</v>
      </c>
    </row>
    <row r="240" spans="4:15" x14ac:dyDescent="0.4">
      <c r="D240" s="6">
        <v>3.42</v>
      </c>
      <c r="E240" s="7">
        <f t="shared" si="21"/>
        <v>-0.17861133045039279</v>
      </c>
      <c r="G240">
        <f t="shared" si="22"/>
        <v>4.413326130767623</v>
      </c>
      <c r="H240" s="10">
        <f t="shared" si="27"/>
        <v>-0.73159200952480885</v>
      </c>
      <c r="I240">
        <f t="shared" si="23"/>
        <v>4.2760828320813307</v>
      </c>
      <c r="J240" s="10">
        <f t="shared" si="24"/>
        <v>-0.72555494655558561</v>
      </c>
      <c r="K240">
        <f>$E$6*$O$6*EXP(-$O$15*(G240/$E$4-1))-SQRT($E$6)*$O$5*EXP(-$O$4*(G240/$E$4-1))</f>
        <v>-0.66621694582308977</v>
      </c>
      <c r="L240">
        <f>$K$6*$O$6*EXP(-$O$15*(I240/$K$4-1))-SQRT($K$6)*$O$5*EXP(-$O$4*(I240/$K$4-1))</f>
        <v>-0.54388992113124679</v>
      </c>
      <c r="M240" s="13">
        <f t="shared" si="25"/>
        <v>4.2738989540038281E-3</v>
      </c>
      <c r="N240" s="13">
        <f t="shared" si="26"/>
        <v>3.3002181462425673E-2</v>
      </c>
      <c r="O240" s="13">
        <v>1</v>
      </c>
    </row>
    <row r="241" spans="4:15" x14ac:dyDescent="0.4">
      <c r="D241" s="6">
        <v>3.44</v>
      </c>
      <c r="E241" s="7">
        <f t="shared" si="21"/>
        <v>-0.17630437551255576</v>
      </c>
      <c r="G241">
        <f t="shared" si="22"/>
        <v>4.4241065878592094</v>
      </c>
      <c r="H241" s="10">
        <f t="shared" si="27"/>
        <v>-0.72214272209942842</v>
      </c>
      <c r="I241">
        <f t="shared" si="23"/>
        <v>4.2865405841593711</v>
      </c>
      <c r="J241" s="10">
        <f t="shared" si="24"/>
        <v>-0.71618363420710396</v>
      </c>
      <c r="K241">
        <f>$E$6*$O$6*EXP(-$O$15*(G241/$E$4-1))-SQRT($E$6)*$O$5*EXP(-$O$4*(G241/$E$4-1))</f>
        <v>-0.65703673933753448</v>
      </c>
      <c r="L241">
        <f>$K$6*$O$6*EXP(-$O$15*(I241/$K$4-1))-SQRT($K$6)*$O$5*EXP(-$O$4*(I241/$K$4-1))</f>
        <v>-0.53633389376523022</v>
      </c>
      <c r="M241" s="13">
        <f t="shared" si="25"/>
        <v>4.2387889913920312E-3</v>
      </c>
      <c r="N241" s="13">
        <f t="shared" si="26"/>
        <v>3.2345929137009358E-2</v>
      </c>
      <c r="O241" s="13">
        <v>1</v>
      </c>
    </row>
    <row r="242" spans="4:15" x14ac:dyDescent="0.4">
      <c r="D242" s="6">
        <v>3.46</v>
      </c>
      <c r="E242" s="7">
        <f t="shared" si="21"/>
        <v>-0.17402549652847901</v>
      </c>
      <c r="G242">
        <f t="shared" si="22"/>
        <v>4.4348870449507949</v>
      </c>
      <c r="H242" s="10">
        <f t="shared" si="27"/>
        <v>-0.71280843378064995</v>
      </c>
      <c r="I242">
        <f t="shared" si="23"/>
        <v>4.2969983362374107</v>
      </c>
      <c r="J242" s="10">
        <f t="shared" si="24"/>
        <v>-0.70692637199798736</v>
      </c>
      <c r="K242">
        <f>$E$6*$O$6*EXP(-$O$15*(G242/$E$4-1))-SQRT($E$6)*$O$5*EXP(-$O$4*(G242/$E$4-1))</f>
        <v>-0.64797798720502742</v>
      </c>
      <c r="L242">
        <f>$K$6*$O$6*EXP(-$O$15*(I242/$K$4-1))-SQRT($K$6)*$O$5*EXP(-$O$4*(I242/$K$4-1))</f>
        <v>-0.52887951564890756</v>
      </c>
      <c r="M242" s="13">
        <f t="shared" si="25"/>
        <v>4.2029868031946476E-3</v>
      </c>
      <c r="N242" s="13">
        <f t="shared" si="26"/>
        <v>3.1700683055789859E-2</v>
      </c>
      <c r="O242" s="13">
        <v>1</v>
      </c>
    </row>
    <row r="243" spans="4:15" x14ac:dyDescent="0.4">
      <c r="D243" s="6">
        <v>3.48</v>
      </c>
      <c r="E243" s="7">
        <f t="shared" si="21"/>
        <v>-0.17177439101199149</v>
      </c>
      <c r="G243">
        <f t="shared" si="22"/>
        <v>4.4456675020423813</v>
      </c>
      <c r="H243" s="10">
        <f t="shared" si="27"/>
        <v>-0.70358790558511719</v>
      </c>
      <c r="I243">
        <f t="shared" si="23"/>
        <v>4.3074560883154511</v>
      </c>
      <c r="J243" s="10">
        <f t="shared" si="24"/>
        <v>-0.69778193116891185</v>
      </c>
      <c r="K243">
        <f>$E$6*$O$6*EXP(-$O$15*(G243/$E$4-1))-SQRT($E$6)*$O$5*EXP(-$O$4*(G243/$E$4-1))</f>
        <v>-0.63903924405088552</v>
      </c>
      <c r="L243">
        <f>$K$6*$O$6*EXP(-$O$15*(I243/$K$4-1))-SQRT($K$6)*$O$5*EXP(-$O$4*(I243/$K$4-1))</f>
        <v>-0.52152552524915807</v>
      </c>
      <c r="M243" s="13">
        <f t="shared" si="25"/>
        <v>4.166529705860799E-3</v>
      </c>
      <c r="N243" s="13">
        <f t="shared" si="26"/>
        <v>3.1066320627749014E-2</v>
      </c>
      <c r="O243" s="13">
        <v>1</v>
      </c>
    </row>
    <row r="244" spans="4:15" x14ac:dyDescent="0.4">
      <c r="D244" s="6">
        <v>3.5</v>
      </c>
      <c r="E244" s="7">
        <f t="shared" si="21"/>
        <v>-0.16955075857046281</v>
      </c>
      <c r="G244">
        <f t="shared" si="22"/>
        <v>4.4564479591339676</v>
      </c>
      <c r="H244" s="10">
        <f t="shared" si="27"/>
        <v>-0.6944799071046156</v>
      </c>
      <c r="I244">
        <f t="shared" si="23"/>
        <v>4.3179138403934907</v>
      </c>
      <c r="J244" s="10">
        <f t="shared" si="24"/>
        <v>-0.68874909146493402</v>
      </c>
      <c r="K244">
        <f>$E$6*$O$6*EXP(-$O$15*(G244/$E$4-1))-SQRT($E$6)*$O$5*EXP(-$O$4*(G244/$E$4-1))</f>
        <v>-0.63021907631884566</v>
      </c>
      <c r="L244">
        <f>$K$6*$O$6*EXP(-$O$15*(I244/$K$4-1))-SQRT($K$6)*$O$5*EXP(-$O$4*(I244/$K$4-1))</f>
        <v>-0.51427067320263908</v>
      </c>
      <c r="M244" s="13">
        <f t="shared" si="25"/>
        <v>4.1294543732773581E-3</v>
      </c>
      <c r="N244" s="13">
        <f t="shared" si="26"/>
        <v>3.0442718439312334E-2</v>
      </c>
      <c r="O244" s="13">
        <v>1</v>
      </c>
    </row>
    <row r="245" spans="4:15" x14ac:dyDescent="0.4">
      <c r="D245" s="6">
        <v>3.52</v>
      </c>
      <c r="E245" s="7">
        <f t="shared" si="21"/>
        <v>-0.16735430093334069</v>
      </c>
      <c r="G245">
        <f t="shared" si="22"/>
        <v>4.467228416225554</v>
      </c>
      <c r="H245" s="10">
        <f t="shared" si="27"/>
        <v>-0.68548321662296341</v>
      </c>
      <c r="I245">
        <f t="shared" si="23"/>
        <v>4.3283715924715302</v>
      </c>
      <c r="J245" s="10">
        <f t="shared" si="24"/>
        <v>-0.67982664125141645</v>
      </c>
      <c r="K245">
        <f>$E$6*$O$6*EXP(-$O$15*(G245/$E$4-1))-SQRT($E$6)*$O$5*EXP(-$O$4*(G245/$E$4-1))</f>
        <v>-0.62151606237387635</v>
      </c>
      <c r="L245">
        <f>$K$6*$O$6*EXP(-$O$15*(I245/$K$4-1))-SQRT($K$6)*$O$5*EXP(-$O$4*(I245/$K$4-1))</f>
        <v>-0.50711372232278307</v>
      </c>
      <c r="M245" s="13">
        <f t="shared" si="25"/>
        <v>4.0917968227264963E-3</v>
      </c>
      <c r="N245" s="13">
        <f t="shared" si="26"/>
        <v>2.9829752364848687E-2</v>
      </c>
      <c r="O245" s="13">
        <v>1</v>
      </c>
    </row>
    <row r="246" spans="4:15" x14ac:dyDescent="0.4">
      <c r="D246" s="6">
        <v>3.54</v>
      </c>
      <c r="E246" s="7">
        <f t="shared" si="21"/>
        <v>-0.16518472197858114</v>
      </c>
      <c r="G246">
        <f t="shared" si="22"/>
        <v>4.4780088733171404</v>
      </c>
      <c r="H246" s="10">
        <f t="shared" si="27"/>
        <v>-0.67659662122426834</v>
      </c>
      <c r="I246">
        <f t="shared" si="23"/>
        <v>4.3388293445495707</v>
      </c>
      <c r="J246" s="10">
        <f t="shared" si="24"/>
        <v>-0.67101337762139224</v>
      </c>
      <c r="K246">
        <f>$E$6*$O$6*EXP(-$O$15*(G246/$E$4-1))-SQRT($E$6)*$O$5*EXP(-$O$4*(G246/$E$4-1))</f>
        <v>-0.61292879259514099</v>
      </c>
      <c r="L246">
        <f>$K$6*$O$6*EXP(-$O$15*(I246/$K$4-1))-SQRT($K$6)*$O$5*EXP(-$O$4*(I246/$K$4-1))</f>
        <v>-0.50005344760109649</v>
      </c>
      <c r="M246" s="13">
        <f t="shared" si="25"/>
        <v>4.0535924023479275E-3</v>
      </c>
      <c r="N246" s="13">
        <f t="shared" si="26"/>
        <v>2.9227297672544419E-2</v>
      </c>
      <c r="O246" s="13">
        <v>1</v>
      </c>
    </row>
    <row r="247" spans="4:15" x14ac:dyDescent="0.4">
      <c r="D247" s="6">
        <v>3.56</v>
      </c>
      <c r="E247" s="7">
        <f t="shared" si="21"/>
        <v>-0.16304172775705142</v>
      </c>
      <c r="G247">
        <f t="shared" si="22"/>
        <v>4.4887893304087259</v>
      </c>
      <c r="H247" s="10">
        <f t="shared" si="27"/>
        <v>-0.66781891689288264</v>
      </c>
      <c r="I247">
        <f t="shared" si="23"/>
        <v>4.3492870966276103</v>
      </c>
      <c r="J247" s="10">
        <f t="shared" si="24"/>
        <v>-0.66230810649469429</v>
      </c>
      <c r="K247">
        <f>$E$6*$O$6*EXP(-$O$15*(G247/$E$4-1))-SQRT($E$6)*$O$5*EXP(-$O$4*(G247/$E$4-1))</f>
        <v>-0.60445586945949137</v>
      </c>
      <c r="L247">
        <f>$K$6*$O$6*EXP(-$O$15*(I247/$K$4-1))-SQRT($K$6)*$O$5*EXP(-$O$4*(I247/$K$4-1))</f>
        <v>-0.49308863620300897</v>
      </c>
      <c r="M247" s="13">
        <f t="shared" si="25"/>
        <v>4.0148757800461928E-3</v>
      </c>
      <c r="N247" s="13">
        <f t="shared" si="26"/>
        <v>2.8635229125798571E-2</v>
      </c>
      <c r="O247" s="13">
        <v>1</v>
      </c>
    </row>
    <row r="248" spans="4:15" x14ac:dyDescent="0.4">
      <c r="D248" s="6">
        <v>3.58</v>
      </c>
      <c r="E248" s="7">
        <f t="shared" si="21"/>
        <v>-0.16092502651498575</v>
      </c>
      <c r="G248">
        <f t="shared" si="22"/>
        <v>4.4995697875003122</v>
      </c>
      <c r="H248" s="10">
        <f t="shared" si="27"/>
        <v>-0.65914890860538167</v>
      </c>
      <c r="I248">
        <f t="shared" si="23"/>
        <v>4.3597448487056498</v>
      </c>
      <c r="J248" s="10">
        <f t="shared" si="24"/>
        <v>-0.65370964270917509</v>
      </c>
      <c r="K248">
        <f>$E$6*$O$6*EXP(-$O$15*(G248/$E$4-1))-SQRT($E$6)*$O$5*EXP(-$O$4*(G248/$E$4-1))</f>
        <v>-0.5960959076158856</v>
      </c>
      <c r="L248">
        <f>$K$6*$O$6*EXP(-$O$15*(I248/$K$4-1))-SQRT($K$6)*$O$5*EXP(-$O$4*(I248/$K$4-1))</f>
        <v>-0.48621808745850925</v>
      </c>
      <c r="M248" s="13">
        <f t="shared" si="25"/>
        <v>3.9756809337813922E-3</v>
      </c>
      <c r="N248" s="13">
        <f t="shared" si="26"/>
        <v>2.8053421080286845E-2</v>
      </c>
      <c r="O248" s="13">
        <v>1</v>
      </c>
    </row>
    <row r="249" spans="4:15" x14ac:dyDescent="0.4">
      <c r="D249" s="6">
        <v>3.6</v>
      </c>
      <c r="E249" s="7">
        <f t="shared" si="21"/>
        <v>-0.15883432871456868</v>
      </c>
      <c r="G249">
        <f t="shared" si="22"/>
        <v>4.5103502445918977</v>
      </c>
      <c r="H249" s="10">
        <f t="shared" si="27"/>
        <v>-0.65058541041487328</v>
      </c>
      <c r="I249">
        <f t="shared" si="23"/>
        <v>4.3702026007836903</v>
      </c>
      <c r="J249" s="10">
        <f t="shared" si="24"/>
        <v>-0.64521681010432086</v>
      </c>
      <c r="K249">
        <f>$E$6*$O$6*EXP(-$O$15*(G249/$E$4-1))-SQRT($E$6)*$O$5*EXP(-$O$4*(G249/$E$4-1))</f>
        <v>-0.58784753395111011</v>
      </c>
      <c r="L249">
        <f>$K$6*$O$6*EXP(-$O$15*(I249/$K$4-1))-SQRT($K$6)*$O$5*EXP(-$O$4*(I249/$K$4-1))</f>
        <v>-0.47944061284782369</v>
      </c>
      <c r="M249" s="13">
        <f t="shared" si="25"/>
        <v>3.9360411431824081E-3</v>
      </c>
      <c r="N249" s="13">
        <f t="shared" si="26"/>
        <v>2.7481747576825061E-2</v>
      </c>
      <c r="O249" s="13">
        <v>1</v>
      </c>
    </row>
    <row r="250" spans="4:15" x14ac:dyDescent="0.4">
      <c r="D250" s="6">
        <v>3.62</v>
      </c>
      <c r="E250" s="7">
        <f t="shared" si="21"/>
        <v>-0.15676934705272</v>
      </c>
      <c r="G250">
        <f t="shared" si="22"/>
        <v>4.5211307016834841</v>
      </c>
      <c r="H250" s="10">
        <f t="shared" si="27"/>
        <v>-0.6421272455279412</v>
      </c>
      <c r="I250">
        <f t="shared" si="23"/>
        <v>4.3806603528617298</v>
      </c>
      <c r="J250" s="10">
        <f t="shared" si="24"/>
        <v>-0.63682844159755914</v>
      </c>
      <c r="K250">
        <f>$E$6*$O$6*EXP(-$O$15*(G250/$E$4-1))-SQRT($E$6)*$O$5*EXP(-$O$4*(G250/$E$4-1))</f>
        <v>-0.57970938764715396</v>
      </c>
      <c r="L250">
        <f>$K$6*$O$6*EXP(-$O$15*(I250/$K$4-1))-SQRT($K$6)*$O$5*EXP(-$O$4*(I250/$K$4-1))</f>
        <v>-0.47275503598235519</v>
      </c>
      <c r="M250" s="13">
        <f t="shared" si="25"/>
        <v>3.8959889824261539E-3</v>
      </c>
      <c r="N250" s="13">
        <f t="shared" si="26"/>
        <v>2.692008243017124E-2</v>
      </c>
      <c r="O250" s="13">
        <v>1</v>
      </c>
    </row>
    <row r="251" spans="4:15" x14ac:dyDescent="0.4">
      <c r="D251" s="6">
        <v>3.64</v>
      </c>
      <c r="E251" s="7">
        <f t="shared" si="21"/>
        <v>-0.15472979647815238</v>
      </c>
      <c r="G251">
        <f t="shared" si="22"/>
        <v>4.5319111587750704</v>
      </c>
      <c r="H251" s="10">
        <f t="shared" si="27"/>
        <v>-0.63377324637451216</v>
      </c>
      <c r="I251">
        <f t="shared" si="23"/>
        <v>4.3911181049397694</v>
      </c>
      <c r="J251" s="10">
        <f t="shared" si="24"/>
        <v>-0.62854337925355053</v>
      </c>
      <c r="K251">
        <f>$E$6*$O$6*EXP(-$O$15*(G251/$E$4-1))-SQRT($E$6)*$O$5*EXP(-$O$4*(G251/$E$4-1))</f>
        <v>-0.57168012023059911</v>
      </c>
      <c r="L251">
        <f>$K$6*$O$6*EXP(-$O$15*(I251/$K$4-1))-SQRT($K$6)*$O$5*EXP(-$O$4*(I251/$K$4-1))</f>
        <v>-0.46616019258110225</v>
      </c>
      <c r="M251" s="13">
        <f t="shared" si="25"/>
        <v>3.8555563143238981E-3</v>
      </c>
      <c r="N251" s="13">
        <f t="shared" si="26"/>
        <v>2.6368299313899182E-2</v>
      </c>
      <c r="O251" s="13">
        <v>1</v>
      </c>
    </row>
    <row r="252" spans="4:15" x14ac:dyDescent="0.4">
      <c r="D252" s="6">
        <v>3.66</v>
      </c>
      <c r="E252" s="7">
        <f t="shared" si="21"/>
        <v>-0.15271539420677027</v>
      </c>
      <c r="G252">
        <f t="shared" si="22"/>
        <v>4.5426916158666559</v>
      </c>
      <c r="H252" s="10">
        <f t="shared" si="27"/>
        <v>-0.62552225467093092</v>
      </c>
      <c r="I252">
        <f t="shared" si="23"/>
        <v>4.4015758570178098</v>
      </c>
      <c r="J252" s="10">
        <f t="shared" si="24"/>
        <v>-0.62036047434674213</v>
      </c>
      <c r="K252">
        <f>$E$6*$O$6*EXP(-$O$15*(G252/$E$4-1))-SQRT($E$6)*$O$5*EXP(-$O$4*(G252/$E$4-1))</f>
        <v>-0.56375839561434504</v>
      </c>
      <c r="L252">
        <f>$K$6*$O$6*EXP(-$O$15*(I252/$K$4-1))-SQRT($K$6)*$O$5*EXP(-$O$4*(I252/$K$4-1))</f>
        <v>-0.45965493044277883</v>
      </c>
      <c r="M252" s="13">
        <f t="shared" si="25"/>
        <v>3.8147742855618055E-3</v>
      </c>
      <c r="N252" s="13">
        <f t="shared" si="26"/>
        <v>2.5826271841468674E-2</v>
      </c>
      <c r="O252" s="13">
        <v>1</v>
      </c>
    </row>
    <row r="253" spans="4:15" x14ac:dyDescent="0.4">
      <c r="D253" s="6">
        <v>3.68</v>
      </c>
      <c r="E253" s="7">
        <f t="shared" si="21"/>
        <v>-0.15072585973547639</v>
      </c>
      <c r="G253">
        <f t="shared" si="22"/>
        <v>4.5534720729582432</v>
      </c>
      <c r="H253" s="10">
        <f t="shared" si="27"/>
        <v>-0.61737312147651124</v>
      </c>
      <c r="I253">
        <f t="shared" si="23"/>
        <v>4.4120336090958503</v>
      </c>
      <c r="J253" s="10">
        <f t="shared" si="24"/>
        <v>-0.61227858741745211</v>
      </c>
      <c r="K253">
        <f>$E$6*$O$6*EXP(-$O$15*(G253/$E$4-1))-SQRT($E$6)*$O$5*EXP(-$O$4*(G253/$E$4-1))</f>
        <v>-0.55594289013200782</v>
      </c>
      <c r="L253">
        <f>$K$6*$O$6*EXP(-$O$15*(I253/$K$4-1))-SQRT($K$6)*$O$5*EXP(-$O$4*(I253/$K$4-1))</f>
        <v>-0.45323810941383741</v>
      </c>
      <c r="M253" s="13">
        <f t="shared" si="25"/>
        <v>3.7736733230392112E-3</v>
      </c>
      <c r="N253" s="13">
        <f t="shared" si="26"/>
        <v>2.5293873643618254E-2</v>
      </c>
      <c r="O253" s="13">
        <v>1</v>
      </c>
    </row>
    <row r="254" spans="4:15" x14ac:dyDescent="0.4">
      <c r="D254" s="6">
        <v>3.7</v>
      </c>
      <c r="E254" s="7">
        <f t="shared" si="21"/>
        <v>-0.14876091485444976</v>
      </c>
      <c r="G254">
        <f t="shared" si="22"/>
        <v>4.5642525300498287</v>
      </c>
      <c r="H254" s="10">
        <f t="shared" si="27"/>
        <v>-0.60932470724382615</v>
      </c>
      <c r="I254">
        <f t="shared" si="23"/>
        <v>4.422491361173889</v>
      </c>
      <c r="J254" s="10">
        <f t="shared" si="24"/>
        <v>-0.60429658832174571</v>
      </c>
      <c r="K254">
        <f>$E$6*$O$6*EXP(-$O$15*(G254/$E$4-1))-SQRT($E$6)*$O$5*EXP(-$O$4*(G254/$E$4-1))</f>
        <v>-0.5482322925653037</v>
      </c>
      <c r="L254">
        <f>$K$6*$O$6*EXP(-$O$15*(I254/$K$4-1))-SQRT($K$6)*$O$5*EXP(-$O$4*(I254/$K$4-1))</f>
        <v>-0.44690860135258942</v>
      </c>
      <c r="M254" s="13">
        <f t="shared" si="25"/>
        <v>3.7322831312525447E-3</v>
      </c>
      <c r="N254" s="13">
        <f t="shared" si="26"/>
        <v>2.4770978442203311E-2</v>
      </c>
      <c r="O254" s="13">
        <v>1</v>
      </c>
    </row>
    <row r="255" spans="4:15" x14ac:dyDescent="0.4">
      <c r="D255" s="6">
        <v>3.72</v>
      </c>
      <c r="E255" s="7">
        <f t="shared" si="21"/>
        <v>-0.1468202836579578</v>
      </c>
      <c r="G255">
        <f t="shared" si="22"/>
        <v>4.575032987141415</v>
      </c>
      <c r="H255" s="10">
        <f t="shared" si="27"/>
        <v>-0.60137588186299518</v>
      </c>
      <c r="I255">
        <f t="shared" si="23"/>
        <v>4.4329491132519294</v>
      </c>
      <c r="J255" s="10">
        <f t="shared" si="24"/>
        <v>-0.59641335627535619</v>
      </c>
      <c r="K255">
        <f>$E$6*$O$6*EXP(-$O$15*(G255/$E$4-1))-SQRT($E$6)*$O$5*EXP(-$O$4*(G255/$E$4-1))</f>
        <v>-0.54062530416470467</v>
      </c>
      <c r="L255">
        <f>$K$6*$O$6*EXP(-$O$15*(I255/$K$4-1))-SQRT($K$6)*$O$5*EXP(-$O$4*(I255/$K$4-1))</f>
        <v>-0.44066529008961419</v>
      </c>
      <c r="M255" s="13">
        <f t="shared" si="25"/>
        <v>3.6906326906760321E-3</v>
      </c>
      <c r="N255" s="13">
        <f t="shared" si="26"/>
        <v>2.4257460120598269E-2</v>
      </c>
      <c r="O255" s="13">
        <v>1</v>
      </c>
    </row>
    <row r="256" spans="4:15" x14ac:dyDescent="0.4">
      <c r="D256" s="6">
        <v>3.74</v>
      </c>
      <c r="E256" s="7">
        <f t="shared" si="21"/>
        <v>-0.14490369255376181</v>
      </c>
      <c r="G256">
        <f t="shared" si="22"/>
        <v>4.5858134442330014</v>
      </c>
      <c r="H256" s="10">
        <f t="shared" si="27"/>
        <v>-0.59352552470020847</v>
      </c>
      <c r="I256">
        <f t="shared" si="23"/>
        <v>4.4434068653299699</v>
      </c>
      <c r="J256" s="10">
        <f t="shared" si="24"/>
        <v>-0.58862777989189119</v>
      </c>
      <c r="K256">
        <f>$E$6*$O$6*EXP(-$O$15*(G256/$E$4-1))-SQRT($E$6)*$O$5*EXP(-$O$4*(G256/$E$4-1))</f>
        <v>-0.53312063866368375</v>
      </c>
      <c r="L256">
        <f>$K$6*$O$6*EXP(-$O$15*(I256/$K$4-1))-SQRT($K$6)*$O$5*EXP(-$O$4*(I256/$K$4-1))</f>
        <v>-0.43450707138465594</v>
      </c>
      <c r="M256" s="13">
        <f t="shared" si="25"/>
        <v>3.6487502570855391E-3</v>
      </c>
      <c r="N256" s="13">
        <f t="shared" si="26"/>
        <v>2.3753192790772176E-2</v>
      </c>
      <c r="O256" s="13">
        <v>1</v>
      </c>
    </row>
    <row r="257" spans="4:15" x14ac:dyDescent="0.4">
      <c r="D257" s="6">
        <v>3.76</v>
      </c>
      <c r="E257" s="7">
        <f t="shared" si="21"/>
        <v>-0.14301087027117407</v>
      </c>
      <c r="G257">
        <f t="shared" si="22"/>
        <v>4.5965939013245869</v>
      </c>
      <c r="H257" s="10">
        <f t="shared" si="27"/>
        <v>-0.58577252463072893</v>
      </c>
      <c r="I257">
        <f t="shared" si="23"/>
        <v>4.4538646174080094</v>
      </c>
      <c r="J257" s="10">
        <f t="shared" si="24"/>
        <v>-0.58093875721556321</v>
      </c>
      <c r="K257">
        <f>$E$6*$O$6*EXP(-$O$15*(G257/$E$4-1))-SQRT($E$6)*$O$5*EXP(-$O$4*(G257/$E$4-1))</f>
        <v>-0.5257170222868095</v>
      </c>
      <c r="L257">
        <f>$K$6*$O$6*EXP(-$O$15*(I257/$K$4-1))-SQRT($K$6)*$O$5*EXP(-$O$4*(I257/$K$4-1))</f>
        <v>-0.4284328528801592</v>
      </c>
      <c r="M257" s="13">
        <f t="shared" si="25"/>
        <v>3.6066633617805122E-3</v>
      </c>
      <c r="N257" s="13">
        <f t="shared" si="26"/>
        <v>2.3258050857159398E-2</v>
      </c>
      <c r="O257" s="13">
        <v>1</v>
      </c>
    </row>
    <row r="258" spans="4:15" x14ac:dyDescent="0.4">
      <c r="D258" s="6">
        <v>3.78</v>
      </c>
      <c r="E258" s="7">
        <f t="shared" si="21"/>
        <v>-0.14114154786782201</v>
      </c>
      <c r="G258">
        <f t="shared" si="22"/>
        <v>4.6073743584161733</v>
      </c>
      <c r="H258" s="10">
        <f t="shared" si="27"/>
        <v>-0.57811578006659903</v>
      </c>
      <c r="I258">
        <f t="shared" si="23"/>
        <v>4.464322369486049</v>
      </c>
      <c r="J258" s="10">
        <f t="shared" si="24"/>
        <v>-0.57334519574866649</v>
      </c>
      <c r="K258">
        <f>$E$6*$O$6*EXP(-$O$15*(G258/$E$4-1))-SQRT($E$6)*$O$5*EXP(-$O$4*(G258/$E$4-1))</f>
        <v>-0.51841319375196848</v>
      </c>
      <c r="L258">
        <f>$K$6*$O$6*EXP(-$O$15*(I258/$K$4-1))-SQRT($K$6)*$O$5*EXP(-$O$4*(I258/$K$4-1))</f>
        <v>-0.42244155405163364</v>
      </c>
      <c r="M258" s="13">
        <f t="shared" si="25"/>
        <v>3.5643988126559103E-3</v>
      </c>
      <c r="N258" s="13">
        <f t="shared" si="26"/>
        <v>2.2771909077426471E-2</v>
      </c>
      <c r="O258" s="13">
        <v>1</v>
      </c>
    </row>
    <row r="259" spans="4:15" x14ac:dyDescent="0.4">
      <c r="D259" s="6">
        <v>3.8</v>
      </c>
      <c r="E259" s="7">
        <f t="shared" si="21"/>
        <v>-0.13929545873517438</v>
      </c>
      <c r="G259">
        <f t="shared" si="22"/>
        <v>4.6181548155077596</v>
      </c>
      <c r="H259" s="10">
        <f t="shared" si="27"/>
        <v>-0.57055419897927429</v>
      </c>
      <c r="I259">
        <f t="shared" si="23"/>
        <v>4.4747801215640886</v>
      </c>
      <c r="J259" s="10">
        <f t="shared" si="24"/>
        <v>-0.56584601247402533</v>
      </c>
      <c r="K259">
        <f>$E$6*$O$6*EXP(-$O$15*(G259/$E$4-1))-SQRT($E$6)*$O$5*EXP(-$O$4*(G259/$E$4-1))</f>
        <v>-0.51120790426698526</v>
      </c>
      <c r="L259">
        <f>$K$6*$O$6*EXP(-$O$15*(I259/$K$4-1))-SQRT($K$6)*$O$5*EXP(-$O$4*(I259/$K$4-1))</f>
        <v>-0.41653210615500963</v>
      </c>
      <c r="M259" s="13">
        <f t="shared" si="25"/>
        <v>3.5219826960778645E-3</v>
      </c>
      <c r="N259" s="13">
        <f t="shared" si="26"/>
        <v>2.2294642620243797E-2</v>
      </c>
      <c r="O259" s="13">
        <v>1</v>
      </c>
    </row>
    <row r="260" spans="4:15" x14ac:dyDescent="0.4">
      <c r="D260" s="6">
        <v>3.82</v>
      </c>
      <c r="E260" s="7">
        <f t="shared" si="21"/>
        <v>-0.13747233860288013</v>
      </c>
      <c r="G260">
        <f t="shared" si="22"/>
        <v>4.628935272599346</v>
      </c>
      <c r="H260" s="10">
        <f t="shared" si="27"/>
        <v>-0.56308669891739715</v>
      </c>
      <c r="I260">
        <f t="shared" si="23"/>
        <v>4.485237873642129</v>
      </c>
      <c r="J260" s="10">
        <f t="shared" si="24"/>
        <v>-0.5584401338726197</v>
      </c>
      <c r="K260">
        <f>$E$6*$O$6*EXP(-$O$15*(G260/$E$4-1))-SQRT($E$6)*$O$5*EXP(-$O$4*(G260/$E$4-1))</f>
        <v>-0.50409991752087657</v>
      </c>
      <c r="L260">
        <f>$K$6*$O$6*EXP(-$O$15*(I260/$K$4-1))-SQRT($K$6)*$O$5*EXP(-$O$4*(I260/$K$4-1))</f>
        <v>-0.41070345217113519</v>
      </c>
      <c r="M260" s="13">
        <f t="shared" si="25"/>
        <v>3.4794403795209068E-3</v>
      </c>
      <c r="N260" s="13">
        <f t="shared" si="26"/>
        <v>2.182612712016575E-2</v>
      </c>
      <c r="O260" s="13">
        <v>1</v>
      </c>
    </row>
    <row r="261" spans="4:15" x14ac:dyDescent="0.4">
      <c r="D261" s="6">
        <v>3.84</v>
      </c>
      <c r="E261" s="7">
        <f t="shared" si="21"/>
        <v>-0.13567192554197194</v>
      </c>
      <c r="G261">
        <f t="shared" si="22"/>
        <v>4.6397157296909315</v>
      </c>
      <c r="H261" s="10">
        <f t="shared" si="27"/>
        <v>-0.55571220701991708</v>
      </c>
      <c r="I261">
        <f t="shared" si="23"/>
        <v>4.4956956257201686</v>
      </c>
      <c r="J261" s="10">
        <f t="shared" si="24"/>
        <v>-0.55112649593659846</v>
      </c>
      <c r="K261">
        <f>$E$6*$O$6*EXP(-$O$15*(G261/$E$4-1))-SQRT($E$6)*$O$5*EXP(-$O$4*(G261/$E$4-1))</f>
        <v>-0.49708800967000244</v>
      </c>
      <c r="L261">
        <f>$K$6*$O$6*EXP(-$O$15*(I261/$K$4-1))-SQRT($K$6)*$O$5*EXP(-$O$4*(I261/$K$4-1))</f>
        <v>-0.40495454674757669</v>
      </c>
      <c r="M261" s="13">
        <f t="shared" si="25"/>
        <v>3.4367965149217387E-3</v>
      </c>
      <c r="N261" s="13">
        <f t="shared" si="26"/>
        <v>2.1366238729717962E-2</v>
      </c>
      <c r="O261" s="13">
        <v>1</v>
      </c>
    </row>
    <row r="262" spans="4:15" x14ac:dyDescent="0.4">
      <c r="D262" s="6">
        <v>3.86</v>
      </c>
      <c r="E262" s="7">
        <f t="shared" si="21"/>
        <v>-0.13389395996698183</v>
      </c>
      <c r="G262">
        <f t="shared" si="22"/>
        <v>4.6504961867825179</v>
      </c>
      <c r="H262" s="10">
        <f t="shared" si="27"/>
        <v>-0.54842966002475757</v>
      </c>
      <c r="I262">
        <f t="shared" si="23"/>
        <v>4.506153377798209</v>
      </c>
      <c r="J262" s="10">
        <f t="shared" si="24"/>
        <v>-0.54390404417787352</v>
      </c>
      <c r="K262">
        <f>$E$6*$O$6*EXP(-$O$15*(G262/$E$4-1))-SQRT($E$6)*$O$5*EXP(-$O$4*(G262/$E$4-1))</f>
        <v>-0.49017096931933035</v>
      </c>
      <c r="L262">
        <f>$K$6*$O$6*EXP(-$O$15*(I262/$K$4-1))-SQRT($K$6)*$O$5*EXP(-$O$4*(I262/$K$4-1))</f>
        <v>-0.39928435613786117</v>
      </c>
      <c r="M262" s="13">
        <f t="shared" si="25"/>
        <v>3.3940750427106318E-3</v>
      </c>
      <c r="N262" s="13">
        <f t="shared" si="26"/>
        <v>2.0914854168790492E-2</v>
      </c>
      <c r="O262" s="13">
        <v>1</v>
      </c>
    </row>
    <row r="263" spans="4:15" x14ac:dyDescent="0.4">
      <c r="D263" s="6">
        <v>3.88</v>
      </c>
      <c r="E263" s="7">
        <f t="shared" si="21"/>
        <v>-0.1321381846370164</v>
      </c>
      <c r="G263">
        <f t="shared" si="22"/>
        <v>4.6612766438741033</v>
      </c>
      <c r="H263" s="10">
        <f t="shared" si="27"/>
        <v>-0.54123800427321911</v>
      </c>
      <c r="I263">
        <f t="shared" si="23"/>
        <v>4.5166111298762486</v>
      </c>
      <c r="J263" s="10">
        <f t="shared" si="24"/>
        <v>-0.53677173363248798</v>
      </c>
      <c r="K263">
        <f>$E$6*$O$6*EXP(-$O$15*(G263/$E$4-1))-SQRT($E$6)*$O$5*EXP(-$O$4*(G263/$E$4-1))</f>
        <v>-0.48334759749905637</v>
      </c>
      <c r="L263">
        <f>$K$6*$O$6*EXP(-$O$15*(I263/$K$4-1))-SQRT($K$6)*$O$5*EXP(-$O$4*(I263/$K$4-1))</f>
        <v>-0.39369185813831203</v>
      </c>
      <c r="M263" s="13">
        <f t="shared" si="25"/>
        <v>3.3512991964780273E-3</v>
      </c>
      <c r="N263" s="13">
        <f t="shared" si="26"/>
        <v>2.0471850771428889E-2</v>
      </c>
      <c r="O263" s="13">
        <v>1</v>
      </c>
    </row>
    <row r="264" spans="4:15" x14ac:dyDescent="0.4">
      <c r="D264" s="6">
        <v>3.9</v>
      </c>
      <c r="E264" s="7">
        <f t="shared" si="21"/>
        <v>-0.13040434465583697</v>
      </c>
      <c r="G264">
        <f t="shared" si="22"/>
        <v>4.6720571009656897</v>
      </c>
      <c r="H264" s="10">
        <f t="shared" si="27"/>
        <v>-0.53413619571030824</v>
      </c>
      <c r="I264">
        <f t="shared" si="23"/>
        <v>4.5270688819542881</v>
      </c>
      <c r="J264" s="10">
        <f t="shared" si="24"/>
        <v>-0.52972852886094091</v>
      </c>
      <c r="K264">
        <f>$E$6*$O$6*EXP(-$O$15*(G264/$E$4-1))-SQRT($E$6)*$O$5*EXP(-$O$4*(G264/$E$4-1))</f>
        <v>-0.47661670763678921</v>
      </c>
      <c r="L264">
        <f>$K$6*$O$6*EXP(-$O$15*(I264/$K$4-1))-SQRT($K$6)*$O$5*EXP(-$O$4*(I264/$K$4-1))</f>
        <v>-0.38817604202260197</v>
      </c>
      <c r="M264" s="13">
        <f t="shared" si="25"/>
        <v>3.3084915082396979E-3</v>
      </c>
      <c r="N264" s="13">
        <f t="shared" si="26"/>
        <v>2.0037106530118115E-2</v>
      </c>
      <c r="O264" s="13">
        <v>1</v>
      </c>
    </row>
    <row r="265" spans="4:15" x14ac:dyDescent="0.4">
      <c r="D265" s="6">
        <v>3.92</v>
      </c>
      <c r="E265" s="7">
        <f t="shared" si="21"/>
        <v>-0.12869218747098837</v>
      </c>
      <c r="G265">
        <f t="shared" si="22"/>
        <v>4.6828375580572761</v>
      </c>
      <c r="H265" s="10">
        <f t="shared" si="27"/>
        <v>-0.52712319988116829</v>
      </c>
      <c r="I265">
        <f t="shared" si="23"/>
        <v>4.5375266340323286</v>
      </c>
      <c r="J265" s="10">
        <f t="shared" si="24"/>
        <v>-0.52277340394464888</v>
      </c>
      <c r="K265">
        <f>$E$6*$O$6*EXP(-$O$15*(G265/$E$4-1))-SQRT($E$6)*$O$5*EXP(-$O$4*(G265/$E$4-1))</f>
        <v>-0.46997712552551579</v>
      </c>
      <c r="L265">
        <f>$K$6*$O$6*EXP(-$O$15*(I265/$K$4-1))-SQRT($K$6)*$O$5*EXP(-$O$4*(I265/$K$4-1))</f>
        <v>-0.38273590847416694</v>
      </c>
      <c r="M265" s="13">
        <f t="shared" si="25"/>
        <v>3.2656738142617641E-3</v>
      </c>
      <c r="N265" s="13">
        <f t="shared" si="26"/>
        <v>1.9610500137645252E-2</v>
      </c>
      <c r="O265" s="13">
        <v>1</v>
      </c>
    </row>
    <row r="266" spans="4:15" x14ac:dyDescent="0.4">
      <c r="D266" s="6">
        <v>3.94</v>
      </c>
      <c r="E266" s="7">
        <f t="shared" si="21"/>
        <v>-0.12700146287201866</v>
      </c>
      <c r="G266">
        <f t="shared" si="22"/>
        <v>4.6936180151488616</v>
      </c>
      <c r="H266" s="10">
        <f t="shared" si="27"/>
        <v>-0.52019799192378846</v>
      </c>
      <c r="I266">
        <f t="shared" si="23"/>
        <v>4.5479843861103681</v>
      </c>
      <c r="J266" s="10">
        <f t="shared" si="24"/>
        <v>-0.51590534247871422</v>
      </c>
      <c r="K266">
        <f>$E$6*$O$6*EXP(-$O$15*(G266/$E$4-1))-SQRT($E$6)*$O$5*EXP(-$O$4*(G266/$E$4-1))</f>
        <v>-0.46342768928754696</v>
      </c>
      <c r="L266">
        <f>$K$6*$O$6*EXP(-$O$15*(I266/$K$4-1))-SQRT($K$6)*$O$5*EXP(-$O$4*(I266/$K$4-1))</f>
        <v>-0.37737046951659936</v>
      </c>
      <c r="M266" s="13">
        <f t="shared" si="25"/>
        <v>3.2228672614104483E-3</v>
      </c>
      <c r="N266" s="13">
        <f t="shared" si="26"/>
        <v>1.9191911026629305E-2</v>
      </c>
      <c r="O266" s="13">
        <v>1</v>
      </c>
    </row>
    <row r="267" spans="4:15" x14ac:dyDescent="0.4">
      <c r="D267" s="6">
        <v>3.96</v>
      </c>
      <c r="E267" s="7">
        <f t="shared" si="21"/>
        <v>-0.12533192298783041</v>
      </c>
      <c r="G267">
        <f t="shared" si="22"/>
        <v>4.7043984722404479</v>
      </c>
      <c r="H267" s="10">
        <f t="shared" si="27"/>
        <v>-0.51335955655815335</v>
      </c>
      <c r="I267">
        <f t="shared" si="23"/>
        <v>4.5584421381884077</v>
      </c>
      <c r="J267" s="10">
        <f t="shared" si="24"/>
        <v>-0.50912333756116468</v>
      </c>
      <c r="K267">
        <f>$E$6*$O$6*EXP(-$O$15*(G267/$E$4-1))-SQRT($E$6)*$O$5*EXP(-$O$4*(G267/$E$4-1))</f>
        <v>-0.45696724933463939</v>
      </c>
      <c r="L267">
        <f>$K$6*$O$6*EXP(-$O$15*(I267/$K$4-1))-SQRT($K$6)*$O$5*EXP(-$O$4*(I267/$K$4-1))</f>
        <v>-0.37207874844214134</v>
      </c>
      <c r="M267" s="13">
        <f t="shared" si="25"/>
        <v>3.1800923139911849E-3</v>
      </c>
      <c r="N267" s="13">
        <f t="shared" si="26"/>
        <v>1.8781219406801931E-2</v>
      </c>
      <c r="O267" s="13">
        <v>1</v>
      </c>
    </row>
    <row r="268" spans="4:15" x14ac:dyDescent="0.4">
      <c r="D268" s="6">
        <v>3.98</v>
      </c>
      <c r="E268" s="7">
        <f t="shared" si="21"/>
        <v>-0.12368332228320311</v>
      </c>
      <c r="G268">
        <f t="shared" si="22"/>
        <v>4.7151789293320343</v>
      </c>
      <c r="H268" s="10">
        <f t="shared" si="27"/>
        <v>-0.50660688807199994</v>
      </c>
      <c r="I268">
        <f t="shared" si="23"/>
        <v>4.5688998902664482</v>
      </c>
      <c r="J268" s="10">
        <f t="shared" si="24"/>
        <v>-0.50242639177882764</v>
      </c>
      <c r="K268">
        <f>$E$6*$O$6*EXP(-$O$15*(G268/$E$4-1))-SQRT($E$6)*$O$5*EXP(-$O$4*(G268/$E$4-1))</f>
        <v>-0.45059466832448747</v>
      </c>
      <c r="L268">
        <f>$K$6*$O$6*EXP(-$O$15*(I268/$K$4-1))-SQRT($K$6)*$O$5*EXP(-$O$4*(I268/$K$4-1))</f>
        <v>-0.36685977973840134</v>
      </c>
      <c r="M268" s="13">
        <f t="shared" si="25"/>
        <v>3.1373687610436259E-3</v>
      </c>
      <c r="N268" s="13">
        <f t="shared" si="26"/>
        <v>1.8378306300119458E-2</v>
      </c>
      <c r="O268" s="13">
        <v>1</v>
      </c>
    </row>
    <row r="269" spans="4:15" x14ac:dyDescent="0.4">
      <c r="D269" s="6">
        <v>4</v>
      </c>
      <c r="E269" s="7">
        <f t="shared" si="21"/>
        <v>-0.12205541755452456</v>
      </c>
      <c r="G269">
        <f t="shared" si="22"/>
        <v>4.7259593864236207</v>
      </c>
      <c r="H269" s="10">
        <f t="shared" si="27"/>
        <v>-0.49993899030333261</v>
      </c>
      <c r="I269">
        <f t="shared" si="23"/>
        <v>4.5793576423444877</v>
      </c>
      <c r="J269" s="10">
        <f t="shared" si="24"/>
        <v>-0.49581351718998967</v>
      </c>
      <c r="K269">
        <f>$E$6*$O$6*EXP(-$O$15*(G269/$E$4-1))-SQRT($E$6)*$O$5*EXP(-$O$4*(G269/$E$4-1))</f>
        <v>-0.44430882111376313</v>
      </c>
      <c r="L269">
        <f>$K$6*$O$6*EXP(-$O$15*(I269/$K$4-1))-SQRT($K$6)*$O$5*EXP(-$O$4*(I269/$K$4-1))</f>
        <v>-0.36171260901340291</v>
      </c>
      <c r="M269" s="13">
        <f t="shared" si="25"/>
        <v>3.0947157240601253E-3</v>
      </c>
      <c r="N269" s="13">
        <f t="shared" si="26"/>
        <v>1.7983053573785355E-2</v>
      </c>
      <c r="O269" s="13">
        <v>1</v>
      </c>
    </row>
    <row r="270" spans="4:15" x14ac:dyDescent="0.4">
      <c r="D270" s="6">
        <v>4.0199999999999996</v>
      </c>
      <c r="E270" s="7">
        <f t="shared" si="21"/>
        <v>-0.12044796792476829</v>
      </c>
      <c r="G270">
        <f t="shared" si="22"/>
        <v>4.7367398435152062</v>
      </c>
      <c r="H270" s="10">
        <f t="shared" si="27"/>
        <v>-0.49335487661985095</v>
      </c>
      <c r="I270">
        <f t="shared" si="23"/>
        <v>4.5898153944225273</v>
      </c>
      <c r="J270" s="10">
        <f t="shared" si="24"/>
        <v>-0.48928373530399372</v>
      </c>
      <c r="K270">
        <f>$E$6*$O$6*EXP(-$O$15*(G270/$E$4-1))-SQRT($E$6)*$O$5*EXP(-$O$4*(G270/$E$4-1))</f>
        <v>-0.43810859470787555</v>
      </c>
      <c r="L270">
        <f>$K$6*$O$6*EXP(-$O$15*(I270/$K$4-1))-SQRT($K$6)*$O$5*EXP(-$O$4*(I270/$K$4-1))</f>
        <v>-0.35663629291906823</v>
      </c>
      <c r="M270" s="13">
        <f t="shared" si="25"/>
        <v>3.0521516650974592E-3</v>
      </c>
      <c r="N270" s="13">
        <f t="shared" si="26"/>
        <v>1.7595343971262126E-2</v>
      </c>
      <c r="O270" s="13">
        <v>1</v>
      </c>
    </row>
    <row r="271" spans="4:15" x14ac:dyDescent="0.4">
      <c r="D271" s="6">
        <v>4.04</v>
      </c>
      <c r="E271" s="7">
        <f t="shared" si="21"/>
        <v>-0.11886073483775113</v>
      </c>
      <c r="G271">
        <f t="shared" si="22"/>
        <v>4.7475203006067934</v>
      </c>
      <c r="H271" s="10">
        <f t="shared" si="27"/>
        <v>-0.48685356989542866</v>
      </c>
      <c r="I271">
        <f t="shared" si="23"/>
        <v>4.6002731465005677</v>
      </c>
      <c r="J271" s="10">
        <f t="shared" si="24"/>
        <v>-0.48283607705791259</v>
      </c>
      <c r="K271">
        <f>$E$6*$O$6*EXP(-$O$15*(G271/$E$4-1))-SQRT($E$6)*$O$5*EXP(-$O$4*(G271/$E$4-1))</f>
        <v>-0.43199288820762666</v>
      </c>
      <c r="L271">
        <f>$K$6*$O$6*EXP(-$O$15*(I271/$K$4-1))-SQRT($K$6)*$O$5*EXP(-$O$4*(I271/$K$4-1))</f>
        <v>-0.35162989907325104</v>
      </c>
      <c r="M271" s="13">
        <f t="shared" si="25"/>
        <v>3.009694395250334E-3</v>
      </c>
      <c r="N271" s="13">
        <f t="shared" si="26"/>
        <v>1.7215061141342688E-2</v>
      </c>
      <c r="O271" s="13">
        <v>1</v>
      </c>
    </row>
    <row r="272" spans="4:15" x14ac:dyDescent="0.4">
      <c r="D272" s="6">
        <v>4.0599999999999996</v>
      </c>
      <c r="E272" s="7">
        <f t="shared" si="21"/>
        <v>-0.1172934820517072</v>
      </c>
      <c r="G272">
        <f t="shared" si="22"/>
        <v>4.7583007576983789</v>
      </c>
      <c r="H272" s="10">
        <f t="shared" si="27"/>
        <v>-0.4804341024837927</v>
      </c>
      <c r="I272">
        <f t="shared" si="23"/>
        <v>4.6107308985786073</v>
      </c>
      <c r="J272" s="10">
        <f t="shared" si="24"/>
        <v>-0.47646958279044499</v>
      </c>
      <c r="K272">
        <f>$E$6*$O$6*EXP(-$O$15*(G272/$E$4-1))-SQRT($E$6)*$O$5*EXP(-$O$4*(G272/$E$4-1))</f>
        <v>-0.42596061275292574</v>
      </c>
      <c r="L272">
        <f>$K$6*$O$6*EXP(-$O$15*(I272/$K$4-1))-SQRT($K$6)*$O$5*EXP(-$O$4*(I272/$K$4-1))</f>
        <v>-0.34669250598041196</v>
      </c>
      <c r="M272" s="13">
        <f t="shared" si="25"/>
        <v>2.9673610834588687E-3</v>
      </c>
      <c r="N272" s="13">
        <f t="shared" si="26"/>
        <v>1.6842089665357215E-2</v>
      </c>
      <c r="O272" s="13">
        <v>1</v>
      </c>
    </row>
    <row r="273" spans="4:15" x14ac:dyDescent="0.4">
      <c r="D273" s="6">
        <v>4.08</v>
      </c>
      <c r="E273" s="7">
        <f t="shared" si="21"/>
        <v>-0.11574597563220858</v>
      </c>
      <c r="G273">
        <f t="shared" si="22"/>
        <v>4.7690812147899653</v>
      </c>
      <c r="H273" s="10">
        <f t="shared" si="27"/>
        <v>-0.47409551618952639</v>
      </c>
      <c r="I273">
        <f t="shared" si="23"/>
        <v>4.6211886506566469</v>
      </c>
      <c r="J273" s="10">
        <f t="shared" si="24"/>
        <v>-0.47018330221315768</v>
      </c>
      <c r="K273">
        <f>$E$6*$O$6*EXP(-$O$15*(G273/$E$4-1))-SQRT($E$6)*$O$5*EXP(-$O$4*(G273/$E$4-1))</f>
        <v>-0.42001069146370512</v>
      </c>
      <c r="L273">
        <f>$K$6*$O$6*EXP(-$O$15*(I273/$K$4-1))-SQRT($K$6)*$O$5*EXP(-$O$4*(I273/$K$4-1))</f>
        <v>-0.34182320295103086</v>
      </c>
      <c r="M273" s="13">
        <f t="shared" si="25"/>
        <v>2.9251682656228077E-3</v>
      </c>
      <c r="N273" s="13">
        <f t="shared" si="26"/>
        <v>1.6476315082583053E-2</v>
      </c>
      <c r="O273" s="13">
        <v>1</v>
      </c>
    </row>
    <row r="274" spans="4:15" x14ac:dyDescent="0.4">
      <c r="D274" s="6">
        <v>4.0999999999999996</v>
      </c>
      <c r="E274" s="7">
        <f t="shared" si="21"/>
        <v>-0.11421798394446686</v>
      </c>
      <c r="G274">
        <f t="shared" si="22"/>
        <v>4.7798616718815508</v>
      </c>
      <c r="H274" s="10">
        <f t="shared" si="27"/>
        <v>-0.46783686223653626</v>
      </c>
      <c r="I274">
        <f t="shared" si="23"/>
        <v>4.6316464027346873</v>
      </c>
      <c r="J274" s="10">
        <f t="shared" si="24"/>
        <v>-0.46397629437921323</v>
      </c>
      <c r="K274">
        <f>$E$6*$O$6*EXP(-$O$15*(G274/$E$4-1))-SQRT($E$6)*$O$5*EXP(-$O$4*(G274/$E$4-1))</f>
        <v>-0.41414205937821091</v>
      </c>
      <c r="L274">
        <f>$K$6*$O$6*EXP(-$O$15*(I274/$K$4-1))-SQRT($K$6)*$O$5*EXP(-$O$4*(I274/$K$4-1))</f>
        <v>-0.33702109001985536</v>
      </c>
      <c r="M274" s="13">
        <f t="shared" si="25"/>
        <v>2.8831318539944231E-3</v>
      </c>
      <c r="N274" s="13">
        <f t="shared" si="26"/>
        <v>1.6117623913926318E-2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-0.11270927764504397</v>
      </c>
      <c r="G275">
        <f t="shared" si="22"/>
        <v>4.7906421289731371</v>
      </c>
      <c r="H275" s="10">
        <f t="shared" si="27"/>
        <v>-0.46165720123410015</v>
      </c>
      <c r="I275">
        <f t="shared" si="23"/>
        <v>4.6421041548127269</v>
      </c>
      <c r="J275" s="10">
        <f t="shared" si="24"/>
        <v>-0.45784762764969761</v>
      </c>
      <c r="K275">
        <f>$E$6*$O$6*EXP(-$O$15*(G275/$E$4-1))-SQRT($E$6)*$O$5*EXP(-$O$4*(G275/$E$4-1))</f>
        <v>-0.4083536633887942</v>
      </c>
      <c r="L275">
        <f>$K$6*$O$6*EXP(-$O$15*(I275/$K$4-1))-SQRT($K$6)*$O$5*EXP(-$O$4*(I275/$K$4-1))</f>
        <v>-0.33228527786306689</v>
      </c>
      <c r="M275" s="13">
        <f t="shared" si="25"/>
        <v>2.8412671468259635E-3</v>
      </c>
      <c r="N275" s="13">
        <f t="shared" si="26"/>
        <v>1.5765903683940204E-2</v>
      </c>
      <c r="O275" s="13">
        <v>1</v>
      </c>
    </row>
    <row r="276" spans="4:15" x14ac:dyDescent="0.4">
      <c r="D276" s="6">
        <v>4.1399999999999997</v>
      </c>
      <c r="E276" s="7">
        <f t="shared" si="28"/>
        <v>-0.111219629673004</v>
      </c>
      <c r="G276">
        <f t="shared" ref="G276:G339" si="29">$E$11*(D276/$E$12+1)</f>
        <v>4.8014225860647235</v>
      </c>
      <c r="H276" s="10">
        <f t="shared" si="27"/>
        <v>-0.45555560314062438</v>
      </c>
      <c r="I276">
        <f t="shared" ref="I276:I339" si="30">$K$11*(D276/$K$12+1)</f>
        <v>4.6525619068907664</v>
      </c>
      <c r="J276" s="10">
        <f t="shared" ref="J276:J339" si="31">-(-$H$4)*(1+D276+$K$5*D276^3)*EXP(-D276)</f>
        <v>-0.45179637965767683</v>
      </c>
      <c r="K276">
        <f>$E$6*$O$6*EXP(-$O$15*(G276/$E$4-1))-SQRT($E$6)*$O$5*EXP(-$O$4*(G276/$E$4-1))</f>
        <v>-0.40264446217535571</v>
      </c>
      <c r="L276">
        <f>$K$6*$O$6*EXP(-$O$15*(I276/$K$4-1))-SQRT($K$6)*$O$5*EXP(-$O$4*(I276/$K$4-1))</f>
        <v>-0.3276148877144528</v>
      </c>
      <c r="M276" s="13">
        <f t="shared" ref="M276:M339" si="32">(K276-H276)^2*O276</f>
        <v>2.7995888382465321E-3</v>
      </c>
      <c r="N276" s="13">
        <f t="shared" ref="N276:N339" si="33">(L276-J276)^2*O276</f>
        <v>1.5421042941245015E-2</v>
      </c>
      <c r="O276" s="13">
        <v>1</v>
      </c>
    </row>
    <row r="277" spans="4:15" x14ac:dyDescent="0.4">
      <c r="D277" s="6">
        <v>4.16</v>
      </c>
      <c r="E277" s="7">
        <f t="shared" si="28"/>
        <v>-0.10974881524053175</v>
      </c>
      <c r="G277">
        <f t="shared" si="29"/>
        <v>4.812203043156309</v>
      </c>
      <c r="H277" s="10">
        <f t="shared" ref="H277:H340" si="34">-(-$B$4)*(1+D277+$E$5*D277^3)*EXP(-D277)</f>
        <v>-0.44953114722521803</v>
      </c>
      <c r="I277">
        <f t="shared" si="30"/>
        <v>4.6630196589688078</v>
      </c>
      <c r="J277" s="10">
        <f t="shared" si="31"/>
        <v>-0.445821637270088</v>
      </c>
      <c r="K277">
        <f>$E$6*$O$6*EXP(-$O$15*(G277/$E$4-1))-SQRT($E$6)*$O$5*EXP(-$O$4*(G277/$E$4-1))</f>
        <v>-0.39701342613656831</v>
      </c>
      <c r="L277">
        <f>$K$6*$O$6*EXP(-$O$15*(I277/$K$4-1))-SQRT($K$6)*$O$5*EXP(-$O$4*(I277/$K$4-1))</f>
        <v>-0.32300905128066676</v>
      </c>
      <c r="M277" s="13">
        <f t="shared" si="32"/>
        <v>2.7581110283452031E-3</v>
      </c>
      <c r="N277" s="13">
        <f t="shared" si="33"/>
        <v>1.5082931277408987E-2</v>
      </c>
      <c r="O277" s="13">
        <v>1</v>
      </c>
    </row>
    <row r="278" spans="4:15" x14ac:dyDescent="0.4">
      <c r="D278" s="6">
        <v>4.1800000000000104</v>
      </c>
      <c r="E278" s="7">
        <f t="shared" si="28"/>
        <v>-0.10829661182304776</v>
      </c>
      <c r="G278">
        <f t="shared" si="29"/>
        <v>4.8229835002479007</v>
      </c>
      <c r="H278" s="10">
        <f t="shared" si="34"/>
        <v>-0.44358292202720362</v>
      </c>
      <c r="I278">
        <f t="shared" si="30"/>
        <v>4.6734774110468527</v>
      </c>
      <c r="J278" s="10">
        <f t="shared" si="31"/>
        <v>-0.43992249654758458</v>
      </c>
      <c r="K278">
        <f>$E$6*$O$6*EXP(-$O$15*(G278/$E$4-1))-SQRT($E$6)*$O$5*EXP(-$O$4*(G278/$E$4-1))</f>
        <v>-0.39145953731901412</v>
      </c>
      <c r="L278">
        <f>$K$6*$O$6*EXP(-$O$15*(I278/$K$4-1))-SQRT($K$6)*$O$5*EXP(-$O$4*(I278/$K$4-1))</f>
        <v>-0.31846691065565652</v>
      </c>
      <c r="M278" s="13">
        <f t="shared" si="32"/>
        <v>2.7168472334379232E-3</v>
      </c>
      <c r="N278" s="13">
        <f t="shared" si="33"/>
        <v>1.4751459344351516E-2</v>
      </c>
      <c r="O278" s="13">
        <v>1</v>
      </c>
    </row>
    <row r="279" spans="4:15" x14ac:dyDescent="0.4">
      <c r="D279" s="6">
        <v>4.2</v>
      </c>
      <c r="E279" s="7">
        <f t="shared" si="28"/>
        <v>-0.10686279914884841</v>
      </c>
      <c r="G279">
        <f t="shared" si="29"/>
        <v>4.8337639573394817</v>
      </c>
      <c r="H279" s="10">
        <f t="shared" si="34"/>
        <v>-0.43771002531368314</v>
      </c>
      <c r="I279">
        <f t="shared" si="30"/>
        <v>4.6839351631248869</v>
      </c>
      <c r="J279" s="10">
        <f t="shared" si="31"/>
        <v>-0.43409806270245205</v>
      </c>
      <c r="K279">
        <f>$E$6*$O$6*EXP(-$O$15*(G279/$E$4-1))-SQRT($E$6)*$O$5*EXP(-$O$4*(G279/$E$4-1))</f>
        <v>-0.38598178934437116</v>
      </c>
      <c r="L279">
        <f>$K$6*$O$6*EXP(-$O$15*(I279/$K$4-1))-SQRT($K$6)*$O$5*EXP(-$O$4*(I279/$K$4-1))</f>
        <v>-0.31398761823433613</v>
      </c>
      <c r="M279" s="13">
        <f t="shared" si="32"/>
        <v>2.6758103964968213E-3</v>
      </c>
      <c r="N279" s="13">
        <f t="shared" si="33"/>
        <v>1.4426518870328357E-2</v>
      </c>
      <c r="O279" s="13">
        <v>1</v>
      </c>
    </row>
    <row r="280" spans="4:15" x14ac:dyDescent="0.4">
      <c r="D280" s="6">
        <v>4.22</v>
      </c>
      <c r="E280" s="7">
        <f t="shared" si="28"/>
        <v>-0.10544715918828321</v>
      </c>
      <c r="G280">
        <f t="shared" si="29"/>
        <v>4.8445444144310672</v>
      </c>
      <c r="H280" s="10">
        <f t="shared" si="34"/>
        <v>-0.43191156403520803</v>
      </c>
      <c r="I280">
        <f t="shared" si="30"/>
        <v>4.6943929152029265</v>
      </c>
      <c r="J280" s="10">
        <f t="shared" si="31"/>
        <v>-0.42834745005464403</v>
      </c>
      <c r="K280">
        <f>$E$6*$O$6*EXP(-$O$15*(G280/$E$4-1))-SQRT($E$6)*$O$5*EXP(-$O$4*(G280/$E$4-1))</f>
        <v>-0.38057918733472185</v>
      </c>
      <c r="L280">
        <f>$K$6*$O$6*EXP(-$O$15*(I280/$K$4-1))-SQRT($K$6)*$O$5*EXP(-$O$4*(I280/$K$4-1))</f>
        <v>-0.30957033662554928</v>
      </c>
      <c r="M280" s="13">
        <f t="shared" si="32"/>
        <v>2.6350128977206165E-3</v>
      </c>
      <c r="N280" s="13">
        <f t="shared" si="33"/>
        <v>1.410800267454804E-2</v>
      </c>
      <c r="O280" s="13">
        <v>1</v>
      </c>
    </row>
    <row r="281" spans="4:15" x14ac:dyDescent="0.4">
      <c r="D281" s="6">
        <v>4.24</v>
      </c>
      <c r="E281" s="7">
        <f t="shared" si="28"/>
        <v>-0.10404947614251825</v>
      </c>
      <c r="G281">
        <f t="shared" si="29"/>
        <v>4.8553248715226536</v>
      </c>
      <c r="H281" s="10">
        <f t="shared" si="34"/>
        <v>-0.42618665427975477</v>
      </c>
      <c r="I281">
        <f t="shared" si="30"/>
        <v>4.7048506672809669</v>
      </c>
      <c r="J281" s="10">
        <f t="shared" si="31"/>
        <v>-0.42266978198613758</v>
      </c>
      <c r="K281">
        <f>$E$6*$O$6*EXP(-$O$15*(G281/$E$4-1))-SQRT($E$6)*$O$5*EXP(-$O$4*(G281/$E$4-1))</f>
        <v>-0.37525074783618184</v>
      </c>
      <c r="L281">
        <f>$K$6*$O$6*EXP(-$O$15*(I281/$K$4-1))-SQRT($K$6)*$O$5*EXP(-$O$4*(I281/$K$4-1))</f>
        <v>-0.30521423856445451</v>
      </c>
      <c r="M281" s="13">
        <f t="shared" si="32"/>
        <v>2.5944665652284146E-3</v>
      </c>
      <c r="N281" s="13">
        <f t="shared" si="33"/>
        <v>1.3795804680482878E-2</v>
      </c>
      <c r="O281" s="13">
        <v>1</v>
      </c>
    </row>
    <row r="282" spans="4:15" x14ac:dyDescent="0.4">
      <c r="D282" s="6">
        <v>4.2600000000000096</v>
      </c>
      <c r="E282" s="7">
        <f t="shared" si="28"/>
        <v>-0.10266953643188403</v>
      </c>
      <c r="G282">
        <f t="shared" si="29"/>
        <v>4.8661053286142453</v>
      </c>
      <c r="H282" s="10">
        <f t="shared" si="34"/>
        <v>-0.42053442122499696</v>
      </c>
      <c r="I282">
        <f t="shared" si="30"/>
        <v>4.7153084193590118</v>
      </c>
      <c r="J282" s="10">
        <f t="shared" si="31"/>
        <v>-0.41706419089359931</v>
      </c>
      <c r="K282">
        <f>$E$6*$O$6*EXP(-$O$15*(G282/$E$4-1))-SQRT($E$6)*$O$5*EXP(-$O$4*(G282/$E$4-1))</f>
        <v>-0.36999549874087567</v>
      </c>
      <c r="L282">
        <f>$K$6*$O$6*EXP(-$O$15*(I282/$K$4-1))-SQRT($K$6)*$O$5*EXP(-$O$4*(I282/$K$4-1))</f>
        <v>-0.30091850682432536</v>
      </c>
      <c r="M282" s="13">
        <f t="shared" si="32"/>
        <v>2.5541826858560199E-3</v>
      </c>
      <c r="N282" s="13">
        <f t="shared" si="33"/>
        <v>1.3489819927919595E-2</v>
      </c>
      <c r="O282" s="13">
        <v>1</v>
      </c>
    </row>
    <row r="283" spans="4:15" x14ac:dyDescent="0.4">
      <c r="D283" s="6">
        <v>4.28</v>
      </c>
      <c r="E283" s="7">
        <f t="shared" si="28"/>
        <v>-0.1013071286838492</v>
      </c>
      <c r="G283">
        <f t="shared" si="29"/>
        <v>4.8768857857058263</v>
      </c>
      <c r="H283" s="10">
        <f t="shared" si="34"/>
        <v>-0.41495399908904629</v>
      </c>
      <c r="I283">
        <f t="shared" si="30"/>
        <v>4.7257661714370469</v>
      </c>
      <c r="J283" s="10">
        <f t="shared" si="31"/>
        <v>-0.41152981813953216</v>
      </c>
      <c r="K283">
        <f>$E$6*$O$6*EXP(-$O$15*(G283/$E$4-1))-SQRT($E$6)*$O$5*EXP(-$O$4*(G283/$E$4-1))</f>
        <v>-0.36481247920743221</v>
      </c>
      <c r="L283">
        <f>$K$6*$O$6*EXP(-$O$15*(I283/$K$4-1))-SQRT($K$6)*$O$5*EXP(-$O$4*(I283/$K$4-1))</f>
        <v>-0.29668233412788991</v>
      </c>
      <c r="M283" s="13">
        <f t="shared" si="32"/>
        <v>2.5141720160383003E-3</v>
      </c>
      <c r="N283" s="13">
        <f t="shared" si="33"/>
        <v>1.318994458380442E-2</v>
      </c>
      <c r="O283" s="13">
        <v>1</v>
      </c>
    </row>
    <row r="284" spans="4:15" x14ac:dyDescent="0.4">
      <c r="D284" s="6">
        <v>4.3</v>
      </c>
      <c r="E284" s="7">
        <f t="shared" si="28"/>
        <v>-9.9962043720624491E-2</v>
      </c>
      <c r="G284">
        <f t="shared" si="29"/>
        <v>4.8876662427974118</v>
      </c>
      <c r="H284" s="10">
        <f t="shared" si="34"/>
        <v>-0.40944453107967793</v>
      </c>
      <c r="I284">
        <f t="shared" si="30"/>
        <v>4.7362239235150865</v>
      </c>
      <c r="J284" s="10">
        <f t="shared" si="31"/>
        <v>-0.40606581400192077</v>
      </c>
      <c r="K284">
        <f>$E$6*$O$6*EXP(-$O$15*(G284/$E$4-1))-SQRT($E$6)*$O$5*EXP(-$O$4*(G284/$E$4-1))</f>
        <v>-0.35970073958003174</v>
      </c>
      <c r="L284">
        <f>$K$6*$O$6*EXP(-$O$15*(I284/$K$4-1))-SQRT($K$6)*$O$5*EXP(-$O$4*(I284/$K$4-1))</f>
        <v>-0.2925049230582108</v>
      </c>
      <c r="M284" s="13">
        <f t="shared" si="32"/>
        <v>2.4744447927602729E-3</v>
      </c>
      <c r="N284" s="13">
        <f t="shared" si="33"/>
        <v>1.2896075951929188E-2</v>
      </c>
      <c r="O284" s="13">
        <v>1</v>
      </c>
    </row>
    <row r="285" spans="4:15" x14ac:dyDescent="0.4">
      <c r="D285" s="6">
        <v>4.32</v>
      </c>
      <c r="E285" s="7">
        <f t="shared" si="28"/>
        <v>-9.863407454644034E-2</v>
      </c>
      <c r="G285">
        <f t="shared" si="29"/>
        <v>4.8984466998889991</v>
      </c>
      <c r="H285" s="10">
        <f t="shared" si="34"/>
        <v>-0.40400516934221964</v>
      </c>
      <c r="I285">
        <f t="shared" si="30"/>
        <v>4.746681675593126</v>
      </c>
      <c r="J285" s="10">
        <f t="shared" si="31"/>
        <v>-0.40067133762254992</v>
      </c>
      <c r="K285">
        <f>$E$6*$O$6*EXP(-$O$15*(G285/$E$4-1))-SQRT($E$6)*$O$5*EXP(-$O$4*(G285/$E$4-1))</f>
        <v>-0.3546593413061957</v>
      </c>
      <c r="L285">
        <f>$K$6*$O$6*EXP(-$O$15*(I285/$K$4-1))-SQRT($K$6)*$O$5*EXP(-$O$4*(I285/$K$4-1))</f>
        <v>-0.28838548596923924</v>
      </c>
      <c r="M285" s="13">
        <f t="shared" si="32"/>
        <v>2.4350107445608466E-3</v>
      </c>
      <c r="N285" s="13">
        <f t="shared" si="33"/>
        <v>1.2608112481509292E-2</v>
      </c>
      <c r="O285" s="13">
        <v>1</v>
      </c>
    </row>
    <row r="286" spans="4:15" x14ac:dyDescent="0.4">
      <c r="D286" s="6">
        <v>4.3400000000000096</v>
      </c>
      <c r="E286" s="7">
        <f t="shared" si="28"/>
        <v>-9.7323016334496207E-2</v>
      </c>
      <c r="G286">
        <f t="shared" si="29"/>
        <v>4.909227156980589</v>
      </c>
      <c r="H286" s="10">
        <f t="shared" si="34"/>
        <v>-0.39863507490609645</v>
      </c>
      <c r="I286">
        <f t="shared" si="30"/>
        <v>4.7571394276711709</v>
      </c>
      <c r="J286" s="10">
        <f t="shared" si="31"/>
        <v>-0.39534555695399048</v>
      </c>
      <c r="K286">
        <f>$E$6*$O$6*EXP(-$O$15*(G286/$E$4-1))-SQRT($E$6)*$O$5*EXP(-$O$4*(G286/$E$4-1))</f>
        <v>-0.34968735685332847</v>
      </c>
      <c r="L286">
        <f>$K$6*$O$6*EXP(-$O$15*(I286/$K$4-1))-SQRT($K$6)*$O$5*EXP(-$O$4*(I286/$K$4-1))</f>
        <v>-0.28432324489602639</v>
      </c>
      <c r="M286" s="13">
        <f t="shared" si="32"/>
        <v>2.395879102573269E-3</v>
      </c>
      <c r="N286" s="13">
        <f t="shared" si="33"/>
        <v>1.2325953774695959E-2</v>
      </c>
      <c r="O286" s="13">
        <v>1</v>
      </c>
    </row>
    <row r="287" spans="4:15" x14ac:dyDescent="0.4">
      <c r="D287" s="6">
        <v>4.3600000000000003</v>
      </c>
      <c r="E287" s="7">
        <f t="shared" si="28"/>
        <v>-9.6028666413617722E-2</v>
      </c>
      <c r="G287">
        <f t="shared" si="29"/>
        <v>4.9200076140721709</v>
      </c>
      <c r="H287" s="10">
        <f t="shared" si="34"/>
        <v>-0.39333341763017821</v>
      </c>
      <c r="I287">
        <f t="shared" si="30"/>
        <v>4.767597179749206</v>
      </c>
      <c r="J287" s="10">
        <f t="shared" si="31"/>
        <v>-0.39008764870539792</v>
      </c>
      <c r="K287">
        <f>$E$6*$O$6*EXP(-$O$15*(G287/$E$4-1))-SQRT($E$6)*$O$5*EXP(-$O$4*(G287/$E$4-1))</f>
        <v>-0.34478386962415519</v>
      </c>
      <c r="L287">
        <f>$K$6*$O$6*EXP(-$O$15*(I287/$K$4-1))-SQRT($K$6)*$O$5*EXP(-$O$4*(I287/$K$4-1))</f>
        <v>-0.28031743146470056</v>
      </c>
      <c r="M287" s="13">
        <f t="shared" si="32"/>
        <v>2.3570586115891331E-3</v>
      </c>
      <c r="N287" s="13">
        <f t="shared" si="33"/>
        <v>1.2049500593069891E-2</v>
      </c>
      <c r="O287" s="13">
        <v>1</v>
      </c>
    </row>
    <row r="288" spans="4:15" x14ac:dyDescent="0.4">
      <c r="D288" s="6">
        <v>4.38</v>
      </c>
      <c r="E288" s="7">
        <f t="shared" si="28"/>
        <v>-9.4750824254624472E-2</v>
      </c>
      <c r="G288">
        <f t="shared" si="29"/>
        <v>4.9307880711637564</v>
      </c>
      <c r="H288" s="10">
        <f t="shared" si="34"/>
        <v>-0.38809937614694184</v>
      </c>
      <c r="I288">
        <f t="shared" si="30"/>
        <v>4.7780549318272456</v>
      </c>
      <c r="J288" s="10">
        <f t="shared" si="31"/>
        <v>-0.38489679828713552</v>
      </c>
      <c r="K288">
        <f>$E$6*$O$6*EXP(-$O$15*(G288/$E$4-1))-SQRT($E$6)*$O$5*EXP(-$O$4*(G288/$E$4-1))</f>
        <v>-0.33994797387110182</v>
      </c>
      <c r="L288">
        <f>$K$6*$O$6*EXP(-$O$15*(I288/$K$4-1))-SQRT($K$6)*$O$5*EXP(-$O$4*(I288/$K$4-1))</f>
        <v>-0.27636728680220662</v>
      </c>
      <c r="M288" s="13">
        <f t="shared" si="32"/>
        <v>2.3185575411297722E-3</v>
      </c>
      <c r="N288" s="13">
        <f t="shared" si="33"/>
        <v>1.1778654863157314E-2</v>
      </c>
      <c r="O288" s="13">
        <v>1</v>
      </c>
    </row>
    <row r="289" spans="4:15" x14ac:dyDescent="0.4">
      <c r="D289" s="6">
        <v>4.4000000000000004</v>
      </c>
      <c r="E289" s="7">
        <f t="shared" si="28"/>
        <v>-9.3489291456447091E-2</v>
      </c>
      <c r="G289">
        <f t="shared" si="29"/>
        <v>4.9415685282553428</v>
      </c>
      <c r="H289" s="10">
        <f t="shared" si="34"/>
        <v>-0.38293213780560731</v>
      </c>
      <c r="I289">
        <f t="shared" si="30"/>
        <v>4.7885126839052861</v>
      </c>
      <c r="J289" s="10">
        <f t="shared" si="31"/>
        <v>-0.37977219975437937</v>
      </c>
      <c r="K289">
        <f>$E$6*$O$6*EXP(-$O$15*(G289/$E$4-1))-SQRT($E$6)*$O$5*EXP(-$O$4*(G289/$E$4-1))</f>
        <v>-0.33517877460975792</v>
      </c>
      <c r="L289">
        <f>$K$6*$O$6*EXP(-$O$15*(I289/$K$4-1))-SQRT($K$6)*$O$5*EXP(-$O$4*(I289/$K$4-1))</f>
        <v>-0.27247206144592817</v>
      </c>
      <c r="M289" s="13">
        <f t="shared" si="32"/>
        <v>2.2803836965147027E-3</v>
      </c>
      <c r="N289" s="13">
        <f t="shared" si="33"/>
        <v>1.1513319681012756E-2</v>
      </c>
      <c r="O289" s="13">
        <v>1</v>
      </c>
    </row>
    <row r="290" spans="4:15" x14ac:dyDescent="0.4">
      <c r="D290" s="6">
        <v>4.4200000000000097</v>
      </c>
      <c r="E290" s="7">
        <f t="shared" si="28"/>
        <v>-9.2243871731990584E-2</v>
      </c>
      <c r="G290">
        <f t="shared" si="29"/>
        <v>4.9523489853469336</v>
      </c>
      <c r="H290" s="10">
        <f t="shared" si="34"/>
        <v>-0.37783089861423347</v>
      </c>
      <c r="I290">
        <f t="shared" si="30"/>
        <v>4.798970435983331</v>
      </c>
      <c r="J290" s="10">
        <f t="shared" si="31"/>
        <v>-0.37471305574969216</v>
      </c>
      <c r="K290">
        <f>$E$6*$O$6*EXP(-$O$15*(G290/$E$4-1))-SQRT($E$6)*$O$5*EXP(-$O$4*(G290/$E$4-1))</f>
        <v>-0.33047538753144423</v>
      </c>
      <c r="L290">
        <f>$K$6*$O$6*EXP(-$O$15*(I290/$K$4-1))-SQRT($K$6)*$O$5*EXP(-$O$4*(I290/$K$4-1))</f>
        <v>-0.26863101525317118</v>
      </c>
      <c r="M290" s="13">
        <f t="shared" si="32"/>
        <v>2.2425444299121744E-3</v>
      </c>
      <c r="N290" s="13">
        <f t="shared" si="33"/>
        <v>1.1253399315905518E-2</v>
      </c>
      <c r="O290" s="13">
        <v>1</v>
      </c>
    </row>
    <row r="291" spans="4:15" x14ac:dyDescent="0.4">
      <c r="D291" s="6">
        <v>4.4400000000000004</v>
      </c>
      <c r="E291" s="7">
        <f t="shared" si="28"/>
        <v>-9.101437089377587E-2</v>
      </c>
      <c r="G291">
        <f t="shared" si="29"/>
        <v>4.9631294424385146</v>
      </c>
      <c r="H291" s="10">
        <f t="shared" si="34"/>
        <v>-0.37279486318090593</v>
      </c>
      <c r="I291">
        <f t="shared" si="30"/>
        <v>4.8094281880613661</v>
      </c>
      <c r="J291" s="10">
        <f t="shared" si="31"/>
        <v>-0.36971857744469627</v>
      </c>
      <c r="K291">
        <f>$E$6*$O$6*EXP(-$O$15*(G291/$E$4-1))-SQRT($E$6)*$O$5*EXP(-$O$4*(G291/$E$4-1))</f>
        <v>-0.3258369389150057</v>
      </c>
      <c r="L291">
        <f>$K$6*$O$6*EXP(-$O$15*(I291/$K$4-1))-SQRT($K$6)*$O$5*EXP(-$O$4*(I291/$K$4-1))</f>
        <v>-0.26484341731059996</v>
      </c>
      <c r="M291" s="13">
        <f t="shared" si="32"/>
        <v>2.2050466513620216E-3</v>
      </c>
      <c r="N291" s="13">
        <f t="shared" si="33"/>
        <v>1.0998799213152345E-2</v>
      </c>
      <c r="O291" s="13">
        <v>1</v>
      </c>
    </row>
    <row r="292" spans="4:15" x14ac:dyDescent="0.4">
      <c r="D292" s="6">
        <v>4.46</v>
      </c>
      <c r="E292" s="7">
        <f t="shared" si="28"/>
        <v>-8.9800596839360508E-2</v>
      </c>
      <c r="G292">
        <f t="shared" si="29"/>
        <v>4.973909899530101</v>
      </c>
      <c r="H292" s="10">
        <f t="shared" si="34"/>
        <v>-0.36782324465402066</v>
      </c>
      <c r="I292">
        <f t="shared" si="30"/>
        <v>4.8198859401394056</v>
      </c>
      <c r="J292" s="10">
        <f t="shared" si="31"/>
        <v>-0.36478798448085026</v>
      </c>
      <c r="K292">
        <f>$E$6*$O$6*EXP(-$O$15*(G292/$E$4-1))-SQRT($E$6)*$O$5*EXP(-$O$4*(G292/$E$4-1))</f>
        <v>-0.32126256553785992</v>
      </c>
      <c r="L292">
        <f>$K$6*$O$6*EXP(-$O$15*(I292/$K$4-1))-SQRT($K$6)*$O$5*EXP(-$O$4*(I292/$K$4-1))</f>
        <v>-0.26110854584362958</v>
      </c>
      <c r="M292" s="13">
        <f t="shared" si="32"/>
        <v>2.1678968397580872E-3</v>
      </c>
      <c r="N292" s="13">
        <f t="shared" si="33"/>
        <v>1.0749425996129209E-2</v>
      </c>
      <c r="O292" s="13">
        <v>1</v>
      </c>
    </row>
    <row r="293" spans="4:15" x14ac:dyDescent="0.4">
      <c r="D293" s="6">
        <v>4.4800000000000004</v>
      </c>
      <c r="E293" s="7">
        <f t="shared" si="28"/>
        <v>-8.8602359536574041E-2</v>
      </c>
      <c r="G293">
        <f t="shared" si="29"/>
        <v>4.9846903566216874</v>
      </c>
      <c r="H293" s="10">
        <f t="shared" si="34"/>
        <v>-0.36291526466180724</v>
      </c>
      <c r="I293">
        <f t="shared" si="30"/>
        <v>4.8303436922174452</v>
      </c>
      <c r="J293" s="10">
        <f t="shared" si="31"/>
        <v>-0.35992050490947103</v>
      </c>
      <c r="K293">
        <f>$E$6*$O$6*EXP(-$O$15*(G293/$E$4-1))-SQRT($E$6)*$O$5*EXP(-$O$4*(G293/$E$4-1))</f>
        <v>-0.31675141458643596</v>
      </c>
      <c r="L293">
        <f>$K$6*$O$6*EXP(-$O$15*(I293/$K$4-1))-SQRT($K$6)*$O$5*EXP(-$O$4*(I293/$K$4-1))</f>
        <v>-0.25742568812586786</v>
      </c>
      <c r="M293" s="13">
        <f t="shared" si="32"/>
        <v>2.1311010537813559E-3</v>
      </c>
      <c r="N293" s="13">
        <f t="shared" si="33"/>
        <v>1.0505187467504382E-2</v>
      </c>
      <c r="O293" s="13">
        <v>1</v>
      </c>
    </row>
    <row r="294" spans="4:15" x14ac:dyDescent="0.4">
      <c r="D294" s="6">
        <v>4.5000000000000098</v>
      </c>
      <c r="E294" s="7">
        <f t="shared" si="28"/>
        <v>-8.7419471008562705E-2</v>
      </c>
      <c r="G294">
        <f t="shared" si="29"/>
        <v>4.9954708137132791</v>
      </c>
      <c r="H294" s="10">
        <f t="shared" si="34"/>
        <v>-0.35807015325107283</v>
      </c>
      <c r="I294">
        <f t="shared" si="30"/>
        <v>4.840801444295491</v>
      </c>
      <c r="J294" s="10">
        <f t="shared" si="31"/>
        <v>-0.35511537513098346</v>
      </c>
      <c r="K294">
        <f>$E$6*$O$6*EXP(-$O$15*(G294/$E$4-1))-SQRT($E$6)*$O$5*EXP(-$O$4*(G294/$E$4-1))</f>
        <v>-0.31230264356600596</v>
      </c>
      <c r="L294">
        <f>$K$6*$O$6*EXP(-$O$15*(I294/$K$4-1))-SQRT($K$6)*$O$5*EXP(-$O$4*(I294/$K$4-1))</f>
        <v>-0.25379414038858972</v>
      </c>
      <c r="M294" s="13">
        <f t="shared" si="32"/>
        <v>2.0946649427726902E-3</v>
      </c>
      <c r="N294" s="13">
        <f t="shared" si="33"/>
        <v>1.0265992609723256E-2</v>
      </c>
      <c r="O294" s="13">
        <v>1</v>
      </c>
    </row>
    <row r="295" spans="4:15" x14ac:dyDescent="0.4">
      <c r="D295" s="6">
        <v>4.5199999999999996</v>
      </c>
      <c r="E295" s="7">
        <f t="shared" si="28"/>
        <v>-8.6251745318672815E-2</v>
      </c>
      <c r="G295">
        <f t="shared" si="29"/>
        <v>5.0062512708048592</v>
      </c>
      <c r="H295" s="10">
        <f t="shared" si="34"/>
        <v>-0.35328714882528384</v>
      </c>
      <c r="I295">
        <f t="shared" si="30"/>
        <v>4.8512591963735252</v>
      </c>
      <c r="J295" s="10">
        <f t="shared" si="31"/>
        <v>-0.35037183983351267</v>
      </c>
      <c r="K295">
        <f>$E$6*$O$6*EXP(-$O$15*(G295/$E$4-1))-SQRT($E$6)*$O$5*EXP(-$O$4*(G295/$E$4-1))</f>
        <v>-0.30791542021002755</v>
      </c>
      <c r="L295">
        <f>$K$6*$O$6*EXP(-$O$15*(I295/$K$4-1))-SQRT($K$6)*$O$5*EXP(-$O$4*(I295/$K$4-1))</f>
        <v>-0.25021320773033195</v>
      </c>
      <c r="M295" s="13">
        <f t="shared" si="32"/>
        <v>2.0585937575364663E-3</v>
      </c>
      <c r="N295" s="13">
        <f t="shared" si="33"/>
        <v>1.0031751584780303E-2</v>
      </c>
      <c r="O295" s="13">
        <v>1</v>
      </c>
    </row>
    <row r="296" spans="4:15" x14ac:dyDescent="0.4">
      <c r="D296" s="6">
        <v>4.54</v>
      </c>
      <c r="E296" s="7">
        <f t="shared" si="28"/>
        <v>-8.5098998555171737E-2</v>
      </c>
      <c r="G296">
        <f t="shared" si="29"/>
        <v>5.0170317278964456</v>
      </c>
      <c r="H296" s="10">
        <f t="shared" si="34"/>
        <v>-0.34856549808198345</v>
      </c>
      <c r="I296">
        <f t="shared" si="30"/>
        <v>4.8617169484515648</v>
      </c>
      <c r="J296" s="10">
        <f t="shared" si="31"/>
        <v>-0.34568915193081862</v>
      </c>
      <c r="K296">
        <f>$E$6*$O$6*EXP(-$O$15*(G296/$E$4-1))-SQRT($E$6)*$O$5*EXP(-$O$4*(G296/$E$4-1))</f>
        <v>-0.30358892238900098</v>
      </c>
      <c r="L296">
        <f>$K$6*$O$6*EXP(-$O$15*(I296/$K$4-1))-SQRT($K$6)*$O$5*EXP(-$O$4*(I296/$K$4-1))</f>
        <v>-0.24668220402658356</v>
      </c>
      <c r="M296" s="13">
        <f t="shared" si="32"/>
        <v>2.0228923610665812E-3</v>
      </c>
      <c r="N296" s="13">
        <f t="shared" si="33"/>
        <v>9.802375733311915E-3</v>
      </c>
      <c r="O296" s="13">
        <v>1</v>
      </c>
    </row>
    <row r="297" spans="4:15" x14ac:dyDescent="0.4">
      <c r="D297" s="6">
        <v>4.5599999999999996</v>
      </c>
      <c r="E297" s="7">
        <f t="shared" si="28"/>
        <v>-8.3961048815839476E-2</v>
      </c>
      <c r="G297">
        <f t="shared" si="29"/>
        <v>5.0278121849880311</v>
      </c>
      <c r="H297" s="10">
        <f t="shared" si="34"/>
        <v>-0.34390445594967844</v>
      </c>
      <c r="I297">
        <f t="shared" si="30"/>
        <v>4.8721747005296043</v>
      </c>
      <c r="J297" s="10">
        <f t="shared" si="31"/>
        <v>-0.34106657249970307</v>
      </c>
      <c r="K297">
        <f>$E$6*$O$6*EXP(-$O$15*(G297/$E$4-1))-SQRT($E$6)*$O$5*EXP(-$O$4*(G297/$E$4-1))</f>
        <v>-0.29932233801898678</v>
      </c>
      <c r="L297">
        <f>$K$6*$O$6*EXP(-$O$15*(I297/$K$4-1))-SQRT($K$6)*$O$5*EXP(-$O$4*(I297/$K$4-1))</f>
        <v>-0.24320045183968608</v>
      </c>
      <c r="M297" s="13">
        <f t="shared" si="32"/>
        <v>1.9875652391860995E-3</v>
      </c>
      <c r="N297" s="13">
        <f t="shared" si="33"/>
        <v>9.5777775730410044E-3</v>
      </c>
      <c r="O297" s="13">
        <v>1</v>
      </c>
    </row>
    <row r="298" spans="4:15" x14ac:dyDescent="0.4">
      <c r="D298" s="6">
        <v>4.5800000000000098</v>
      </c>
      <c r="E298" s="7">
        <f t="shared" si="28"/>
        <v>-8.2837716192422486E-2</v>
      </c>
      <c r="G298">
        <f t="shared" si="29"/>
        <v>5.0385926420796228</v>
      </c>
      <c r="H298" s="10">
        <f t="shared" si="34"/>
        <v>-0.3393032855241625</v>
      </c>
      <c r="I298">
        <f t="shared" si="30"/>
        <v>4.8826324526076501</v>
      </c>
      <c r="J298" s="10">
        <f t="shared" si="31"/>
        <v>-0.3365033707168586</v>
      </c>
      <c r="K298">
        <f>$E$6*$O$6*EXP(-$O$15*(G298/$E$4-1))-SQRT($E$6)*$O$5*EXP(-$O$4*(G298/$E$4-1))</f>
        <v>-0.29511486496974942</v>
      </c>
      <c r="L298">
        <f>$K$6*$O$6*EXP(-$O$15*(I298/$K$4-1))-SQRT($K$6)*$O$5*EXP(-$O$4*(I298/$K$4-1))</f>
        <v>-0.23976728232889855</v>
      </c>
      <c r="M298" s="13">
        <f t="shared" si="32"/>
        <v>1.9526165110936762E-3</v>
      </c>
      <c r="N298" s="13">
        <f t="shared" si="33"/>
        <v>9.3578707966032199E-3</v>
      </c>
      <c r="O298" s="13">
        <v>1</v>
      </c>
    </row>
    <row r="299" spans="4:15" x14ac:dyDescent="0.4">
      <c r="D299" s="6">
        <v>4.5999999999999996</v>
      </c>
      <c r="E299" s="7">
        <f t="shared" si="28"/>
        <v>-8.17288227549791E-2</v>
      </c>
      <c r="G299">
        <f t="shared" si="29"/>
        <v>5.0493730991712038</v>
      </c>
      <c r="H299" s="10">
        <f t="shared" si="34"/>
        <v>-0.33476125800439438</v>
      </c>
      <c r="I299">
        <f t="shared" si="30"/>
        <v>4.8930902046856852</v>
      </c>
      <c r="J299" s="10">
        <f t="shared" si="31"/>
        <v>-0.33199882379527607</v>
      </c>
      <c r="K299">
        <f>$E$6*$O$6*EXP(-$O$15*(G299/$E$4-1))-SQRT($E$6)*$O$5*EXP(-$O$4*(G299/$E$4-1))</f>
        <v>-0.29096571097265772</v>
      </c>
      <c r="L299">
        <f>$K$6*$O$6*EXP(-$O$15*(I299/$K$4-1))-SQRT($K$6)*$O$5*EXP(-$O$4*(I299/$K$4-1))</f>
        <v>-0.23638203516071596</v>
      </c>
      <c r="M299" s="13">
        <f t="shared" si="32"/>
        <v>1.9180499398090576E-3</v>
      </c>
      <c r="N299" s="13">
        <f t="shared" si="33"/>
        <v>9.1425702687861436E-3</v>
      </c>
      <c r="O299" s="13">
        <v>1</v>
      </c>
    </row>
    <row r="300" spans="4:15" x14ac:dyDescent="0.4">
      <c r="D300" s="6">
        <v>4.62</v>
      </c>
      <c r="E300" s="7">
        <f t="shared" si="28"/>
        <v>-8.0634192536110816E-2</v>
      </c>
      <c r="G300">
        <f t="shared" si="29"/>
        <v>5.0601535562627902</v>
      </c>
      <c r="H300" s="10">
        <f t="shared" si="34"/>
        <v>-0.33027765262790998</v>
      </c>
      <c r="I300">
        <f t="shared" si="30"/>
        <v>4.9035479567637248</v>
      </c>
      <c r="J300" s="10">
        <f t="shared" si="31"/>
        <v>-0.32755221692018938</v>
      </c>
      <c r="K300">
        <f>$E$6*$O$6*EXP(-$O$15*(G300/$E$4-1))-SQRT($E$6)*$O$5*EXP(-$O$4*(G300/$E$4-1))</f>
        <v>-0.28687409352832394</v>
      </c>
      <c r="L300">
        <f>$K$6*$O$6*EXP(-$O$15*(I300/$K$4-1))-SQRT($K$6)*$O$5*EXP(-$O$4*(I300/$K$4-1))</f>
        <v>-0.23304405841941581</v>
      </c>
      <c r="M300" s="13">
        <f t="shared" si="32"/>
        <v>1.8838689425112584E-3</v>
      </c>
      <c r="N300" s="13">
        <f t="shared" si="33"/>
        <v>8.9317920232073397E-3</v>
      </c>
      <c r="O300" s="13">
        <v>1</v>
      </c>
    </row>
    <row r="301" spans="4:15" x14ac:dyDescent="0.4">
      <c r="D301" s="6">
        <v>4.6400000000000103</v>
      </c>
      <c r="E301" s="7">
        <f t="shared" si="28"/>
        <v>-7.9553651515111748E-2</v>
      </c>
      <c r="G301">
        <f t="shared" si="29"/>
        <v>5.0709340133543819</v>
      </c>
      <c r="H301" s="10">
        <f t="shared" si="34"/>
        <v>-0.32585175660589771</v>
      </c>
      <c r="I301">
        <f t="shared" si="30"/>
        <v>4.9140057088417697</v>
      </c>
      <c r="J301" s="10">
        <f t="shared" si="31"/>
        <v>-0.32316284318468691</v>
      </c>
      <c r="K301">
        <f>$E$6*$O$6*EXP(-$O$15*(G301/$E$4-1))-SQRT($E$6)*$O$5*EXP(-$O$4*(G301/$E$4-1))</f>
        <v>-0.28283923981411419</v>
      </c>
      <c r="L301">
        <f>$K$6*$O$6*EXP(-$O$15*(I301/$K$4-1))-SQRT($K$6)*$O$5*EXP(-$O$4*(I301/$K$4-1))</f>
        <v>-0.22975270851792559</v>
      </c>
      <c r="M301" s="13">
        <f t="shared" si="32"/>
        <v>1.85007660076346E-3</v>
      </c>
      <c r="N301" s="13">
        <f t="shared" si="33"/>
        <v>8.7254532584624851E-3</v>
      </c>
      <c r="O301" s="13">
        <v>1</v>
      </c>
    </row>
    <row r="302" spans="4:15" x14ac:dyDescent="0.4">
      <c r="D302" s="6">
        <v>4.6600000000000099</v>
      </c>
      <c r="E302" s="7">
        <f t="shared" si="28"/>
        <v>-7.8487027602029066E-2</v>
      </c>
      <c r="G302">
        <f t="shared" si="29"/>
        <v>5.0817144704459674</v>
      </c>
      <c r="H302" s="10">
        <f t="shared" si="34"/>
        <v>-0.32148286505791107</v>
      </c>
      <c r="I302">
        <f t="shared" si="30"/>
        <v>4.9244634609198092</v>
      </c>
      <c r="J302" s="10">
        <f t="shared" si="31"/>
        <v>-0.31883000352496244</v>
      </c>
      <c r="K302">
        <f>$E$6*$O$6*EXP(-$O$15*(G302/$E$4-1))-SQRT($E$6)*$O$5*EXP(-$O$4*(G302/$E$4-1))</f>
        <v>-0.27886038659151041</v>
      </c>
      <c r="L302">
        <f>$K$6*$O$6*EXP(-$O$15*(I302/$K$4-1))-SQRT($K$6)*$O$5*EXP(-$O$4*(I302/$K$4-1))</f>
        <v>-0.22650735010898695</v>
      </c>
      <c r="M302" s="13">
        <f t="shared" si="32"/>
        <v>1.8166756706187879E-3</v>
      </c>
      <c r="N302" s="13">
        <f t="shared" si="33"/>
        <v>8.5234723337663295E-3</v>
      </c>
      <c r="O302" s="13">
        <v>1</v>
      </c>
    </row>
    <row r="303" spans="4:15" x14ac:dyDescent="0.4">
      <c r="D303" s="6">
        <v>4.6800000000000104</v>
      </c>
      <c r="E303" s="7">
        <f t="shared" si="28"/>
        <v>-7.7434150621649669E-2</v>
      </c>
      <c r="G303">
        <f t="shared" si="29"/>
        <v>5.0924949275375537</v>
      </c>
      <c r="H303" s="10">
        <f t="shared" si="34"/>
        <v>-0.31717028094627703</v>
      </c>
      <c r="I303">
        <f t="shared" si="30"/>
        <v>4.9349212129978497</v>
      </c>
      <c r="J303" s="10">
        <f t="shared" si="31"/>
        <v>-0.31455300665526525</v>
      </c>
      <c r="K303">
        <f>$E$6*$O$6*EXP(-$O$15*(G303/$E$4-1))-SQRT($E$6)*$O$5*EXP(-$O$4*(G303/$E$4-1))</f>
        <v>-0.2749367801133899</v>
      </c>
      <c r="L303">
        <f>$K$6*$O$6*EXP(-$O$15*(I303/$K$4-1))-SQRT($K$6)*$O$5*EXP(-$O$4*(I303/$K$4-1))</f>
        <v>-0.22330735599665036</v>
      </c>
      <c r="M303" s="13">
        <f t="shared" si="32"/>
        <v>1.7836685926014776E-3</v>
      </c>
      <c r="N303" s="13">
        <f t="shared" si="33"/>
        <v>8.3257687641139898E-3</v>
      </c>
      <c r="O303" s="13">
        <v>1</v>
      </c>
    </row>
    <row r="304" spans="4:15" x14ac:dyDescent="0.4">
      <c r="D304" s="6">
        <v>4.7</v>
      </c>
      <c r="E304" s="7">
        <f t="shared" si="28"/>
        <v>-7.639485229742965E-2</v>
      </c>
      <c r="G304">
        <f t="shared" si="29"/>
        <v>5.1032753846291348</v>
      </c>
      <c r="H304" s="10">
        <f t="shared" si="34"/>
        <v>-0.31291331501027186</v>
      </c>
      <c r="I304">
        <f t="shared" si="30"/>
        <v>4.9453789650758848</v>
      </c>
      <c r="J304" s="10">
        <f t="shared" si="31"/>
        <v>-0.3103311690026187</v>
      </c>
      <c r="K304">
        <f>$E$6*$O$6*EXP(-$O$15*(G304/$E$4-1))-SQRT($E$6)*$O$5*EXP(-$O$4*(G304/$E$4-1))</f>
        <v>-0.27106767603129117</v>
      </c>
      <c r="L304">
        <f>$K$6*$O$6*EXP(-$O$15*(I304/$K$4-1))-SQRT($K$6)*$O$5*EXP(-$O$4*(I304/$K$4-1))</f>
        <v>-0.22015210704815127</v>
      </c>
      <c r="M304" s="13">
        <f t="shared" si="32"/>
        <v>1.7510575015591884E-3</v>
      </c>
      <c r="N304" s="13">
        <f t="shared" si="33"/>
        <v>8.1322632149876742E-3</v>
      </c>
      <c r="O304" s="13">
        <v>1</v>
      </c>
    </row>
    <row r="305" spans="4:15" x14ac:dyDescent="0.4">
      <c r="D305" s="6">
        <v>4.7200000000000104</v>
      </c>
      <c r="E305" s="7">
        <f t="shared" si="28"/>
        <v>-7.5368966235364446E-2</v>
      </c>
      <c r="G305">
        <f t="shared" si="29"/>
        <v>5.1140558417207265</v>
      </c>
      <c r="H305" s="10">
        <f t="shared" si="34"/>
        <v>-0.30871128570005285</v>
      </c>
      <c r="I305">
        <f t="shared" si="30"/>
        <v>4.9558367171539297</v>
      </c>
      <c r="J305" s="10">
        <f t="shared" si="31"/>
        <v>-0.30616381464129749</v>
      </c>
      <c r="K305">
        <f>$E$6*$O$6*EXP(-$O$15*(G305/$E$4-1))-SQRT($E$6)*$O$5*EXP(-$O$4*(G305/$E$4-1))</f>
        <v>-0.2672523393026689</v>
      </c>
      <c r="L305">
        <f>$K$6*$O$6*EXP(-$O$15*(I305/$K$4-1))-SQRT($K$6)*$O$5*EXP(-$O$4*(I305/$K$4-1))</f>
        <v>-0.21704099210615069</v>
      </c>
      <c r="M305" s="13">
        <f t="shared" si="32"/>
        <v>1.7188442363811562E-3</v>
      </c>
      <c r="N305" s="13">
        <f t="shared" si="33"/>
        <v>7.9428774966312718E-3</v>
      </c>
      <c r="O305" s="13">
        <v>1</v>
      </c>
    </row>
    <row r="306" spans="4:15" x14ac:dyDescent="0.4">
      <c r="D306" s="6">
        <v>4.74000000000001</v>
      </c>
      <c r="E306" s="7">
        <f t="shared" si="28"/>
        <v>-7.435632790782401E-2</v>
      </c>
      <c r="G306">
        <f t="shared" si="29"/>
        <v>5.124836298812312</v>
      </c>
      <c r="H306" s="10">
        <f t="shared" si="34"/>
        <v>-0.3045635191104471</v>
      </c>
      <c r="I306">
        <f t="shared" si="30"/>
        <v>4.9662944692319693</v>
      </c>
      <c r="J306" s="10">
        <f t="shared" si="31"/>
        <v>-0.30205027522716266</v>
      </c>
      <c r="K306">
        <f>$E$6*$O$6*EXP(-$O$15*(G306/$E$4-1))-SQRT($E$6)*$O$5*EXP(-$O$4*(G306/$E$4-1))</f>
        <v>-0.26349004409822663</v>
      </c>
      <c r="L306">
        <f>$K$6*$O$6*EXP(-$O$15*(I306/$K$4-1))-SQRT($K$6)*$O$5*EXP(-$O$4*(I306/$K$4-1))</f>
        <v>-0.21397340790140995</v>
      </c>
      <c r="M306" s="13">
        <f t="shared" si="32"/>
        <v>1.6870303495794996E-3</v>
      </c>
      <c r="N306" s="13">
        <f t="shared" si="33"/>
        <v>7.7575345579182445E-3</v>
      </c>
      <c r="O306" s="13">
        <v>1</v>
      </c>
    </row>
    <row r="307" spans="4:15" x14ac:dyDescent="0.4">
      <c r="D307" s="6">
        <v>4.7600000000000096</v>
      </c>
      <c r="E307" s="7">
        <f t="shared" si="28"/>
        <v>-7.3356774637341263E-2</v>
      </c>
      <c r="G307">
        <f t="shared" si="29"/>
        <v>5.1356167559038983</v>
      </c>
      <c r="H307" s="10">
        <f t="shared" si="34"/>
        <v>-0.30046934891454979</v>
      </c>
      <c r="I307">
        <f t="shared" si="30"/>
        <v>4.9767522213100088</v>
      </c>
      <c r="J307" s="10">
        <f t="shared" si="31"/>
        <v>-0.29798988993180769</v>
      </c>
      <c r="K307">
        <f>$E$6*$O$6*EXP(-$O$15*(G307/$E$4-1))-SQRT($E$6)*$O$5*EXP(-$O$4*(G307/$E$4-1))</f>
        <v>-0.25978007370930173</v>
      </c>
      <c r="L307">
        <f>$K$6*$O$6*EXP(-$O$15*(I307/$K$4-1))-SQRT($K$6)*$O$5*EXP(-$O$4*(I307/$K$4-1))</f>
        <v>-0.21094875896586107</v>
      </c>
      <c r="M307" s="13">
        <f t="shared" si="32"/>
        <v>1.655617116728415E-3</v>
      </c>
      <c r="N307" s="13">
        <f t="shared" si="33"/>
        <v>7.5761584798310719E-3</v>
      </c>
      <c r="O307" s="13">
        <v>1</v>
      </c>
    </row>
    <row r="308" spans="4:15" x14ac:dyDescent="0.4">
      <c r="D308" s="6">
        <v>4.78</v>
      </c>
      <c r="E308" s="7">
        <f t="shared" si="28"/>
        <v>-7.2370145580382364E-2</v>
      </c>
      <c r="G308">
        <f t="shared" si="29"/>
        <v>5.1463972129954794</v>
      </c>
      <c r="H308" s="10">
        <f t="shared" si="34"/>
        <v>-0.29642811629724619</v>
      </c>
      <c r="I308">
        <f t="shared" si="30"/>
        <v>4.9872099733880439</v>
      </c>
      <c r="J308" s="10">
        <f t="shared" si="31"/>
        <v>-0.29398200537662922</v>
      </c>
      <c r="K308">
        <f>$E$6*$O$6*EXP(-$O$15*(G308/$E$4-1))-SQRT($E$6)*$O$5*EXP(-$O$4*(G308/$E$4-1))</f>
        <v>-0.25612172045540693</v>
      </c>
      <c r="L308">
        <f>$K$6*$O$6*EXP(-$O$15*(I308/$K$4-1))-SQRT($K$6)*$O$5*EXP(-$O$4*(I308/$K$4-1))</f>
        <v>-0.20796645754614873</v>
      </c>
      <c r="M308" s="13">
        <f t="shared" si="32"/>
        <v>1.6246055457590372E-3</v>
      </c>
      <c r="N308" s="13">
        <f t="shared" si="33"/>
        <v>7.3986744685776767E-3</v>
      </c>
      <c r="O308" s="13">
        <v>1</v>
      </c>
    </row>
    <row r="309" spans="4:15" x14ac:dyDescent="0.4">
      <c r="D309" s="6">
        <v>4.8000000000000096</v>
      </c>
      <c r="E309" s="7">
        <f t="shared" si="28"/>
        <v>-7.1396281711091511E-2</v>
      </c>
      <c r="G309">
        <f t="shared" si="29"/>
        <v>5.1571776700870702</v>
      </c>
      <c r="H309" s="10">
        <f t="shared" si="34"/>
        <v>-0.29243916988863078</v>
      </c>
      <c r="I309">
        <f t="shared" si="30"/>
        <v>4.9976677254660888</v>
      </c>
      <c r="J309" s="10">
        <f t="shared" si="31"/>
        <v>-0.29002597556679593</v>
      </c>
      <c r="K309">
        <f>$E$6*$O$6*EXP(-$O$15*(G309/$E$4-1))-SQRT($E$6)*$O$5*EXP(-$O$4*(G309/$E$4-1))</f>
        <v>-0.2525142855919098</v>
      </c>
      <c r="L309">
        <f>$K$6*$O$6*EXP(-$O$15*(I309/$K$4-1))-SQRT($K$6)*$O$5*EXP(-$O$4*(I309/$K$4-1))</f>
        <v>-0.20502592351761856</v>
      </c>
      <c r="M309" s="13">
        <f t="shared" si="32"/>
        <v>1.5939963861065572E-3</v>
      </c>
      <c r="N309" s="13">
        <f t="shared" si="33"/>
        <v>7.2250088483628632E-3</v>
      </c>
      <c r="O309" s="13">
        <v>1</v>
      </c>
    </row>
    <row r="310" spans="4:15" x14ac:dyDescent="0.4">
      <c r="D310" s="6">
        <v>4.8200000000000101</v>
      </c>
      <c r="E310" s="7">
        <f t="shared" si="28"/>
        <v>-7.0435025805031276E-2</v>
      </c>
      <c r="G310">
        <f t="shared" si="29"/>
        <v>5.1679581271786565</v>
      </c>
      <c r="H310" s="10">
        <f t="shared" si="34"/>
        <v>-0.2885018656974081</v>
      </c>
      <c r="I310">
        <f t="shared" si="30"/>
        <v>5.0081254775441284</v>
      </c>
      <c r="J310" s="10">
        <f t="shared" si="31"/>
        <v>-0.28612116182519803</v>
      </c>
      <c r="K310">
        <f>$E$6*$O$6*EXP(-$O$15*(G310/$E$4-1))-SQRT($E$6)*$O$5*EXP(-$O$4*(G310/$E$4-1))</f>
        <v>-0.24895707921793189</v>
      </c>
      <c r="L310">
        <f>$K$6*$O$6*EXP(-$O$15*(I310/$K$4-1))-SQRT($K$6)*$O$5*EXP(-$O$4*(I310/$K$4-1))</f>
        <v>-0.2021265842988112</v>
      </c>
      <c r="M310" s="13">
        <f t="shared" si="32"/>
        <v>1.5637901377073642E-3</v>
      </c>
      <c r="N310" s="13">
        <f t="shared" si="33"/>
        <v>7.0550890538362086E-3</v>
      </c>
      <c r="O310" s="13">
        <v>1</v>
      </c>
    </row>
    <row r="311" spans="4:15" x14ac:dyDescent="0.4">
      <c r="D311" s="6">
        <v>4.8400000000000096</v>
      </c>
      <c r="E311" s="7">
        <f t="shared" si="28"/>
        <v>-6.9486222422909596E-2</v>
      </c>
      <c r="G311">
        <f t="shared" si="29"/>
        <v>5.178738584270242</v>
      </c>
      <c r="H311" s="10">
        <f t="shared" si="34"/>
        <v>-0.28461556704423768</v>
      </c>
      <c r="I311">
        <f t="shared" si="30"/>
        <v>5.018583229622168</v>
      </c>
      <c r="J311" s="10">
        <f t="shared" si="31"/>
        <v>-0.28226693272634334</v>
      </c>
      <c r="K311">
        <f>$E$6*$O$6*EXP(-$O$15*(G311/$E$4-1))-SQRT($E$6)*$O$5*EXP(-$O$4*(G311/$E$4-1))</f>
        <v>-0.24544942018444416</v>
      </c>
      <c r="L311">
        <f>$K$6*$O$6*EXP(-$O$15*(I311/$K$4-1))-SQRT($K$6)*$O$5*EXP(-$O$4*(I311/$K$4-1))</f>
        <v>-0.19926787476642502</v>
      </c>
      <c r="M311" s="13">
        <f t="shared" si="32"/>
        <v>1.5339870598429144E-3</v>
      </c>
      <c r="N311" s="13">
        <f t="shared" si="33"/>
        <v>6.888843622233882E-3</v>
      </c>
      <c r="O311" s="13">
        <v>1</v>
      </c>
    </row>
    <row r="312" spans="4:15" x14ac:dyDescent="0.4">
      <c r="D312" s="6">
        <v>4.8600000000000003</v>
      </c>
      <c r="E312" s="7">
        <f t="shared" si="28"/>
        <v>-6.8549717894316076E-2</v>
      </c>
      <c r="G312">
        <f t="shared" si="29"/>
        <v>5.189519041361824</v>
      </c>
      <c r="H312" s="10">
        <f t="shared" si="34"/>
        <v>-0.28077964449511866</v>
      </c>
      <c r="I312">
        <f t="shared" si="30"/>
        <v>5.0290409817002031</v>
      </c>
      <c r="J312" s="10">
        <f t="shared" si="31"/>
        <v>-0.27846266403029074</v>
      </c>
      <c r="K312">
        <f>$E$6*$O$6*EXP(-$O$15*(G312/$E$4-1))-SQRT($E$6)*$O$5*EXP(-$O$4*(G312/$E$4-1))</f>
        <v>-0.24199063600264181</v>
      </c>
      <c r="L312">
        <f>$K$6*$O$6*EXP(-$O$15*(I312/$K$4-1))-SQRT($K$6)*$O$5*EXP(-$O$4*(I312/$K$4-1))</f>
        <v>-0.19644923717081675</v>
      </c>
      <c r="M312" s="13">
        <f t="shared" si="32"/>
        <v>1.5045871798294412E-3</v>
      </c>
      <c r="N312" s="13">
        <f t="shared" si="33"/>
        <v>6.7262021852342903E-3</v>
      </c>
      <c r="O312" s="13">
        <v>1</v>
      </c>
    </row>
    <row r="313" spans="4:15" x14ac:dyDescent="0.4">
      <c r="D313" s="6">
        <v>4.8800000000000097</v>
      </c>
      <c r="E313" s="7">
        <f t="shared" si="28"/>
        <v>-6.762536030146224E-2</v>
      </c>
      <c r="G313">
        <f t="shared" si="29"/>
        <v>5.2002994984534148</v>
      </c>
      <c r="H313" s="10">
        <f t="shared" si="34"/>
        <v>-0.27699347579478933</v>
      </c>
      <c r="I313">
        <f t="shared" si="30"/>
        <v>5.039498733778248</v>
      </c>
      <c r="J313" s="10">
        <f t="shared" si="31"/>
        <v>-0.27470773861659986</v>
      </c>
      <c r="K313">
        <f>$E$6*$O$6*EXP(-$O$15*(G313/$E$4-1))-SQRT($E$6)*$O$5*EXP(-$O$4*(G313/$E$4-1))</f>
        <v>-0.23858006275258795</v>
      </c>
      <c r="L313">
        <f>$K$6*$O$6*EXP(-$O$15*(I313/$K$4-1))-SQRT($K$6)*$O$5*EXP(-$O$4*(I313/$K$4-1))</f>
        <v>-0.19367012105201223</v>
      </c>
      <c r="M313" s="13">
        <f t="shared" si="32"/>
        <v>1.4755903015507678E-3</v>
      </c>
      <c r="N313" s="13">
        <f t="shared" si="33"/>
        <v>6.5670954605443624E-3</v>
      </c>
      <c r="O313" s="13">
        <v>1</v>
      </c>
    </row>
    <row r="314" spans="4:15" x14ac:dyDescent="0.4">
      <c r="D314" s="6">
        <v>4.9000000000000101</v>
      </c>
      <c r="E314" s="7">
        <f t="shared" si="28"/>
        <v>-6.6712999462943762E-2</v>
      </c>
      <c r="G314">
        <f t="shared" si="29"/>
        <v>5.2110799555450003</v>
      </c>
      <c r="H314" s="10">
        <f t="shared" si="34"/>
        <v>-0.27325644580021768</v>
      </c>
      <c r="I314">
        <f t="shared" si="30"/>
        <v>5.0499564858562893</v>
      </c>
      <c r="J314" s="10">
        <f t="shared" si="31"/>
        <v>-0.27100154641837015</v>
      </c>
      <c r="K314">
        <f>$E$6*$O$6*EXP(-$O$15*(G314/$E$4-1))-SQRT($E$6)*$O$5*EXP(-$O$4*(G314/$E$4-1))</f>
        <v>-0.23521704499219231</v>
      </c>
      <c r="L314">
        <f>$K$6*$O$6*EXP(-$O$15*(I314/$K$4-1))-SQRT($K$6)*$O$5*EXP(-$O$4*(I314/$K$4-1))</f>
        <v>-0.19092998315628021</v>
      </c>
      <c r="M314" s="13">
        <f t="shared" si="32"/>
        <v>1.4469960138336012E-3</v>
      </c>
      <c r="N314" s="13">
        <f t="shared" si="33"/>
        <v>6.4114552432348723E-3</v>
      </c>
      <c r="O314" s="13">
        <v>1</v>
      </c>
    </row>
    <row r="315" spans="4:15" x14ac:dyDescent="0.4">
      <c r="D315" s="6">
        <v>4.9200000000000097</v>
      </c>
      <c r="E315" s="7">
        <f t="shared" si="28"/>
        <v>-6.5812486917515609E-2</v>
      </c>
      <c r="G315">
        <f t="shared" si="29"/>
        <v>5.2218604126365866</v>
      </c>
      <c r="H315" s="10">
        <f t="shared" si="34"/>
        <v>-0.26956794641414389</v>
      </c>
      <c r="I315">
        <f t="shared" si="30"/>
        <v>5.060414237934328</v>
      </c>
      <c r="J315" s="10">
        <f t="shared" si="31"/>
        <v>-0.26734348435633187</v>
      </c>
      <c r="K315">
        <f>$E$6*$O$6*EXP(-$O$15*(G315/$E$4-1))-SQRT($E$6)*$O$5*EXP(-$O$4*(G315/$E$4-1))</f>
        <v>-0.23190093566650052</v>
      </c>
      <c r="L315">
        <f>$K$6*$O$6*EXP(-$O$15*(I315/$K$4-1))-SQRT($K$6)*$O$5*EXP(-$O$4*(I315/$K$4-1))</f>
        <v>-0.18822828735323485</v>
      </c>
      <c r="M315" s="13">
        <f t="shared" si="32"/>
        <v>1.4188036986630807E-3</v>
      </c>
      <c r="N315" s="13">
        <f t="shared" si="33"/>
        <v>6.2592143968388516E-3</v>
      </c>
      <c r="O315" s="13">
        <v>1</v>
      </c>
    </row>
    <row r="316" spans="4:15" x14ac:dyDescent="0.4">
      <c r="D316" s="6">
        <v>4.9400000000000004</v>
      </c>
      <c r="E316" s="7">
        <f t="shared" si="28"/>
        <v>-6.4923675907900463E-2</v>
      </c>
      <c r="G316">
        <f t="shared" si="29"/>
        <v>5.2326408697281677</v>
      </c>
      <c r="H316" s="10">
        <f t="shared" si="34"/>
        <v>-0.26592737651876031</v>
      </c>
      <c r="I316">
        <f t="shared" si="30"/>
        <v>5.0708719900123631</v>
      </c>
      <c r="J316" s="10">
        <f t="shared" si="31"/>
        <v>-0.26373295627307325</v>
      </c>
      <c r="K316">
        <f>$E$6*$O$6*EXP(-$O$15*(G316/$E$4-1))-SQRT($E$6)*$O$5*EXP(-$O$4*(G316/$E$4-1))</f>
        <v>-0.22863109601737072</v>
      </c>
      <c r="L316">
        <f>$K$6*$O$6*EXP(-$O$15*(I316/$K$4-1))-SQRT($K$6)*$O$5*EXP(-$O$4*(I316/$K$4-1))</f>
        <v>-0.18556450455352247</v>
      </c>
      <c r="M316" s="13">
        <f t="shared" si="32"/>
        <v>1.3910125392383329E-3</v>
      </c>
      <c r="N316" s="13">
        <f t="shared" si="33"/>
        <v>6.1103068442317412E-3</v>
      </c>
      <c r="O316" s="13">
        <v>1</v>
      </c>
    </row>
    <row r="317" spans="4:15" x14ac:dyDescent="0.4">
      <c r="D317" s="6">
        <v>4.9600000000000097</v>
      </c>
      <c r="E317" s="7">
        <f t="shared" si="28"/>
        <v>-6.4046421364625294E-2</v>
      </c>
      <c r="G317">
        <f t="shared" si="29"/>
        <v>5.2434213268197585</v>
      </c>
      <c r="H317" s="10">
        <f t="shared" si="34"/>
        <v>-0.26233414190950521</v>
      </c>
      <c r="I317">
        <f t="shared" si="30"/>
        <v>5.0813297420904071</v>
      </c>
      <c r="J317" s="10">
        <f t="shared" si="31"/>
        <v>-0.2601693728673809</v>
      </c>
      <c r="K317">
        <f>$E$6*$O$6*EXP(-$O$15*(G317/$E$4-1))-SQRT($E$6)*$O$5*EXP(-$O$4*(G317/$E$4-1))</f>
        <v>-0.22540689549351917</v>
      </c>
      <c r="L317">
        <f>$K$6*$O$6*EXP(-$O$15*(I317/$K$4-1))-SQRT($K$6)*$O$5*EXP(-$O$4*(I317/$K$4-1))</f>
        <v>-0.18293811262707349</v>
      </c>
      <c r="M317" s="13">
        <f t="shared" si="32"/>
        <v>1.3636215278669543E-3</v>
      </c>
      <c r="N317" s="13">
        <f t="shared" si="33"/>
        <v>5.9646675583060879E-3</v>
      </c>
      <c r="O317" s="13">
        <v>1</v>
      </c>
    </row>
    <row r="318" spans="4:15" x14ac:dyDescent="0.4">
      <c r="D318" s="6">
        <v>4.9800000000000102</v>
      </c>
      <c r="E318" s="7">
        <f t="shared" si="28"/>
        <v>-6.318057988990157E-2</v>
      </c>
      <c r="G318">
        <f t="shared" si="29"/>
        <v>5.2542017839113457</v>
      </c>
      <c r="H318" s="10">
        <f t="shared" si="34"/>
        <v>-0.25878765522903685</v>
      </c>
      <c r="I318">
        <f t="shared" si="30"/>
        <v>5.0917874941684484</v>
      </c>
      <c r="J318" s="10">
        <f t="shared" si="31"/>
        <v>-0.25665215162875815</v>
      </c>
      <c r="K318">
        <f>$E$6*$O$6*EXP(-$O$15*(G318/$E$4-1))-SQRT($E$6)*$O$5*EXP(-$O$4*(G318/$E$4-1))</f>
        <v>-0.22222771166099903</v>
      </c>
      <c r="L318">
        <f>$K$6*$O$6*EXP(-$O$15*(I318/$K$4-1))-SQRT($K$6)*$O$5*EXP(-$O$4*(I318/$K$4-1))</f>
        <v>-0.1803485963219581</v>
      </c>
      <c r="M318" s="13">
        <f t="shared" si="32"/>
        <v>1.3366294736981102E-3</v>
      </c>
      <c r="N318" s="13">
        <f t="shared" si="33"/>
        <v>5.8222325524578946E-3</v>
      </c>
      <c r="O318" s="13">
        <v>1</v>
      </c>
    </row>
    <row r="319" spans="4:15" x14ac:dyDescent="0.4">
      <c r="D319" s="6">
        <v>5.0000000000000098</v>
      </c>
      <c r="E319" s="7">
        <f t="shared" si="28"/>
        <v>-6.232600974154015E-2</v>
      </c>
      <c r="G319">
        <f t="shared" si="29"/>
        <v>5.2649822410029303</v>
      </c>
      <c r="H319" s="10">
        <f t="shared" si="34"/>
        <v>-0.2552873359013485</v>
      </c>
      <c r="I319">
        <f t="shared" si="30"/>
        <v>5.102245246246488</v>
      </c>
      <c r="J319" s="10">
        <f t="shared" si="31"/>
        <v>-0.25318071677208437</v>
      </c>
      <c r="K319">
        <f>$E$6*$O$6*EXP(-$O$15*(G319/$E$4-1))-SQRT($E$6)*$O$5*EXP(-$O$4*(G319/$E$4-1))</f>
        <v>-0.21909293011408301</v>
      </c>
      <c r="L319">
        <f>$K$6*$O$6*EXP(-$O$15*(I319/$K$4-1))-SQRT($K$6)*$O$5*EXP(-$O$4*(I319/$K$4-1))</f>
        <v>-0.17779544718381796</v>
      </c>
      <c r="M319" s="13">
        <f t="shared" si="32"/>
        <v>1.3100350102932374E-3</v>
      </c>
      <c r="N319" s="13">
        <f t="shared" si="33"/>
        <v>5.682938870895605E-3</v>
      </c>
      <c r="O319" s="13">
        <v>1</v>
      </c>
    </row>
    <row r="320" spans="4:15" x14ac:dyDescent="0.4">
      <c r="D320" s="6">
        <v>5.0199999999999996</v>
      </c>
      <c r="E320" s="7">
        <f t="shared" si="28"/>
        <v>-6.1482570816919768E-2</v>
      </c>
      <c r="G320">
        <f t="shared" si="29"/>
        <v>5.2757626980945123</v>
      </c>
      <c r="H320" s="10">
        <f t="shared" si="34"/>
        <v>-0.25183261006610341</v>
      </c>
      <c r="I320">
        <f t="shared" si="30"/>
        <v>5.1127029983245214</v>
      </c>
      <c r="J320" s="10">
        <f t="shared" si="31"/>
        <v>-0.24975449917249146</v>
      </c>
      <c r="K320">
        <f>$E$6*$O$6*EXP(-$O$15*(G320/$E$4-1))-SQRT($E$6)*$O$5*EXP(-$O$4*(G320/$E$4-1))</f>
        <v>-0.2160019443866148</v>
      </c>
      <c r="L320">
        <f>$K$6*$O$6*EXP(-$O$15*(I320/$K$4-1))-SQRT($K$6)*$O$5*EXP(-$O$4*(I320/$K$4-1))</f>
        <v>-0.17527816347591862</v>
      </c>
      <c r="M320" s="13">
        <f t="shared" si="32"/>
        <v>1.2838366030352834E-3</v>
      </c>
      <c r="N320" s="13">
        <f t="shared" si="33"/>
        <v>5.5467245787886085E-3</v>
      </c>
      <c r="O320" s="13">
        <v>1</v>
      </c>
    </row>
    <row r="321" spans="4:15" x14ac:dyDescent="0.4">
      <c r="D321" s="6">
        <v>5.0400000000000098</v>
      </c>
      <c r="E321" s="7">
        <f t="shared" si="28"/>
        <v>-6.0650124637002548E-2</v>
      </c>
      <c r="G321">
        <f t="shared" si="29"/>
        <v>5.286543155186104</v>
      </c>
      <c r="H321" s="10">
        <f t="shared" si="34"/>
        <v>-0.24842291051316245</v>
      </c>
      <c r="I321">
        <f t="shared" si="30"/>
        <v>5.123160750402568</v>
      </c>
      <c r="J321" s="10">
        <f t="shared" si="31"/>
        <v>-0.24637293630043172</v>
      </c>
      <c r="K321">
        <f>$E$6*$O$6*EXP(-$O$15*(G321/$E$4-1))-SQRT($E$6)*$O$5*EXP(-$O$4*(G321/$E$4-1))</f>
        <v>-0.21295415586381955</v>
      </c>
      <c r="L321">
        <f>$K$6*$O$6*EXP(-$O$15*(I321/$K$4-1))-SQRT($K$6)*$O$5*EXP(-$O$4*(I321/$K$4-1))</f>
        <v>-0.17279625009980457</v>
      </c>
      <c r="M321" s="13">
        <f t="shared" si="32"/>
        <v>1.2580325563752838E-3</v>
      </c>
      <c r="N321" s="13">
        <f t="shared" si="33"/>
        <v>5.4135287522655588E-3</v>
      </c>
      <c r="O321" s="13">
        <v>1</v>
      </c>
    </row>
    <row r="322" spans="4:15" x14ac:dyDescent="0.4">
      <c r="D322" s="6">
        <v>5.0600000000000103</v>
      </c>
      <c r="E322" s="7">
        <f t="shared" si="28"/>
        <v>-5.9828534330412152E-2</v>
      </c>
      <c r="G322">
        <f t="shared" si="29"/>
        <v>5.2973236122776894</v>
      </c>
      <c r="H322" s="10">
        <f t="shared" si="34"/>
        <v>-0.24505767661736819</v>
      </c>
      <c r="I322">
        <f t="shared" si="30"/>
        <v>5.1336185024806076</v>
      </c>
      <c r="J322" s="10">
        <f t="shared" si="31"/>
        <v>-0.24303547215700022</v>
      </c>
      <c r="K322">
        <f>$E$6*$O$6*EXP(-$O$15*(G322/$E$4-1))-SQRT($E$6)*$O$5*EXP(-$O$4*(G322/$E$4-1))</f>
        <v>-0.20994897369462007</v>
      </c>
      <c r="L322">
        <f>$K$6*$O$6*EXP(-$O$15*(I322/$K$4-1))-SQRT($K$6)*$O$5*EXP(-$O$4*(I322/$K$4-1))</f>
        <v>-0.17034921851659598</v>
      </c>
      <c r="M322" s="13">
        <f t="shared" si="32"/>
        <v>1.2326210209177824E-3</v>
      </c>
      <c r="N322" s="13">
        <f t="shared" si="33"/>
        <v>5.2832914682771782E-3</v>
      </c>
      <c r="O322" s="13">
        <v>1</v>
      </c>
    </row>
    <row r="323" spans="4:15" x14ac:dyDescent="0.4">
      <c r="D323" s="6">
        <v>5.0800000000000098</v>
      </c>
      <c r="E323" s="7">
        <f t="shared" si="28"/>
        <v>-5.901766461756347E-2</v>
      </c>
      <c r="G323">
        <f t="shared" si="29"/>
        <v>5.3081040693692758</v>
      </c>
      <c r="H323" s="10">
        <f t="shared" si="34"/>
        <v>-0.24173635427353998</v>
      </c>
      <c r="I323">
        <f t="shared" si="30"/>
        <v>5.1440762545586471</v>
      </c>
      <c r="J323" s="10">
        <f t="shared" si="31"/>
        <v>-0.23974155720946633</v>
      </c>
      <c r="K323">
        <f>$E$6*$O$6*EXP(-$O$15*(G323/$E$4-1))-SQRT($E$6)*$O$5*EXP(-$O$4*(G323/$E$4-1))</f>
        <v>-0.20698581470443014</v>
      </c>
      <c r="L323">
        <f>$K$6*$O$6*EXP(-$O$15*(I323/$K$4-1))-SQRT($K$6)*$O$5*EXP(-$O$4*(I323/$K$4-1))</f>
        <v>-0.16793658666888536</v>
      </c>
      <c r="M323" s="13">
        <f t="shared" si="32"/>
        <v>1.2076000003442687E-3</v>
      </c>
      <c r="N323" s="13">
        <f t="shared" si="33"/>
        <v>5.1559537943337E-3</v>
      </c>
      <c r="O323" s="13">
        <v>1</v>
      </c>
    </row>
    <row r="324" spans="4:15" x14ac:dyDescent="0.4">
      <c r="D324" s="6">
        <v>5.0999999999999996</v>
      </c>
      <c r="E324" s="7">
        <f t="shared" si="28"/>
        <v>-5.8217381794862966E-2</v>
      </c>
      <c r="G324">
        <f t="shared" si="29"/>
        <v>5.318884526460856</v>
      </c>
      <c r="H324" s="10">
        <f t="shared" si="34"/>
        <v>-0.23845839583175871</v>
      </c>
      <c r="I324">
        <f t="shared" si="30"/>
        <v>5.1545340066366823</v>
      </c>
      <c r="J324" s="10">
        <f t="shared" si="31"/>
        <v>-0.23649064832709232</v>
      </c>
      <c r="K324">
        <f>$E$6*$O$6*EXP(-$O$15*(G324/$E$4-1))-SQRT($E$6)*$O$5*EXP(-$O$4*(G324/$E$4-1))</f>
        <v>-0.20406410330849151</v>
      </c>
      <c r="L324">
        <f>$K$6*$O$6*EXP(-$O$15*(I324/$K$4-1))-SQRT($K$6)*$O$5*EXP(-$O$4*(I324/$K$4-1))</f>
        <v>-0.16555787890329252</v>
      </c>
      <c r="M324" s="13">
        <f t="shared" si="32"/>
        <v>1.1829673581760741E-3</v>
      </c>
      <c r="N324" s="13">
        <f t="shared" si="33"/>
        <v>5.031457778129949E-3</v>
      </c>
      <c r="O324" s="13">
        <v>1</v>
      </c>
    </row>
    <row r="325" spans="4:15" x14ac:dyDescent="0.4">
      <c r="D325" s="6">
        <v>5.1200000000000099</v>
      </c>
      <c r="E325" s="7">
        <f t="shared" si="28"/>
        <v>-5.7427553718971666E-2</v>
      </c>
      <c r="G325">
        <f t="shared" si="29"/>
        <v>5.3296649835524477</v>
      </c>
      <c r="H325" s="10">
        <f t="shared" si="34"/>
        <v>-0.23522326003290794</v>
      </c>
      <c r="I325">
        <f t="shared" si="30"/>
        <v>5.1649917587147272</v>
      </c>
      <c r="J325" s="10">
        <f t="shared" si="31"/>
        <v>-0.2332822087172067</v>
      </c>
      <c r="K325">
        <f>$E$6*$O$6*EXP(-$O$15*(G325/$E$4-1))-SQRT($E$6)*$O$5*EXP(-$O$4*(G325/$E$4-1))</f>
        <v>-0.20118327142572792</v>
      </c>
      <c r="L325">
        <f>$K$6*$O$6*EXP(-$O$15*(I325/$K$4-1))-SQRT($K$6)*$O$5*EXP(-$O$4*(I325/$K$4-1))</f>
        <v>-0.16321262589364471</v>
      </c>
      <c r="M325" s="13">
        <f t="shared" si="32"/>
        <v>1.1587208243769456E-3</v>
      </c>
      <c r="N325" s="13">
        <f t="shared" si="33"/>
        <v>4.9097464370680133E-3</v>
      </c>
      <c r="O325" s="13">
        <v>1</v>
      </c>
    </row>
    <row r="326" spans="4:15" x14ac:dyDescent="0.4">
      <c r="D326" s="6">
        <v>5.1400000000000103</v>
      </c>
      <c r="E326" s="7">
        <f t="shared" si="28"/>
        <v>-5.664804979114535E-2</v>
      </c>
      <c r="G326">
        <f t="shared" si="29"/>
        <v>5.3404454406440349</v>
      </c>
      <c r="H326" s="10">
        <f t="shared" si="34"/>
        <v>-0.23203041194453133</v>
      </c>
      <c r="I326">
        <f t="shared" si="30"/>
        <v>5.1754495107927676</v>
      </c>
      <c r="J326" s="10">
        <f t="shared" si="31"/>
        <v>-0.23011570786159061</v>
      </c>
      <c r="K326">
        <f>$E$6*$O$6*EXP(-$O$15*(G326/$E$4-1))-SQRT($E$6)*$O$5*EXP(-$O$4*(G326/$E$4-1))</f>
        <v>-0.19834275839317272</v>
      </c>
      <c r="L326">
        <f>$K$6*$O$6*EXP(-$O$15*(I326/$K$4-1))-SQRT($K$6)*$O$5*EXP(-$O$4*(I326/$K$4-1))</f>
        <v>-0.1609003645648206</v>
      </c>
      <c r="M326" s="13">
        <f t="shared" si="32"/>
        <v>1.1348580017963644E-3</v>
      </c>
      <c r="N326" s="13">
        <f t="shared" si="33"/>
        <v>4.7907637476897252E-3</v>
      </c>
      <c r="O326" s="13">
        <v>1</v>
      </c>
    </row>
    <row r="327" spans="4:15" x14ac:dyDescent="0.4">
      <c r="D327" s="6">
        <v>5.1600000000000099</v>
      </c>
      <c r="E327" s="7">
        <f t="shared" si="28"/>
        <v>-5.5878740941641081E-2</v>
      </c>
      <c r="G327">
        <f t="shared" si="29"/>
        <v>5.3512258977356213</v>
      </c>
      <c r="H327" s="10">
        <f t="shared" si="34"/>
        <v>-0.22887932289696186</v>
      </c>
      <c r="I327">
        <f t="shared" si="30"/>
        <v>5.1859072628708072</v>
      </c>
      <c r="J327" s="10">
        <f t="shared" si="31"/>
        <v>-0.22699062145313437</v>
      </c>
      <c r="K327">
        <f>$E$6*$O$6*EXP(-$O$15*(G327/$E$4-1))-SQRT($E$6)*$O$5*EXP(-$O$4*(G327/$E$4-1))</f>
        <v>-0.19554201088092882</v>
      </c>
      <c r="L327">
        <f>$K$6*$O$6*EXP(-$O$15*(I327/$K$4-1))-SQRT($K$6)*$O$5*EXP(-$O$4*(I327/$K$4-1))</f>
        <v>-0.15862063801722262</v>
      </c>
      <c r="M327" s="13">
        <f t="shared" si="32"/>
        <v>1.1113763724543411E-3</v>
      </c>
      <c r="N327" s="13">
        <f t="shared" si="33"/>
        <v>4.6744546350268468E-3</v>
      </c>
      <c r="O327" s="13">
        <v>1</v>
      </c>
    </row>
    <row r="328" spans="4:15" x14ac:dyDescent="0.4">
      <c r="D328" s="6">
        <v>5.1800000000000104</v>
      </c>
      <c r="E328" s="7">
        <f t="shared" si="28"/>
        <v>-5.5119499614206799E-2</v>
      </c>
      <c r="G328">
        <f t="shared" si="29"/>
        <v>5.3620063548272068</v>
      </c>
      <c r="H328" s="10">
        <f t="shared" si="34"/>
        <v>-0.22576947041979104</v>
      </c>
      <c r="I328">
        <f t="shared" si="30"/>
        <v>5.1963650149488467</v>
      </c>
      <c r="J328" s="10">
        <f t="shared" si="31"/>
        <v>-0.22390643133283084</v>
      </c>
      <c r="K328">
        <f>$E$6*$O$6*EXP(-$O$15*(G328/$E$4-1))-SQRT($E$6)*$O$5*EXP(-$O$4*(G328/$E$4-1))</f>
        <v>-0.19278048280772467</v>
      </c>
      <c r="L328">
        <f>$K$6*$O$6*EXP(-$O$15*(I328/$K$4-1))-SQRT($K$6)*$O$5*EXP(-$O$4*(I328/$K$4-1))</f>
        <v>-0.15637299545192046</v>
      </c>
      <c r="M328" s="13">
        <f t="shared" si="32"/>
        <v>1.0882733036690683E-3</v>
      </c>
      <c r="N328" s="13">
        <f t="shared" si="33"/>
        <v>4.5607649618810333E-3</v>
      </c>
      <c r="O328" s="13">
        <v>1</v>
      </c>
    </row>
    <row r="329" spans="4:15" x14ac:dyDescent="0.4">
      <c r="D329" s="6">
        <v>5.2000000000000099</v>
      </c>
      <c r="E329" s="7">
        <f t="shared" si="28"/>
        <v>-5.4370199750649023E-2</v>
      </c>
      <c r="G329">
        <f t="shared" si="29"/>
        <v>5.3727868119187931</v>
      </c>
      <c r="H329" s="10">
        <f t="shared" si="34"/>
        <v>-0.22270033817865839</v>
      </c>
      <c r="I329">
        <f t="shared" si="30"/>
        <v>5.2068227670268863</v>
      </c>
      <c r="J329" s="10">
        <f t="shared" si="31"/>
        <v>-0.22086262542708646</v>
      </c>
      <c r="K329">
        <f>$E$6*$O$6*EXP(-$O$15*(G329/$E$4-1))-SQRT($E$6)*$O$5*EXP(-$O$4*(G329/$E$4-1))</f>
        <v>-0.19005763525704863</v>
      </c>
      <c r="L329">
        <f>$K$6*$O$6*EXP(-$O$15*(I329/$K$4-1))-SQRT($K$6)*$O$5*EXP(-$O$4*(I329/$K$4-1))</f>
        <v>-0.15415699209644776</v>
      </c>
      <c r="M329" s="13">
        <f t="shared" si="32"/>
        <v>1.0655460540284702E-3</v>
      </c>
      <c r="N329" s="13">
        <f t="shared" si="33"/>
        <v>4.4496415180416164E-3</v>
      </c>
      <c r="O329" s="13">
        <v>1</v>
      </c>
    </row>
    <row r="330" spans="4:15" x14ac:dyDescent="0.4">
      <c r="D330" s="6">
        <v>5.2200000000000104</v>
      </c>
      <c r="E330" s="7">
        <f t="shared" si="28"/>
        <v>-5.3630716775483353E-2</v>
      </c>
      <c r="G330">
        <f t="shared" si="29"/>
        <v>5.3835672690103795</v>
      </c>
      <c r="H330" s="10">
        <f t="shared" si="34"/>
        <v>-0.21967141591237985</v>
      </c>
      <c r="I330">
        <f t="shared" si="30"/>
        <v>5.2172805191049267</v>
      </c>
      <c r="J330" s="10">
        <f t="shared" si="31"/>
        <v>-0.2178586976853685</v>
      </c>
      <c r="K330">
        <f>$E$6*$O$6*EXP(-$O$15*(G330/$E$4-1))-SQRT($E$6)*$O$5*EXP(-$O$4*(G330/$E$4-1))</f>
        <v>-0.18737293639388125</v>
      </c>
      <c r="L330">
        <f>$K$6*$O$6*EXP(-$O$15*(I330/$K$4-1))-SQRT($K$6)*$O$5*EXP(-$O$4*(I330/$K$4-1))</f>
        <v>-0.15197218913126045</v>
      </c>
      <c r="M330" s="13">
        <f t="shared" si="32"/>
        <v>1.0431917792068732E-3</v>
      </c>
      <c r="N330" s="13">
        <f t="shared" si="33"/>
        <v>4.3410320094505531E-3</v>
      </c>
      <c r="O330" s="13">
        <v>1</v>
      </c>
    </row>
    <row r="331" spans="4:15" x14ac:dyDescent="0.4">
      <c r="D331" s="6">
        <v>5.24000000000001</v>
      </c>
      <c r="E331" s="7">
        <f t="shared" si="28"/>
        <v>-5.2900927580671088E-2</v>
      </c>
      <c r="G331">
        <f t="shared" si="29"/>
        <v>5.394347726101965</v>
      </c>
      <c r="H331" s="10">
        <f t="shared" si="34"/>
        <v>-0.21668219937042876</v>
      </c>
      <c r="I331">
        <f t="shared" si="30"/>
        <v>5.2277382711829663</v>
      </c>
      <c r="J331" s="10">
        <f t="shared" si="31"/>
        <v>-0.21489414801820206</v>
      </c>
      <c r="K331">
        <f>$E$6*$O$6*EXP(-$O$15*(G331/$E$4-1))-SQRT($E$6)*$O$5*EXP(-$O$4*(G331/$E$4-1))</f>
        <v>-0.18472586138203484</v>
      </c>
      <c r="L331">
        <f>$K$6*$O$6*EXP(-$O$15*(I331/$K$4-1))-SQRT($K$6)*$O$5*EXP(-$O$4*(I331/$K$4-1))</f>
        <v>-0.14981815361686152</v>
      </c>
      <c r="M331" s="13">
        <f t="shared" si="32"/>
        <v>1.0212075376284685E-3</v>
      </c>
      <c r="N331" s="13">
        <f t="shared" si="33"/>
        <v>4.2348850473233057E-3</v>
      </c>
      <c r="O331" s="13">
        <v>1</v>
      </c>
    </row>
    <row r="332" spans="4:15" x14ac:dyDescent="0.4">
      <c r="D332" s="6">
        <v>5.2600000000000096</v>
      </c>
      <c r="E332" s="7">
        <f t="shared" si="28"/>
        <v>-5.2180710510443026E-2</v>
      </c>
      <c r="G332">
        <f t="shared" si="29"/>
        <v>5.4051281831935514</v>
      </c>
      <c r="H332" s="10">
        <f t="shared" si="34"/>
        <v>-0.21373219025077464</v>
      </c>
      <c r="I332">
        <f t="shared" si="30"/>
        <v>5.2381960232610068</v>
      </c>
      <c r="J332" s="10">
        <f t="shared" si="31"/>
        <v>-0.21196848223552164</v>
      </c>
      <c r="K332">
        <f>$E$6*$O$6*EXP(-$O$15*(G332/$E$4-1))-SQRT($E$6)*$O$5*EXP(-$O$4*(G332/$E$4-1))</f>
        <v>-0.18211589230210812</v>
      </c>
      <c r="L332">
        <f>$K$6*$O$6*EXP(-$O$15*(I332/$K$4-1))-SQRT($K$6)*$O$5*EXP(-$O$4*(I332/$K$4-1))</f>
        <v>-0.14769445842159046</v>
      </c>
      <c r="M332" s="13">
        <f t="shared" si="32"/>
        <v>9.9959029597885499E-4</v>
      </c>
      <c r="N332" s="13">
        <f t="shared" si="33"/>
        <v>4.131150137233793E-3</v>
      </c>
      <c r="O332" s="13">
        <v>1</v>
      </c>
    </row>
    <row r="333" spans="4:15" x14ac:dyDescent="0.4">
      <c r="D333" s="6">
        <v>5.28000000000001</v>
      </c>
      <c r="E333" s="7">
        <f t="shared" si="28"/>
        <v>-5.1469945346214074E-2</v>
      </c>
      <c r="G333">
        <f t="shared" si="29"/>
        <v>5.4159086402851369</v>
      </c>
      <c r="H333" s="10">
        <f t="shared" si="34"/>
        <v>-0.21082089613809285</v>
      </c>
      <c r="I333">
        <f t="shared" si="30"/>
        <v>5.2486537753390463</v>
      </c>
      <c r="J333" s="10">
        <f t="shared" si="31"/>
        <v>-0.20908121198539079</v>
      </c>
      <c r="K333">
        <f>$E$6*$O$6*EXP(-$O$15*(G333/$E$4-1))-SQRT($E$6)*$O$5*EXP(-$O$4*(G333/$E$4-1))</f>
        <v>-0.17954251807006649</v>
      </c>
      <c r="L333">
        <f>$K$6*$O$6*EXP(-$O$15*(I333/$K$4-1))-SQRT($K$6)*$O$5*EXP(-$O$4*(I333/$K$4-1))</f>
        <v>-0.14560068215008548</v>
      </c>
      <c r="M333" s="13">
        <f t="shared" si="32"/>
        <v>9.7833693456639238E-4</v>
      </c>
      <c r="N333" s="13">
        <f t="shared" si="33"/>
        <v>4.029777668171087E-3</v>
      </c>
      <c r="O333" s="13">
        <v>1</v>
      </c>
    </row>
    <row r="334" spans="4:15" x14ac:dyDescent="0.4">
      <c r="D334" s="6">
        <v>5.3000000000000096</v>
      </c>
      <c r="E334" s="7">
        <f t="shared" si="28"/>
        <v>-5.0768513291589906E-2</v>
      </c>
      <c r="G334">
        <f t="shared" si="29"/>
        <v>5.4266890973767232</v>
      </c>
      <c r="H334" s="10">
        <f t="shared" si="34"/>
        <v>-0.20794783044235227</v>
      </c>
      <c r="I334">
        <f t="shared" si="30"/>
        <v>5.2591115274170859</v>
      </c>
      <c r="J334" s="10">
        <f t="shared" si="31"/>
        <v>-0.20623185469309649</v>
      </c>
      <c r="K334">
        <f>$E$6*$O$6*EXP(-$O$15*(G334/$E$4-1))-SQRT($E$6)*$O$5*EXP(-$O$4*(G334/$E$4-1))</f>
        <v>-0.17700523435645499</v>
      </c>
      <c r="L334">
        <f>$K$6*$O$6*EXP(-$O$15*(I334/$K$4-1))-SQRT($K$6)*$O$5*EXP(-$O$4*(I334/$K$4-1))</f>
        <v>-0.14353640907241272</v>
      </c>
      <c r="M334" s="13">
        <f t="shared" si="32"/>
        <v>9.5744425253498555E-4</v>
      </c>
      <c r="N334" s="13">
        <f t="shared" si="33"/>
        <v>3.9307189015761156E-3</v>
      </c>
      <c r="O334" s="13">
        <v>1</v>
      </c>
    </row>
    <row r="335" spans="4:15" x14ac:dyDescent="0.4">
      <c r="D335" s="6">
        <v>5.3200000000000101</v>
      </c>
      <c r="E335" s="7">
        <f t="shared" si="28"/>
        <v>-5.0076296957467827E-2</v>
      </c>
      <c r="G335">
        <f t="shared" si="29"/>
        <v>5.4374695544683096</v>
      </c>
      <c r="H335" s="10">
        <f t="shared" si="34"/>
        <v>-0.20511251233778824</v>
      </c>
      <c r="I335">
        <f t="shared" si="30"/>
        <v>5.2695692794951254</v>
      </c>
      <c r="J335" s="10">
        <f t="shared" si="31"/>
        <v>-0.20341993350062582</v>
      </c>
      <c r="K335">
        <f>$E$6*$O$6*EXP(-$O$15*(G335/$E$4-1))-SQRT($E$6)*$O$5*EXP(-$O$4*(G335/$E$4-1))</f>
        <v>-0.17450354350625022</v>
      </c>
      <c r="L335">
        <f>$K$6*$O$6*EXP(-$O$15*(I335/$K$4-1))-SQRT($K$6)*$O$5*EXP(-$O$4*(I335/$K$4-1))</f>
        <v>-0.14150122905387075</v>
      </c>
      <c r="M335" s="13">
        <f t="shared" si="32"/>
        <v>9.3690897293006591E-4</v>
      </c>
      <c r="N335" s="13">
        <f t="shared" si="33"/>
        <v>3.8339259603646057E-3</v>
      </c>
      <c r="O335" s="13">
        <v>1</v>
      </c>
    </row>
    <row r="336" spans="4:15" x14ac:dyDescent="0.4">
      <c r="D336" s="6">
        <v>5.3400000000000096</v>
      </c>
      <c r="E336" s="7">
        <f t="shared" si="28"/>
        <v>-4.9393180347234215E-2</v>
      </c>
      <c r="G336">
        <f t="shared" si="29"/>
        <v>5.4482500115598951</v>
      </c>
      <c r="H336" s="10">
        <f t="shared" si="34"/>
        <v>-0.20231446670227135</v>
      </c>
      <c r="I336">
        <f t="shared" si="30"/>
        <v>5.280027031573165</v>
      </c>
      <c r="J336" s="10">
        <f t="shared" si="31"/>
        <v>-0.20064497720653479</v>
      </c>
      <c r="K336">
        <f>$E$6*$O$6*EXP(-$O$15*(G336/$E$4-1))-SQRT($E$6)*$O$5*EXP(-$O$4*(G336/$E$4-1))</f>
        <v>-0.17203695445935993</v>
      </c>
      <c r="L336">
        <f>$K$6*$O$6*EXP(-$O$15*(I336/$K$4-1))-SQRT($K$6)*$O$5*EXP(-$O$4*(I336/$K$4-1))</f>
        <v>-0.13949473748546662</v>
      </c>
      <c r="M336" s="13">
        <f t="shared" si="32"/>
        <v>9.1672774761965086E-4</v>
      </c>
      <c r="N336" s="13">
        <f t="shared" si="33"/>
        <v>3.7393518179441036E-3</v>
      </c>
      <c r="O336" s="13">
        <v>1</v>
      </c>
    </row>
    <row r="337" spans="4:15" x14ac:dyDescent="0.4">
      <c r="D337" s="6">
        <v>5.3600000000000101</v>
      </c>
      <c r="E337" s="7">
        <f t="shared" si="28"/>
        <v>-4.8719048842059347E-2</v>
      </c>
      <c r="G337">
        <f t="shared" si="29"/>
        <v>5.4590304686514814</v>
      </c>
      <c r="H337" s="10">
        <f t="shared" si="34"/>
        <v>-0.1995532240570751</v>
      </c>
      <c r="I337">
        <f t="shared" si="30"/>
        <v>5.2904847836512054</v>
      </c>
      <c r="J337" s="10">
        <f t="shared" si="31"/>
        <v>-0.19790652020621349</v>
      </c>
      <c r="K337">
        <f>$E$6*$O$6*EXP(-$O$15*(G337/$E$4-1))-SQRT($E$6)*$O$5*EXP(-$O$4*(G337/$E$4-1))</f>
        <v>-0.16960498267177496</v>
      </c>
      <c r="L337">
        <f>$K$6*$O$6*EXP(-$O$15*(I337/$K$4-1))-SQRT($K$6)*$O$5*EXP(-$O$4*(I337/$K$4-1))</f>
        <v>-0.13751653521506568</v>
      </c>
      <c r="M337" s="13">
        <f t="shared" si="32"/>
        <v>8.9689716207220398E-4</v>
      </c>
      <c r="N337" s="13">
        <f t="shared" si="33"/>
        <v>3.6469502872310579E-3</v>
      </c>
      <c r="O337" s="13">
        <v>1</v>
      </c>
    </row>
    <row r="338" spans="4:15" x14ac:dyDescent="0.4">
      <c r="D338" s="6">
        <v>5.3800000000000097</v>
      </c>
      <c r="E338" s="7">
        <f t="shared" si="28"/>
        <v>-4.8053789186292488E-2</v>
      </c>
      <c r="G338">
        <f t="shared" si="29"/>
        <v>5.4698109257430678</v>
      </c>
      <c r="H338" s="10">
        <f t="shared" si="34"/>
        <v>-0.19682832050705404</v>
      </c>
      <c r="I338">
        <f t="shared" si="30"/>
        <v>5.3009425357292468</v>
      </c>
      <c r="J338" s="10">
        <f t="shared" si="31"/>
        <v>-0.19520410243255734</v>
      </c>
      <c r="K338">
        <f>$E$6*$O$6*EXP(-$O$15*(G338/$E$4-1))-SQRT($E$6)*$O$5*EXP(-$O$4*(G338/$E$4-1))</f>
        <v>-0.16720715003737902</v>
      </c>
      <c r="L338">
        <f>$K$6*$O$6*EXP(-$O$15*(I338/$K$4-1))-SQRT($K$6)*$O$5*EXP(-$O$4*(I338/$K$4-1))</f>
        <v>-0.13556622847921612</v>
      </c>
      <c r="M338" s="13">
        <f t="shared" si="32"/>
        <v>8.7741373999354762E-4</v>
      </c>
      <c r="N338" s="13">
        <f t="shared" si="33"/>
        <v>3.5566760096746152E-3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-4.7397289472957342E-2</v>
      </c>
      <c r="G339">
        <f t="shared" si="29"/>
        <v>5.4805913828346533</v>
      </c>
      <c r="H339" s="10">
        <f t="shared" si="34"/>
        <v>-0.19413929768123328</v>
      </c>
      <c r="I339">
        <f t="shared" si="30"/>
        <v>5.3114002878072863</v>
      </c>
      <c r="J339" s="10">
        <f t="shared" si="31"/>
        <v>-0.19253726929704729</v>
      </c>
      <c r="K339">
        <f>$E$6*$O$6*EXP(-$O$15*(G339/$E$4-1))-SQRT($E$6)*$O$5*EXP(-$O$4*(G339/$E$4-1))</f>
        <v>-0.16484298481042206</v>
      </c>
      <c r="L339">
        <f>$K$6*$O$6*EXP(-$O$15*(I339/$K$4-1))-SQRT($K$6)*$O$5*EXP(-$O$4*(I339/$K$4-1))</f>
        <v>-0.13364342883564637</v>
      </c>
      <c r="M339" s="13">
        <f t="shared" si="32"/>
        <v>8.5827394782445911E-4</v>
      </c>
      <c r="N339" s="13">
        <f t="shared" si="33"/>
        <v>3.468484444292944E-3</v>
      </c>
      <c r="O339" s="13">
        <v>1</v>
      </c>
    </row>
    <row r="340" spans="4:15" x14ac:dyDescent="0.4">
      <c r="D340" s="6">
        <v>5.4200000000000097</v>
      </c>
      <c r="E340" s="7">
        <f t="shared" si="35"/>
        <v>-4.674943912935059E-2</v>
      </c>
      <c r="G340">
        <f t="shared" ref="G340:G403" si="36">$E$11*(D340/$E$12+1)</f>
        <v>5.4913718399262397</v>
      </c>
      <c r="H340" s="10">
        <f t="shared" si="34"/>
        <v>-0.19148570267382004</v>
      </c>
      <c r="I340">
        <f t="shared" ref="I340:I403" si="37">$K$11*(D340/$K$12+1)</f>
        <v>5.3218580398853259</v>
      </c>
      <c r="J340" s="10">
        <f t="shared" ref="J340:J403" si="38">-(-$H$4)*(1+D340+$K$5*D340^3)*EXP(-D340)</f>
        <v>-0.18990557163124794</v>
      </c>
      <c r="K340">
        <f>$E$6*$O$6*EXP(-$O$15*(G340/$E$4-1))-SQRT($E$6)*$O$5*EXP(-$O$4*(G340/$E$4-1))</f>
        <v>-0.16251202152866179</v>
      </c>
      <c r="L340">
        <f>$K$6*$O$6*EXP(-$O$15*(I340/$K$4-1))-SQRT($K$6)*$O$5*EXP(-$O$4*(I340/$K$4-1))</f>
        <v>-0.13174775309643585</v>
      </c>
      <c r="M340" s="13">
        <f t="shared" ref="M340:M403" si="39">(K340-H340)^2*O340</f>
        <v>8.3947419910129859E-4</v>
      </c>
      <c r="N340" s="13">
        <f t="shared" ref="N340:N403" si="40">(L340-J340)^2*O340</f>
        <v>3.3823318567281317E-3</v>
      </c>
      <c r="O340" s="13">
        <v>1</v>
      </c>
    </row>
    <row r="341" spans="4:15" x14ac:dyDescent="0.4">
      <c r="D341" s="6">
        <v>5.4400000000000102</v>
      </c>
      <c r="E341" s="7">
        <f t="shared" si="35"/>
        <v>-4.6110128902743727E-2</v>
      </c>
      <c r="G341">
        <f t="shared" si="36"/>
        <v>5.5021522970178252</v>
      </c>
      <c r="H341" s="10">
        <f t="shared" ref="H341:H404" si="41">-(-$B$4)*(1+D341+$E$5*D341^3)*EXP(-D341)</f>
        <v>-0.18886708798563831</v>
      </c>
      <c r="I341">
        <f t="shared" si="37"/>
        <v>5.3323157919633655</v>
      </c>
      <c r="J341" s="10">
        <f t="shared" si="38"/>
        <v>-0.18730856562872555</v>
      </c>
      <c r="K341">
        <f>$E$6*$O$6*EXP(-$O$15*(G341/$E$4-1))-SQRT($E$6)*$O$5*EXP(-$O$4*(G341/$E$4-1))</f>
        <v>-0.16021380093717563</v>
      </c>
      <c r="L341">
        <f>$K$6*$O$6*EXP(-$O$15*(I341/$K$4-1))-SQRT($K$6)*$O$5*EXP(-$O$4*(I341/$K$4-1))</f>
        <v>-0.12987882326185976</v>
      </c>
      <c r="M341" s="13">
        <f t="shared" si="39"/>
        <v>8.2101085868159908E-4</v>
      </c>
      <c r="N341" s="13">
        <f t="shared" si="40"/>
        <v>3.2981753083245798E-3</v>
      </c>
      <c r="O341" s="13">
        <v>1</v>
      </c>
    </row>
    <row r="342" spans="4:15" x14ac:dyDescent="0.4">
      <c r="D342" s="6">
        <v>5.4600000000000097</v>
      </c>
      <c r="E342" s="7">
        <f t="shared" si="35"/>
        <v>-4.5479250846190269E-2</v>
      </c>
      <c r="G342">
        <f t="shared" si="36"/>
        <v>5.5129327541094115</v>
      </c>
      <c r="H342" s="10">
        <f t="shared" si="41"/>
        <v>-0.18628301146599532</v>
      </c>
      <c r="I342">
        <f t="shared" si="37"/>
        <v>5.342773544041405</v>
      </c>
      <c r="J342" s="10">
        <f t="shared" si="38"/>
        <v>-0.1847458127873941</v>
      </c>
      <c r="K342">
        <f>$E$6*$O$6*EXP(-$O$15*(G342/$E$4-1))-SQRT($E$6)*$O$5*EXP(-$O$4*(G342/$E$4-1))</f>
        <v>-0.15794786991284943</v>
      </c>
      <c r="L342">
        <f>$K$6*$O$6*EXP(-$O$15*(I342/$K$4-1))-SQRT($K$6)*$O$5*EXP(-$O$4*(I342/$K$4-1))</f>
        <v>-0.12803626645490487</v>
      </c>
      <c r="M342" s="13">
        <f t="shared" si="39"/>
        <v>8.0288024683681538E-4</v>
      </c>
      <c r="N342" s="13">
        <f t="shared" si="40"/>
        <v>3.2159726452367426E-3</v>
      </c>
      <c r="O342" s="13">
        <v>1</v>
      </c>
    </row>
    <row r="343" spans="4:15" x14ac:dyDescent="0.4">
      <c r="D343" s="6">
        <v>5.4800000000000102</v>
      </c>
      <c r="E343" s="7">
        <f t="shared" si="35"/>
        <v>-4.4856698304438544E-2</v>
      </c>
      <c r="G343">
        <f t="shared" si="36"/>
        <v>5.5237132112009979</v>
      </c>
      <c r="H343" s="10">
        <f t="shared" si="41"/>
        <v>-0.18373303625498028</v>
      </c>
      <c r="I343">
        <f t="shared" si="37"/>
        <v>5.3532312961194455</v>
      </c>
      <c r="J343" s="10">
        <f t="shared" si="38"/>
        <v>-0.18221687985229021</v>
      </c>
      <c r="K343">
        <f>$E$6*$O$6*EXP(-$O$15*(G343/$E$4-1))-SQRT($E$6)*$O$5*EXP(-$O$4*(G343/$E$4-1))</f>
        <v>-0.1557137813895432</v>
      </c>
      <c r="L343">
        <f>$K$6*$O$6*EXP(-$O$15*(I343/$K$4-1))-SQRT($K$6)*$O$5*EXP(-$O$4*(I343/$K$4-1))</f>
        <v>-0.12621971485645628</v>
      </c>
      <c r="M343" s="13">
        <f t="shared" si="39"/>
        <v>7.850786432143193E-4</v>
      </c>
      <c r="N343" s="13">
        <f t="shared" si="40"/>
        <v>3.1356824875706491E-3</v>
      </c>
      <c r="O343" s="13">
        <v>1</v>
      </c>
    </row>
    <row r="344" spans="4:15" x14ac:dyDescent="0.4">
      <c r="D344" s="6">
        <v>5.5000000000000098</v>
      </c>
      <c r="E344" s="7">
        <f t="shared" si="35"/>
        <v>-4.4242365899952063E-2</v>
      </c>
      <c r="G344">
        <f t="shared" si="36"/>
        <v>5.5344936682925834</v>
      </c>
      <c r="H344" s="10">
        <f t="shared" si="41"/>
        <v>-0.18121673072620367</v>
      </c>
      <c r="I344">
        <f t="shared" si="37"/>
        <v>5.3636890481974859</v>
      </c>
      <c r="J344" s="10">
        <f t="shared" si="38"/>
        <v>-0.17972133875878527</v>
      </c>
      <c r="K344">
        <f>$E$6*$O$6*EXP(-$O$15*(G344/$E$4-1))-SQRT($E$6)*$O$5*EXP(-$O$4*(G344/$E$4-1))</f>
        <v>-0.15351109428393844</v>
      </c>
      <c r="L344">
        <f>$K$6*$O$6*EXP(-$O$15*(I344/$K$4-1))-SQRT($K$6)*$O$5*EXP(-$O$4*(I344/$K$4-1))</f>
        <v>-0.12442880564115415</v>
      </c>
      <c r="M344" s="13">
        <f t="shared" si="39"/>
        <v>7.6760229067097518E-4</v>
      </c>
      <c r="N344" s="13">
        <f t="shared" si="40"/>
        <v>3.0572642185643338E-3</v>
      </c>
      <c r="O344" s="13">
        <v>1</v>
      </c>
    </row>
    <row r="345" spans="4:15" x14ac:dyDescent="0.4">
      <c r="D345" s="6">
        <v>5.5200000000000102</v>
      </c>
      <c r="E345" s="7">
        <f t="shared" si="35"/>
        <v>-4.3636149519037333E-2</v>
      </c>
      <c r="G345">
        <f t="shared" si="36"/>
        <v>5.5452741253841706</v>
      </c>
      <c r="H345" s="10">
        <f t="shared" si="41"/>
        <v>-0.1787336684299769</v>
      </c>
      <c r="I345">
        <f t="shared" si="37"/>
        <v>5.3741468002755255</v>
      </c>
      <c r="J345" s="10">
        <f t="shared" si="38"/>
        <v>-0.17725876657623343</v>
      </c>
      <c r="K345">
        <f>$E$6*$O$6*EXP(-$O$15*(G345/$E$4-1))-SQRT($E$6)*$O$5*EXP(-$O$4*(G345/$E$4-1))</f>
        <v>-0.15133937342206821</v>
      </c>
      <c r="L345">
        <f>$K$6*$O$6*EXP(-$O$15*(I345/$K$4-1))-SQRT($K$6)*$O$5*EXP(-$O$4*(I345/$K$4-1))</f>
        <v>-0.12266318091391711</v>
      </c>
      <c r="M345" s="13">
        <f t="shared" si="39"/>
        <v>7.5044739898033077E-4</v>
      </c>
      <c r="N345" s="13">
        <f t="shared" si="40"/>
        <v>2.9806779738113204E-3</v>
      </c>
      <c r="O345" s="13">
        <v>1</v>
      </c>
    </row>
    <row r="346" spans="4:15" x14ac:dyDescent="0.4">
      <c r="D346" s="6">
        <v>5.5400000000000098</v>
      </c>
      <c r="E346" s="7">
        <f t="shared" si="35"/>
        <v>-4.3037946298080797E-2</v>
      </c>
      <c r="G346">
        <f t="shared" si="36"/>
        <v>5.5560545824757561</v>
      </c>
      <c r="H346" s="10">
        <f t="shared" si="41"/>
        <v>-0.17628342803693894</v>
      </c>
      <c r="I346">
        <f t="shared" si="37"/>
        <v>5.3846045523535651</v>
      </c>
      <c r="J346" s="10">
        <f t="shared" si="38"/>
        <v>-0.17482874545206381</v>
      </c>
      <c r="K346">
        <f>$E$6*$O$6*EXP(-$O$15*(G346/$E$4-1))-SQRT($E$6)*$O$5*EXP(-$O$4*(G346/$E$4-1))</f>
        <v>-0.14919818946653299</v>
      </c>
      <c r="L346">
        <f>$K$6*$O$6*EXP(-$O$15*(I346/$K$4-1))-SQRT($K$6)*$O$5*EXP(-$O$4*(I346/$K$4-1))</f>
        <v>-0.12092248764713188</v>
      </c>
      <c r="M346" s="13">
        <f t="shared" si="39"/>
        <v>7.3361014841580644E-4</v>
      </c>
      <c r="N346" s="13">
        <f t="shared" si="40"/>
        <v>2.905884630531784E-3</v>
      </c>
      <c r="O346" s="13">
        <v>1</v>
      </c>
    </row>
    <row r="347" spans="4:15" x14ac:dyDescent="0.4">
      <c r="D347" s="6">
        <v>5.5600000000000103</v>
      </c>
      <c r="E347" s="7">
        <f t="shared" si="35"/>
        <v>-4.2447654609895087E-2</v>
      </c>
      <c r="G347">
        <f t="shared" si="36"/>
        <v>5.5668350395673425</v>
      </c>
      <c r="H347" s="10">
        <f t="shared" si="41"/>
        <v>-0.17386559328213028</v>
      </c>
      <c r="I347">
        <f t="shared" si="37"/>
        <v>5.3950623044316046</v>
      </c>
      <c r="J347" s="10">
        <f t="shared" si="38"/>
        <v>-0.17243086255631582</v>
      </c>
      <c r="K347">
        <f>$E$6*$O$6*EXP(-$O$15*(G347/$E$4-1))-SQRT($E$6)*$O$5*EXP(-$O$4*(G347/$E$4-1))</f>
        <v>-0.14708711884440007</v>
      </c>
      <c r="L347">
        <f>$K$6*$O$6*EXP(-$O$15*(I347/$K$4-1))-SQRT($K$6)*$O$5*EXP(-$O$4*(I347/$K$4-1))</f>
        <v>-0.11920637761850755</v>
      </c>
      <c r="M347" s="13">
        <f t="shared" si="39"/>
        <v>7.1708669321217031E-4</v>
      </c>
      <c r="N347" s="13">
        <f t="shared" si="40"/>
        <v>2.8328457968949789E-3</v>
      </c>
      <c r="O347" s="13">
        <v>1</v>
      </c>
    </row>
    <row r="348" spans="4:15" x14ac:dyDescent="0.4">
      <c r="D348" s="6">
        <v>5.5800000000000098</v>
      </c>
      <c r="E348" s="7">
        <f t="shared" si="35"/>
        <v>-4.1865174050175605E-2</v>
      </c>
      <c r="G348">
        <f t="shared" si="36"/>
        <v>5.5776154966589289</v>
      </c>
      <c r="H348" s="10">
        <f t="shared" si="41"/>
        <v>-0.17147975290951928</v>
      </c>
      <c r="I348">
        <f t="shared" si="37"/>
        <v>5.4055200565096442</v>
      </c>
      <c r="J348" s="10">
        <f t="shared" si="38"/>
        <v>-0.17006471002662332</v>
      </c>
      <c r="K348">
        <f>$E$6*$O$6*EXP(-$O$15*(G348/$E$4-1))-SQRT($E$6)*$O$5*EXP(-$O$4*(G348/$E$4-1))</f>
        <v>-0.14500574367579519</v>
      </c>
      <c r="L348">
        <f>$K$6*$O$6*EXP(-$O$15*(I348/$K$4-1))-SQRT($K$6)*$O$5*EXP(-$O$4*(I348/$K$4-1))</f>
        <v>-0.11751450734959026</v>
      </c>
      <c r="M348" s="13">
        <f t="shared" si="39"/>
        <v>7.0087316490730826E-4</v>
      </c>
      <c r="N348" s="13">
        <f t="shared" si="40"/>
        <v>2.7615238013972525E-3</v>
      </c>
      <c r="O348" s="13">
        <v>1</v>
      </c>
    </row>
    <row r="349" spans="4:15" x14ac:dyDescent="0.4">
      <c r="D349" s="6">
        <v>5.6000000000000103</v>
      </c>
      <c r="E349" s="7">
        <f t="shared" si="35"/>
        <v>-4.1290405424067568E-2</v>
      </c>
      <c r="G349">
        <f t="shared" si="36"/>
        <v>5.5883959537505152</v>
      </c>
      <c r="H349" s="10">
        <f t="shared" si="41"/>
        <v>-0.16912550061698078</v>
      </c>
      <c r="I349">
        <f t="shared" si="37"/>
        <v>5.4159778085876855</v>
      </c>
      <c r="J349" s="10">
        <f t="shared" si="38"/>
        <v>-0.16772988491364726</v>
      </c>
      <c r="K349">
        <f>$E$6*$O$6*EXP(-$O$15*(G349/$E$4-1))-SQRT($E$6)*$O$5*EXP(-$O$4*(G349/$E$4-1))</f>
        <v>-0.14295365170317698</v>
      </c>
      <c r="L349">
        <f>$K$6*$O$6*EXP(-$O$15*(I349/$K$4-1))-SQRT($K$6)*$O$5*EXP(-$O$4*(I349/$K$4-1))</f>
        <v>-0.11584653804493704</v>
      </c>
      <c r="M349" s="13">
        <f t="shared" si="39"/>
        <v>6.8496567556697351E-4</v>
      </c>
      <c r="N349" s="13">
        <f t="shared" si="40"/>
        <v>2.6918816822989033E-3</v>
      </c>
      <c r="O349" s="13">
        <v>1</v>
      </c>
    </row>
    <row r="350" spans="4:15" x14ac:dyDescent="0.4">
      <c r="D350" s="6">
        <v>5.6200000000000099</v>
      </c>
      <c r="E350" s="7">
        <f t="shared" si="35"/>
        <v>-4.0723250732844704E-2</v>
      </c>
      <c r="G350">
        <f t="shared" si="36"/>
        <v>5.5991764108421007</v>
      </c>
      <c r="H350" s="10">
        <f t="shared" si="41"/>
        <v>-0.16680243500173192</v>
      </c>
      <c r="I350">
        <f t="shared" si="37"/>
        <v>5.4264355606657251</v>
      </c>
      <c r="J350" s="10">
        <f t="shared" si="38"/>
        <v>-0.16542598912696174</v>
      </c>
      <c r="K350">
        <f>$E$6*$O$6*EXP(-$O$15*(G350/$E$4-1))-SQRT($E$6)*$O$5*EXP(-$O$4*(G350/$E$4-1))</f>
        <v>-0.14093043622130361</v>
      </c>
      <c r="L350">
        <f>$K$6*$O$6*EXP(-$O$15*(I350/$K$4-1))-SQRT($K$6)*$O$5*EXP(-$O$4*(I350/$K$4-1))</f>
        <v>-0.11420213553194815</v>
      </c>
      <c r="M350" s="13">
        <f t="shared" si="39"/>
        <v>6.6936032089448408E-4</v>
      </c>
      <c r="N350" s="13">
        <f t="shared" si="40"/>
        <v>2.6238831771233872E-3</v>
      </c>
      <c r="O350" s="13">
        <v>1</v>
      </c>
    </row>
    <row r="351" spans="4:15" x14ac:dyDescent="0.4">
      <c r="D351" s="6">
        <v>5.6400000000000103</v>
      </c>
      <c r="E351" s="7">
        <f t="shared" si="35"/>
        <v>-4.0163613160699135E-2</v>
      </c>
      <c r="G351">
        <f t="shared" si="36"/>
        <v>5.609956867933688</v>
      </c>
      <c r="H351" s="10">
        <f t="shared" si="41"/>
        <v>-0.16451015950622366</v>
      </c>
      <c r="I351">
        <f t="shared" si="37"/>
        <v>5.4368933127437646</v>
      </c>
      <c r="J351" s="10">
        <f t="shared" si="38"/>
        <v>-0.16315262938139202</v>
      </c>
      <c r="K351">
        <f>$E$6*$O$6*EXP(-$O$15*(G351/$E$4-1))-SQRT($E$6)*$O$5*EXP(-$O$4*(G351/$E$4-1))</f>
        <v>-0.13893569600788566</v>
      </c>
      <c r="L351">
        <f>$K$6*$O$6*EXP(-$O$15*(I351/$K$4-1))-SQRT($K$6)*$O$5*EXP(-$O$4*(I351/$K$4-1))</f>
        <v>-0.11258097020134893</v>
      </c>
      <c r="M351" s="13">
        <f t="shared" si="39"/>
        <v>6.5405318322782281E-4</v>
      </c>
      <c r="N351" s="13">
        <f t="shared" si="40"/>
        <v>2.557492712222437E-3</v>
      </c>
      <c r="O351" s="13">
        <v>1</v>
      </c>
    </row>
    <row r="352" spans="4:15" x14ac:dyDescent="0.4">
      <c r="D352" s="6">
        <v>5.6600000000000099</v>
      </c>
      <c r="E352" s="7">
        <f t="shared" si="35"/>
        <v>-3.9611397061643891E-2</v>
      </c>
      <c r="G352">
        <f t="shared" si="36"/>
        <v>5.6207373250252735</v>
      </c>
      <c r="H352" s="10">
        <f t="shared" si="41"/>
        <v>-0.16224828236449337</v>
      </c>
      <c r="I352">
        <f t="shared" si="37"/>
        <v>5.4473510648218042</v>
      </c>
      <c r="J352" s="10">
        <f t="shared" si="38"/>
        <v>-0.16090941714380982</v>
      </c>
      <c r="K352">
        <f>$E$6*$O$6*EXP(-$O$15*(G352/$E$4-1))-SQRT($E$6)*$O$5*EXP(-$O$4*(G352/$E$4-1))</f>
        <v>-0.13696903525492971</v>
      </c>
      <c r="L352">
        <f>$K$6*$O$6*EXP(-$O$15*(I352/$K$4-1))-SQRT($K$6)*$O$5*EXP(-$O$4*(I352/$K$4-1))</f>
        <v>-0.11098271694832615</v>
      </c>
      <c r="M352" s="13">
        <f t="shared" si="39"/>
        <v>6.3904033442638308E-4</v>
      </c>
      <c r="N352" s="13">
        <f t="shared" si="40"/>
        <v>2.4926753924097095E-3</v>
      </c>
      <c r="O352" s="13">
        <v>1</v>
      </c>
    </row>
    <row r="353" spans="4:15" x14ac:dyDescent="0.4">
      <c r="D353" s="6">
        <v>5.6800000000000104</v>
      </c>
      <c r="E353" s="7">
        <f t="shared" si="35"/>
        <v>-3.9066507946527142E-2</v>
      </c>
      <c r="G353">
        <f t="shared" si="36"/>
        <v>5.6315177821168598</v>
      </c>
      <c r="H353" s="10">
        <f t="shared" si="41"/>
        <v>-0.16001641654897519</v>
      </c>
      <c r="I353">
        <f t="shared" si="37"/>
        <v>5.4578088168998438</v>
      </c>
      <c r="J353" s="10">
        <f t="shared" si="38"/>
        <v>-0.15869596858038254</v>
      </c>
      <c r="K353">
        <f>$E$6*$O$6*EXP(-$O$15*(G353/$E$4-1))-SQRT($E$6)*$O$5*EXP(-$O$4*(G353/$E$4-1))</f>
        <v>-0.13503006350076524</v>
      </c>
      <c r="L353">
        <f>$K$6*$O$6*EXP(-$O$15*(I353/$K$4-1))-SQRT($K$6)*$O$5*EXP(-$O$4*(I353/$K$4-1))</f>
        <v>-0.10940705511430961</v>
      </c>
      <c r="M353" s="13">
        <f t="shared" si="39"/>
        <v>6.2431783864979077E-4</v>
      </c>
      <c r="N353" s="13">
        <f t="shared" si="40"/>
        <v>2.4293969906660257E-3</v>
      </c>
      <c r="O353" s="13">
        <v>1</v>
      </c>
    </row>
    <row r="354" spans="4:15" x14ac:dyDescent="0.4">
      <c r="D354" s="6">
        <v>5.7000000000000099</v>
      </c>
      <c r="E354" s="7">
        <f t="shared" si="35"/>
        <v>-3.8528852470159677E-2</v>
      </c>
      <c r="G354">
        <f t="shared" si="36"/>
        <v>5.6422982392084462</v>
      </c>
      <c r="H354" s="10">
        <f t="shared" si="41"/>
        <v>-0.15781417971777403</v>
      </c>
      <c r="I354">
        <f t="shared" si="37"/>
        <v>5.4682665689778842</v>
      </c>
      <c r="J354" s="10">
        <f t="shared" si="38"/>
        <v>-0.15651190450428262</v>
      </c>
      <c r="K354">
        <f>$E$6*$O$6*EXP(-$O$15*(G354/$E$4-1))-SQRT($E$6)*$O$5*EXP(-$O$4*(G354/$E$4-1))</f>
        <v>-0.13311839556276459</v>
      </c>
      <c r="L354">
        <f>$K$6*$O$6*EXP(-$O$15*(I354/$K$4-1))-SQRT($K$6)*$O$5*EXP(-$O$4*(I354/$K$4-1))</f>
        <v>-0.10785366842939895</v>
      </c>
      <c r="M354" s="13">
        <f t="shared" si="39"/>
        <v>6.098817550308157E-4</v>
      </c>
      <c r="N354" s="13">
        <f t="shared" si="40"/>
        <v>2.367623937919111E-3</v>
      </c>
      <c r="O354" s="13">
        <v>1</v>
      </c>
    </row>
    <row r="355" spans="4:15" x14ac:dyDescent="0.4">
      <c r="D355" s="6">
        <v>5.7200000000000104</v>
      </c>
      <c r="E355" s="7">
        <f t="shared" si="35"/>
        <v>-3.7998338418554552E-2</v>
      </c>
      <c r="G355">
        <f t="shared" si="36"/>
        <v>5.6530786963000326</v>
      </c>
      <c r="H355" s="10">
        <f t="shared" si="41"/>
        <v>-0.15564119416239944</v>
      </c>
      <c r="I355">
        <f t="shared" si="37"/>
        <v>5.4787243210559256</v>
      </c>
      <c r="J355" s="10">
        <f t="shared" si="38"/>
        <v>-0.1543568503238523</v>
      </c>
      <c r="K355">
        <f>$E$6*$O$6*EXP(-$O$15*(G355/$E$4-1))-SQRT($E$6)*$O$5*EXP(-$O$4*(G355/$E$4-1))</f>
        <v>-0.13123365147074245</v>
      </c>
      <c r="L355">
        <f>$K$6*$O$6*EXP(-$O$15*(I355/$K$4-1))-SQRT($K$6)*$O$5*EXP(-$O$4*(I355/$K$4-1))</f>
        <v>-0.10632224495543102</v>
      </c>
      <c r="M355" s="13">
        <f t="shared" si="39"/>
        <v>5.9572814024505831E-4</v>
      </c>
      <c r="N355" s="13">
        <f t="shared" si="40"/>
        <v>2.3073233128999659E-3</v>
      </c>
      <c r="O355" s="13">
        <v>1</v>
      </c>
    </row>
    <row r="356" spans="4:15" x14ac:dyDescent="0.4">
      <c r="D356" s="6">
        <v>5.74000000000001</v>
      </c>
      <c r="E356" s="7">
        <f t="shared" si="35"/>
        <v>-3.7474874696280247E-2</v>
      </c>
      <c r="G356">
        <f t="shared" si="36"/>
        <v>5.6638591533916181</v>
      </c>
      <c r="H356" s="10">
        <f t="shared" si="41"/>
        <v>-0.15349708675596391</v>
      </c>
      <c r="I356">
        <f t="shared" si="37"/>
        <v>5.4891820731339642</v>
      </c>
      <c r="J356" s="10">
        <f t="shared" si="38"/>
        <v>-0.1522304359912296</v>
      </c>
      <c r="K356">
        <f>$E$6*$O$6*EXP(-$O$15*(G356/$E$4-1))-SQRT($E$6)*$O$5*EXP(-$O$4*(G356/$E$4-1))</f>
        <v>-0.12937545640104425</v>
      </c>
      <c r="L356">
        <f>$K$6*$O$6*EXP(-$O$15*(I356/$K$4-1))-SQRT($K$6)*$O$5*EXP(-$O$4*(I356/$K$4-1))</f>
        <v>-0.10481247702968413</v>
      </c>
      <c r="M356" s="13">
        <f t="shared" si="39"/>
        <v>5.8185305097938132E-4</v>
      </c>
      <c r="N356" s="13">
        <f t="shared" si="40"/>
        <v>2.2484628320788096E-3</v>
      </c>
      <c r="O356" s="13">
        <v>1</v>
      </c>
    </row>
    <row r="357" spans="4:15" x14ac:dyDescent="0.4">
      <c r="D357" s="6">
        <v>5.7600000000000096</v>
      </c>
      <c r="E357" s="7">
        <f t="shared" si="35"/>
        <v>-3.6958371313926264E-2</v>
      </c>
      <c r="G357">
        <f t="shared" si="36"/>
        <v>5.6746396104832044</v>
      </c>
      <c r="H357" s="10">
        <f t="shared" si="41"/>
        <v>-0.15138148890184197</v>
      </c>
      <c r="I357">
        <f t="shared" si="37"/>
        <v>5.4996398252120038</v>
      </c>
      <c r="J357" s="10">
        <f t="shared" si="38"/>
        <v>-0.15013229595143127</v>
      </c>
      <c r="K357">
        <f>$E$6*$O$6*EXP(-$O$15*(G357/$E$4-1))-SQRT($E$6)*$O$5*EXP(-$O$4*(G357/$E$4-1))</f>
        <v>-0.12754344061131478</v>
      </c>
      <c r="L357">
        <f>$K$6*$O$6*EXP(-$O$15*(I357/$K$4-1))-SQRT($K$6)*$O$5*EXP(-$O$4*(I357/$K$4-1))</f>
        <v>-0.10332406120921597</v>
      </c>
      <c r="M357" s="13">
        <f t="shared" si="39"/>
        <v>5.6825254630150609E-4</v>
      </c>
      <c r="N357" s="13">
        <f t="shared" si="40"/>
        <v>2.1910108396823308E-3</v>
      </c>
      <c r="O357" s="13">
        <v>1</v>
      </c>
    </row>
    <row r="358" spans="4:15" x14ac:dyDescent="0.4">
      <c r="D358" s="6">
        <v>5.78000000000001</v>
      </c>
      <c r="E358" s="7">
        <f t="shared" si="35"/>
        <v>-3.6448739375682111E-2</v>
      </c>
      <c r="G358">
        <f t="shared" si="36"/>
        <v>5.6854200675747908</v>
      </c>
      <c r="H358" s="10">
        <f t="shared" si="41"/>
        <v>-0.14929403648279393</v>
      </c>
      <c r="I358">
        <f t="shared" si="37"/>
        <v>5.5100975772900433</v>
      </c>
      <c r="J358" s="10">
        <f t="shared" si="38"/>
        <v>-0.14806206909189587</v>
      </c>
      <c r="K358">
        <f>$E$6*$O$6*EXP(-$O$15*(G358/$E$4-1))-SQRT($E$6)*$O$5*EXP(-$O$4*(G358/$E$4-1))</f>
        <v>-0.12573723937594927</v>
      </c>
      <c r="L358">
        <f>$K$6*$O$6*EXP(-$O$15*(I358/$K$4-1))-SQRT($K$6)*$O$5*EXP(-$O$4*(I358/$K$4-1))</f>
        <v>-0.1018566982158314</v>
      </c>
      <c r="M358" s="13">
        <f t="shared" si="39"/>
        <v>5.5492268993304506E-4</v>
      </c>
      <c r="N358" s="13">
        <f t="shared" si="40"/>
        <v>2.1349362977946666E-3</v>
      </c>
      <c r="O358" s="13">
        <v>1</v>
      </c>
    </row>
    <row r="359" spans="4:15" x14ac:dyDescent="0.4">
      <c r="D359" s="6">
        <v>5.8000000000000096</v>
      </c>
      <c r="E359" s="7">
        <f t="shared" si="35"/>
        <v>-3.5945891067029216E-2</v>
      </c>
      <c r="G359">
        <f t="shared" si="36"/>
        <v>5.6962005246663763</v>
      </c>
      <c r="H359" s="10">
        <f t="shared" si="41"/>
        <v>-0.14723436981055169</v>
      </c>
      <c r="I359">
        <f t="shared" si="37"/>
        <v>5.5205553293680829</v>
      </c>
      <c r="J359" s="10">
        <f t="shared" si="38"/>
        <v>-0.14601939869248606</v>
      </c>
      <c r="K359">
        <f>$E$6*$O$6*EXP(-$O$15*(G359/$E$4-1))-SQRT($E$6)*$O$5*EXP(-$O$4*(G359/$E$4-1))</f>
        <v>-0.12395649292222256</v>
      </c>
      <c r="L359">
        <f>$K$6*$O$6*EXP(-$O$15*(I359/$K$4-1))-SQRT($K$6)*$O$5*EXP(-$O$4*(I359/$K$4-1))</f>
        <v>-0.10041009288167643</v>
      </c>
      <c r="M359" s="13">
        <f t="shared" si="39"/>
        <v>5.4185955242820702E-4</v>
      </c>
      <c r="N359" s="13">
        <f t="shared" si="40"/>
        <v>2.0802087765439533E-3</v>
      </c>
      <c r="O359" s="13">
        <v>1</v>
      </c>
    </row>
    <row r="360" spans="4:15" x14ac:dyDescent="0.4">
      <c r="D360" s="6">
        <v>5.8200000000000101</v>
      </c>
      <c r="E360" s="7">
        <f t="shared" si="35"/>
        <v>-3.5449739642545532E-2</v>
      </c>
      <c r="G360">
        <f t="shared" si="36"/>
        <v>5.7069809817579626</v>
      </c>
      <c r="H360" s="10">
        <f t="shared" si="41"/>
        <v>-0.1452021335758665</v>
      </c>
      <c r="I360">
        <f t="shared" si="37"/>
        <v>5.5310130814461242</v>
      </c>
      <c r="J360" s="10">
        <f t="shared" si="38"/>
        <v>-0.14400393237594844</v>
      </c>
      <c r="K360">
        <f>$E$6*$O$6*EXP(-$O$15*(G360/$E$4-1))-SQRT($E$6)*$O$5*EXP(-$O$4*(G360/$E$4-1))</f>
        <v>-0.12220084636709562</v>
      </c>
      <c r="L360">
        <f>$K$6*$O$6*EXP(-$O$15*(I360/$K$4-1))-SQRT($K$6)*$O$5*EXP(-$O$4*(I360/$K$4-1))</f>
        <v>-9.8983954095453464E-2</v>
      </c>
      <c r="M360" s="13">
        <f t="shared" si="39"/>
        <v>5.2905921326036707E-4</v>
      </c>
      <c r="N360" s="13">
        <f t="shared" si="40"/>
        <v>2.0267984443762396E-3</v>
      </c>
      <c r="O360" s="13">
        <v>1</v>
      </c>
    </row>
    <row r="361" spans="4:15" x14ac:dyDescent="0.4">
      <c r="D361" s="6">
        <v>5.8400000000000096</v>
      </c>
      <c r="E361" s="7">
        <f t="shared" si="35"/>
        <v>-3.4960199413823285E-2</v>
      </c>
      <c r="G361">
        <f t="shared" si="36"/>
        <v>5.7177614388495481</v>
      </c>
      <c r="H361" s="10">
        <f t="shared" si="41"/>
        <v>-0.14319697679902019</v>
      </c>
      <c r="I361">
        <f t="shared" si="37"/>
        <v>5.5414708335241638</v>
      </c>
      <c r="J361" s="10">
        <f t="shared" si="38"/>
        <v>-0.14201532205883294</v>
      </c>
      <c r="K361">
        <f>$E$6*$O$6*EXP(-$O$15*(G361/$E$4-1))-SQRT($E$6)*$O$5*EXP(-$O$4*(G361/$E$4-1))</f>
        <v>-0.12046994965469565</v>
      </c>
      <c r="L361">
        <f>$K$6*$O$6*EXP(-$O$15*(I361/$K$4-1))-SQRT($K$6)*$O$5*EXP(-$O$4*(I361/$K$4-1))</f>
        <v>-9.7577994749254923E-2</v>
      </c>
      <c r="M361" s="13">
        <f t="shared" si="39"/>
        <v>5.1651776281886426E-4</v>
      </c>
      <c r="N361" s="13">
        <f t="shared" si="40"/>
        <v>1.974676058418568E-3</v>
      </c>
      <c r="O361" s="13">
        <v>1</v>
      </c>
    </row>
    <row r="362" spans="4:15" x14ac:dyDescent="0.4">
      <c r="D362" s="6">
        <v>5.8600000000000101</v>
      </c>
      <c r="E362" s="7">
        <f t="shared" si="35"/>
        <v>-3.4477185737499028E-2</v>
      </c>
      <c r="G362">
        <f t="shared" si="36"/>
        <v>5.7285418959411345</v>
      </c>
      <c r="H362" s="10">
        <f t="shared" si="41"/>
        <v>-0.14121855278079604</v>
      </c>
      <c r="I362">
        <f t="shared" si="37"/>
        <v>5.5519285856022043</v>
      </c>
      <c r="J362" s="10">
        <f t="shared" si="38"/>
        <v>-0.14005322390286856</v>
      </c>
      <c r="K362">
        <f>$E$6*$O$6*EXP(-$O$15*(G362/$E$4-1))-SQRT($E$6)*$O$5*EXP(-$O$4*(G362/$E$4-1))</f>
        <v>-0.11876345749446889</v>
      </c>
      <c r="L362">
        <f>$K$6*$O$6*EXP(-$O$15*(I362/$K$4-1))-SQRT($K$6)*$O$5*EXP(-$O$4*(I362/$K$4-1))</f>
        <v>-9.619193168600923E-2</v>
      </c>
      <c r="M362" s="13">
        <f t="shared" si="39"/>
        <v>5.0423130431803188E-4</v>
      </c>
      <c r="N362" s="13">
        <f t="shared" si="40"/>
        <v>1.9238129549327251E-3</v>
      </c>
      <c r="O362" s="13">
        <v>1</v>
      </c>
    </row>
    <row r="363" spans="4:15" x14ac:dyDescent="0.4">
      <c r="D363" s="6">
        <v>5.8800000000000097</v>
      </c>
      <c r="E363" s="7">
        <f t="shared" si="35"/>
        <v>-3.4000615003396441E-2</v>
      </c>
      <c r="G363">
        <f t="shared" si="36"/>
        <v>5.7393223530327209</v>
      </c>
      <c r="H363" s="10">
        <f t="shared" si="41"/>
        <v>-0.13926651905391182</v>
      </c>
      <c r="I363">
        <f t="shared" si="37"/>
        <v>5.5623863376802438</v>
      </c>
      <c r="J363" s="10">
        <f t="shared" si="38"/>
        <v>-0.13811729826679703</v>
      </c>
      <c r="K363">
        <f>$E$6*$O$6*EXP(-$O$15*(G363/$E$4-1))-SQRT($E$6)*$O$5*EXP(-$O$4*(G363/$E$4-1))</f>
        <v>-0.11708102930000079</v>
      </c>
      <c r="L363">
        <f>$K$6*$O$6*EXP(-$O$15*(I363/$K$4-1))-SQRT($K$6)*$O$5*EXP(-$O$4*(I363/$K$4-1))</f>
        <v>-9.4825485647538538E-2</v>
      </c>
      <c r="M363" s="13">
        <f t="shared" si="39"/>
        <v>4.9219595562089141E-4</v>
      </c>
      <c r="N363" s="13">
        <f t="shared" si="40"/>
        <v>1.8741810398609888E-3</v>
      </c>
      <c r="O363" s="13">
        <v>1</v>
      </c>
    </row>
    <row r="364" spans="4:15" x14ac:dyDescent="0.4">
      <c r="D364" s="6">
        <v>5.9000000000000101</v>
      </c>
      <c r="E364" s="7">
        <f t="shared" si="35"/>
        <v>-3.3530404622781063E-2</v>
      </c>
      <c r="G364">
        <f t="shared" si="36"/>
        <v>5.7501028101243064</v>
      </c>
      <c r="H364" s="10">
        <f t="shared" si="41"/>
        <v>-0.13734053733491122</v>
      </c>
      <c r="I364">
        <f t="shared" si="37"/>
        <v>5.5728440897582834</v>
      </c>
      <c r="J364" s="10">
        <f t="shared" si="38"/>
        <v>-0.1362072096586612</v>
      </c>
      <c r="K364">
        <f>$E$6*$O$6*EXP(-$O$15*(G364/$E$4-1))-SQRT($E$6)*$O$5*EXP(-$O$4*(G364/$E$4-1))</f>
        <v>-0.11542232912850336</v>
      </c>
      <c r="L364">
        <f>$K$6*$O$6*EXP(-$O$15*(I364/$K$4-1))-SQRT($K$6)*$O$5*EXP(-$O$4*(I364/$K$4-1))</f>
        <v>-9.3478381223218124E-2</v>
      </c>
      <c r="M364" s="13">
        <f t="shared" si="39"/>
        <v>4.8040785097944476E-4</v>
      </c>
      <c r="N364" s="13">
        <f t="shared" si="40"/>
        <v>1.8257527794655292E-3</v>
      </c>
      <c r="O364" s="13">
        <v>1</v>
      </c>
    </row>
    <row r="365" spans="4:15" x14ac:dyDescent="0.4">
      <c r="D365" s="6">
        <v>5.9200000000000097</v>
      </c>
      <c r="E365" s="7">
        <f t="shared" si="35"/>
        <v>-3.3066473016727216E-2</v>
      </c>
      <c r="G365">
        <f t="shared" si="36"/>
        <v>5.7608832672158927</v>
      </c>
      <c r="H365" s="10">
        <f t="shared" si="41"/>
        <v>-0.13544027347651469</v>
      </c>
      <c r="I365">
        <f t="shared" si="37"/>
        <v>5.5833018418363229</v>
      </c>
      <c r="J365" s="10">
        <f t="shared" si="38"/>
        <v>-0.1343226266885493</v>
      </c>
      <c r="K365">
        <f>$E$6*$O$6*EXP(-$O$15*(G365/$E$4-1))-SQRT($E$6)*$O$5*EXP(-$O$4*(G365/$E$4-1))</f>
        <v>-0.1137870256209646</v>
      </c>
      <c r="L365">
        <f>$K$6*$O$6*EXP(-$O$15*(I365/$K$4-1))-SQRT($K$6)*$O$5*EXP(-$O$4*(I365/$K$4-1))</f>
        <v>-9.2150346799239446E-2</v>
      </c>
      <c r="M365" s="13">
        <f t="shared" si="39"/>
        <v>4.6886314269388457E-4</v>
      </c>
      <c r="N365" s="13">
        <f t="shared" si="40"/>
        <v>1.7785011910622884E-3</v>
      </c>
      <c r="O365" s="13">
        <v>1</v>
      </c>
    </row>
    <row r="366" spans="4:15" x14ac:dyDescent="0.4">
      <c r="D366" s="6">
        <v>5.9400000000000102</v>
      </c>
      <c r="E366" s="7">
        <f t="shared" si="35"/>
        <v>-3.2608739604596301E-2</v>
      </c>
      <c r="G366">
        <f t="shared" si="36"/>
        <v>5.7716637243074782</v>
      </c>
      <c r="H366" s="10">
        <f t="shared" si="41"/>
        <v>-0.13356539742042645</v>
      </c>
      <c r="I366">
        <f t="shared" si="37"/>
        <v>5.5937595939143634</v>
      </c>
      <c r="J366" s="10">
        <f t="shared" si="38"/>
        <v>-0.13246322202179106</v>
      </c>
      <c r="K366">
        <f>$E$6*$O$6*EXP(-$O$15*(G366/$E$4-1))-SQRT($E$6)*$O$5*EXP(-$O$4*(G366/$E$4-1))</f>
        <v>-0.1121747919429575</v>
      </c>
      <c r="L366">
        <f>$K$6*$O$6*EXP(-$O$15*(I366/$K$4-1))-SQRT($K$6)*$O$5*EXP(-$O$4*(I366/$K$4-1))</f>
        <v>-9.0841114508466908E-2</v>
      </c>
      <c r="M366" s="13">
        <f t="shared" si="39"/>
        <v>4.5755800269272451E-4</v>
      </c>
      <c r="N366" s="13">
        <f t="shared" si="40"/>
        <v>1.732399833850715E-3</v>
      </c>
      <c r="O366" s="13">
        <v>1</v>
      </c>
    </row>
    <row r="367" spans="4:15" x14ac:dyDescent="0.4">
      <c r="D367" s="6">
        <v>5.9600000000000097</v>
      </c>
      <c r="E367" s="7">
        <f t="shared" si="35"/>
        <v>-3.2157124792626633E-2</v>
      </c>
      <c r="G367">
        <f t="shared" si="36"/>
        <v>5.7824441813990646</v>
      </c>
      <c r="H367" s="10">
        <f t="shared" si="41"/>
        <v>-0.1317155831505987</v>
      </c>
      <c r="I367">
        <f t="shared" si="37"/>
        <v>5.604217345992403</v>
      </c>
      <c r="J367" s="10">
        <f t="shared" si="38"/>
        <v>-0.13062867233260791</v>
      </c>
      <c r="K367">
        <f>$E$6*$O$6*EXP(-$O$15*(G367/$E$4-1))-SQRT($E$6)*$O$5*EXP(-$O$4*(G367/$E$4-1))</f>
        <v>-0.11058530572610478</v>
      </c>
      <c r="L367">
        <f>$K$6*$O$6*EXP(-$O$15*(I367/$K$4-1))-SQRT($K$6)*$O$5*EXP(-$O$4*(I367/$K$4-1))</f>
        <v>-8.9550420180888476E-2</v>
      </c>
      <c r="M367" s="13">
        <f t="shared" si="39"/>
        <v>4.4648862403607719E-4</v>
      </c>
      <c r="N367" s="13">
        <f t="shared" si="40"/>
        <v>1.6874227998402427E-3</v>
      </c>
      <c r="O367" s="13">
        <v>1</v>
      </c>
    </row>
    <row r="368" spans="4:15" x14ac:dyDescent="0.4">
      <c r="D368" s="6">
        <v>5.9800000000000102</v>
      </c>
      <c r="E368" s="7">
        <f t="shared" si="35"/>
        <v>-3.1711549962633936E-2</v>
      </c>
      <c r="G368">
        <f t="shared" si="36"/>
        <v>5.7932246384906509</v>
      </c>
      <c r="H368" s="10">
        <f t="shared" si="41"/>
        <v>-0.12989050864694859</v>
      </c>
      <c r="I368">
        <f t="shared" si="37"/>
        <v>5.6146750980704434</v>
      </c>
      <c r="J368" s="10">
        <f t="shared" si="38"/>
        <v>-0.12881865825821157</v>
      </c>
      <c r="K368">
        <f>$E$6*$O$6*EXP(-$O$15*(G368/$E$4-1))-SQRT($E$6)*$O$5*EXP(-$O$4*(G368/$E$4-1))</f>
        <v>-0.10901824901019688</v>
      </c>
      <c r="L368">
        <f>$K$6*$O$6*EXP(-$O$15*(I368/$K$4-1))-SQRT($K$6)*$O$5*EXP(-$O$4*(I368/$K$4-1))</f>
        <v>-8.8278003294649993E-2</v>
      </c>
      <c r="M368" s="13">
        <f t="shared" si="39"/>
        <v>4.3565122234397467E-4</v>
      </c>
      <c r="N368" s="13">
        <f t="shared" si="40"/>
        <v>1.6435447048745496E-3</v>
      </c>
      <c r="O368" s="13">
        <v>1</v>
      </c>
    </row>
    <row r="369" spans="4:15" x14ac:dyDescent="0.4">
      <c r="D369" s="6">
        <v>6.0000000000000098</v>
      </c>
      <c r="E369" s="7">
        <f t="shared" si="35"/>
        <v>-3.127193746082256E-2</v>
      </c>
      <c r="G369">
        <f t="shared" si="36"/>
        <v>5.8040050955822364</v>
      </c>
      <c r="H369" s="10">
        <f t="shared" si="41"/>
        <v>-0.1280898558395292</v>
      </c>
      <c r="I369">
        <f t="shared" si="37"/>
        <v>5.625132850148483</v>
      </c>
      <c r="J369" s="10">
        <f t="shared" si="38"/>
        <v>-0.1270328643533534</v>
      </c>
      <c r="K369">
        <f>$E$6*$O$6*EXP(-$O$15*(G369/$E$4-1))-SQRT($E$6)*$O$5*EXP(-$O$4*(G369/$E$4-1))</f>
        <v>-0.10747330818595731</v>
      </c>
      <c r="L369">
        <f>$K$6*$O$6*EXP(-$O$15*(I369/$K$4-1))-SQRT($K$6)*$O$5*EXP(-$O$4*(I369/$K$4-1))</f>
        <v>-8.7023606927675634E-2</v>
      </c>
      <c r="M369" s="13">
        <f t="shared" si="39"/>
        <v>4.2504203715200059E-4</v>
      </c>
      <c r="N369" s="13">
        <f t="shared" si="40"/>
        <v>1.6007406797541512E-3</v>
      </c>
      <c r="O369" s="13">
        <v>1</v>
      </c>
    </row>
    <row r="370" spans="4:15" x14ac:dyDescent="0.4">
      <c r="D370" s="6">
        <v>6.0200000000000102</v>
      </c>
      <c r="E370" s="7">
        <f t="shared" si="35"/>
        <v>-3.0838210586706626E-2</v>
      </c>
      <c r="G370">
        <f t="shared" si="36"/>
        <v>5.8147855526738228</v>
      </c>
      <c r="H370" s="10">
        <f t="shared" si="41"/>
        <v>-0.12631331056315034</v>
      </c>
      <c r="I370">
        <f t="shared" si="37"/>
        <v>5.6355906022265225</v>
      </c>
      <c r="J370" s="10">
        <f t="shared" si="38"/>
        <v>-0.12527097904531964</v>
      </c>
      <c r="K370">
        <f>$E$6*$O$6*EXP(-$O$15*(G370/$E$4-1))-SQRT($E$6)*$O$5*EXP(-$O$4*(G370/$E$4-1))</f>
        <v>-0.10595017393845414</v>
      </c>
      <c r="L370">
        <f>$K$6*$O$6*EXP(-$O$15*(I370/$K$4-1))-SQRT($K$6)*$O$5*EXP(-$O$4*(I370/$K$4-1))</f>
        <v>-8.5786977709861989E-2</v>
      </c>
      <c r="M370" s="13">
        <f t="shared" si="39"/>
        <v>4.1465733319604381E-4</v>
      </c>
      <c r="N370" s="13">
        <f t="shared" si="40"/>
        <v>1.5589863614584216E-3</v>
      </c>
      <c r="O370" s="13">
        <v>1</v>
      </c>
    </row>
    <row r="371" spans="4:15" x14ac:dyDescent="0.4">
      <c r="D371" s="6">
        <v>6.0400000000000098</v>
      </c>
      <c r="E371" s="7">
        <f t="shared" si="35"/>
        <v>-3.0410293582140906E-2</v>
      </c>
      <c r="G371">
        <f t="shared" si="36"/>
        <v>5.8255660097654092</v>
      </c>
      <c r="H371" s="10">
        <f t="shared" si="41"/>
        <v>-0.12456056251244917</v>
      </c>
      <c r="I371">
        <f t="shared" si="37"/>
        <v>5.6460483543045621</v>
      </c>
      <c r="J371" s="10">
        <f t="shared" si="38"/>
        <v>-0.12353269458937279</v>
      </c>
      <c r="K371">
        <f>$E$6*$O$6*EXP(-$O$15*(G371/$E$4-1))-SQRT($E$6)*$O$5*EXP(-$O$4*(G371/$E$4-1))</f>
        <v>-0.10444854119115189</v>
      </c>
      <c r="L371">
        <f>$K$6*$O$6*EXP(-$O$15*(I371/$K$4-1))-SQRT($K$6)*$O$5*EXP(-$O$4*(I371/$K$4-1))</f>
        <v>-8.4567865775848183E-2</v>
      </c>
      <c r="M371" s="13">
        <f t="shared" si="39"/>
        <v>4.0449340162831618E-4</v>
      </c>
      <c r="N371" s="13">
        <f t="shared" si="40"/>
        <v>1.518257884467277E-3</v>
      </c>
      <c r="O371" s="13">
        <v>1</v>
      </c>
    </row>
    <row r="372" spans="4:15" x14ac:dyDescent="0.4">
      <c r="D372" s="6">
        <v>6.0600000000000103</v>
      </c>
      <c r="E372" s="7">
        <f t="shared" si="35"/>
        <v>-2.9988111620460691E-2</v>
      </c>
      <c r="G372">
        <f t="shared" si="36"/>
        <v>5.8363464668569955</v>
      </c>
      <c r="H372" s="10">
        <f t="shared" si="41"/>
        <v>-0.122831305197407</v>
      </c>
      <c r="I372">
        <f t="shared" si="37"/>
        <v>5.6565061063826025</v>
      </c>
      <c r="J372" s="10">
        <f t="shared" si="38"/>
        <v>-0.12181770702463543</v>
      </c>
      <c r="K372">
        <f>$E$6*$O$6*EXP(-$O$15*(G372/$E$4-1))-SQRT($E$6)*$O$5*EXP(-$O$4*(G372/$E$4-1))</f>
        <v>-0.10296810905060023</v>
      </c>
      <c r="L372">
        <f>$K$6*$O$6*EXP(-$O$15*(I372/$K$4-1))-SQRT($K$6)*$O$5*EXP(-$O$4*(I372/$K$4-1))</f>
        <v>-8.3366024718351556E-2</v>
      </c>
      <c r="M372" s="13">
        <f t="shared" si="39"/>
        <v>3.9454656116651897E-4</v>
      </c>
      <c r="N372" s="13">
        <f t="shared" si="40"/>
        <v>1.4785318721833843E-3</v>
      </c>
      <c r="O372" s="13">
        <v>1</v>
      </c>
    </row>
    <row r="373" spans="4:15" x14ac:dyDescent="0.4">
      <c r="D373" s="6">
        <v>6.0800000000000098</v>
      </c>
      <c r="E373" s="7">
        <f t="shared" si="35"/>
        <v>-2.9571590795730535E-2</v>
      </c>
      <c r="G373">
        <f t="shared" si="36"/>
        <v>5.847126923948581</v>
      </c>
      <c r="H373" s="10">
        <f t="shared" si="41"/>
        <v>-0.12112523589931228</v>
      </c>
      <c r="I373">
        <f t="shared" si="37"/>
        <v>5.6669638584606421</v>
      </c>
      <c r="J373" s="10">
        <f t="shared" si="38"/>
        <v>-0.12012571613041657</v>
      </c>
      <c r="K373">
        <f>$E$6*$O$6*EXP(-$O$15*(G373/$E$4-1))-SQRT($E$6)*$O$5*EXP(-$O$4*(G373/$E$4-1))</f>
        <v>-0.10150858075175663</v>
      </c>
      <c r="L373">
        <f>$K$6*$O$6*EXP(-$O$15*(I373/$K$4-1))-SQRT($K$6)*$O$5*EXP(-$O$4*(I373/$K$4-1))</f>
        <v>-8.2181211542068811E-2</v>
      </c>
      <c r="M373" s="13">
        <f t="shared" si="39"/>
        <v>3.8481315917812138E-4</v>
      </c>
      <c r="N373" s="13">
        <f t="shared" si="40"/>
        <v>1.4397854284551445E-3</v>
      </c>
      <c r="O373" s="13">
        <v>1</v>
      </c>
    </row>
    <row r="374" spans="4:15" x14ac:dyDescent="0.4">
      <c r="D374" s="6">
        <v>6.1000000000000103</v>
      </c>
      <c r="E374" s="7">
        <f t="shared" si="35"/>
        <v>-2.9160658112100769E-2</v>
      </c>
      <c r="G374">
        <f t="shared" si="36"/>
        <v>5.8579073810401683</v>
      </c>
      <c r="H374" s="10">
        <f t="shared" si="41"/>
        <v>-0.11944205562716476</v>
      </c>
      <c r="I374">
        <f t="shared" si="37"/>
        <v>5.6774216105386826</v>
      </c>
      <c r="J374" s="10">
        <f t="shared" si="38"/>
        <v>-0.11845642538297572</v>
      </c>
      <c r="K374">
        <f>$E$6*$O$6*EXP(-$O$15*(G374/$E$4-1))-SQRT($E$6)*$O$5*EXP(-$O$4*(G374/$E$4-1))</f>
        <v>-0.10006966360393488</v>
      </c>
      <c r="L374">
        <f>$K$6*$O$6*EXP(-$O$15*(I374/$K$4-1))-SQRT($K$6)*$O$5*EXP(-$O$4*(I374/$K$4-1))</f>
        <v>-8.1013186618132602E-2</v>
      </c>
      <c r="M374" s="13">
        <f t="shared" si="39"/>
        <v>3.7528957270170063E-4</v>
      </c>
      <c r="N374" s="13">
        <f t="shared" si="40"/>
        <v>1.4019961292010509E-3</v>
      </c>
      <c r="O374" s="13">
        <v>1</v>
      </c>
    </row>
    <row r="375" spans="4:15" x14ac:dyDescent="0.4">
      <c r="D375" s="6">
        <v>6.1200000000000099</v>
      </c>
      <c r="E375" s="7">
        <f t="shared" si="35"/>
        <v>-2.8755241473271933E-2</v>
      </c>
      <c r="G375">
        <f t="shared" si="36"/>
        <v>5.8686878381317538</v>
      </c>
      <c r="H375" s="10">
        <f t="shared" si="41"/>
        <v>-0.11778146907452183</v>
      </c>
      <c r="I375">
        <f t="shared" si="37"/>
        <v>5.6878793626167221</v>
      </c>
      <c r="J375" s="10">
        <f t="shared" si="38"/>
        <v>-0.11680954191272523</v>
      </c>
      <c r="K375">
        <f>$E$6*$O$6*EXP(-$O$15*(G375/$E$4-1))-SQRT($E$6)*$O$5*EXP(-$O$4*(G375/$E$4-1))</f>
        <v>-9.865106893738175E-2</v>
      </c>
      <c r="L375">
        <f>$K$6*$O$6*EXP(-$O$15*(I375/$K$4-1))-SQRT($K$6)*$O$5*EXP(-$O$4*(I375/$K$4-1))</f>
        <v>-7.9861713639124463E-2</v>
      </c>
      <c r="M375" s="13">
        <f t="shared" si="39"/>
        <v>3.6597220940708932E-4</v>
      </c>
      <c r="N375" s="13">
        <f t="shared" si="40"/>
        <v>1.3651420141354924E-3</v>
      </c>
      <c r="O375" s="13">
        <v>1</v>
      </c>
    </row>
    <row r="376" spans="4:15" x14ac:dyDescent="0.4">
      <c r="D376" s="6">
        <v>6.1400000000000103</v>
      </c>
      <c r="E376" s="7">
        <f t="shared" si="35"/>
        <v>-2.835526967206586E-2</v>
      </c>
      <c r="G376">
        <f t="shared" si="36"/>
        <v>5.8794682952233401</v>
      </c>
      <c r="H376" s="10">
        <f t="shared" si="41"/>
        <v>-0.11614318457678177</v>
      </c>
      <c r="I376">
        <f t="shared" si="37"/>
        <v>5.6983371146947617</v>
      </c>
      <c r="J376" s="10">
        <f t="shared" si="38"/>
        <v>-0.11518477646186594</v>
      </c>
      <c r="K376">
        <f>$E$6*$O$6*EXP(-$O$15*(G376/$E$4-1))-SQRT($E$6)*$O$5*EXP(-$O$4*(G376/$E$4-1))</f>
        <v>-9.7252512050469683E-2</v>
      </c>
      <c r="L376">
        <f>$K$6*$O$6*EXP(-$O$15*(I376/$K$4-1))-SQRT($K$6)*$O$5*EXP(-$O$4*(I376/$K$4-1))</f>
        <v>-7.8726559574634036E-2</v>
      </c>
      <c r="M376" s="13">
        <f t="shared" si="39"/>
        <v>3.5685750849636234E-4</v>
      </c>
      <c r="N376" s="13">
        <f t="shared" si="40"/>
        <v>1.3292015785964413E-3</v>
      </c>
      <c r="O376" s="13">
        <v>1</v>
      </c>
    </row>
    <row r="377" spans="4:15" x14ac:dyDescent="0.4">
      <c r="D377" s="6">
        <v>6.1600000000000099</v>
      </c>
      <c r="E377" s="7">
        <f t="shared" si="35"/>
        <v>-2.7960672380103437E-2</v>
      </c>
      <c r="G377">
        <f t="shared" si="36"/>
        <v>5.8902487523149265</v>
      </c>
      <c r="H377" s="10">
        <f t="shared" si="41"/>
        <v>-0.11452691406890368</v>
      </c>
      <c r="I377">
        <f t="shared" si="37"/>
        <v>5.7087948667728012</v>
      </c>
      <c r="J377" s="10">
        <f t="shared" si="38"/>
        <v>-0.11358184334245616</v>
      </c>
      <c r="K377">
        <f>$E$6*$O$6*EXP(-$O$15*(G377/$E$4-1))-SQRT($E$6)*$O$5*EXP(-$O$4*(G377/$E$4-1))</f>
        <v>-9.5873712157507354E-2</v>
      </c>
      <c r="L377">
        <f>$K$6*$O$6*EXP(-$O$15*(I377/$K$4-1))-SQRT($K$6)*$O$5*EXP(-$O$4*(I377/$K$4-1))</f>
        <v>-7.7607494627363022E-2</v>
      </c>
      <c r="M377" s="13">
        <f t="shared" si="39"/>
        <v>3.479419415473196E-4</v>
      </c>
      <c r="N377" s="13">
        <f t="shared" si="40"/>
        <v>1.2941537654751235E-3</v>
      </c>
      <c r="O377" s="13">
        <v>1</v>
      </c>
    </row>
    <row r="378" spans="4:15" x14ac:dyDescent="0.4">
      <c r="D378" s="6">
        <v>6.1800000000000104</v>
      </c>
      <c r="E378" s="7">
        <f t="shared" si="35"/>
        <v>-2.7571380137587871E-2</v>
      </c>
      <c r="G378">
        <f t="shared" si="36"/>
        <v>5.9010292094065129</v>
      </c>
      <c r="H378" s="10">
        <f t="shared" si="41"/>
        <v>-0.11293237304355992</v>
      </c>
      <c r="I378">
        <f t="shared" si="37"/>
        <v>5.7192526188508417</v>
      </c>
      <c r="J378" s="10">
        <f t="shared" si="38"/>
        <v>-0.11200046039490945</v>
      </c>
      <c r="K378">
        <f>$E$6*$O$6*EXP(-$O$15*(G378/$E$4-1))-SQRT($E$6)*$O$5*EXP(-$O$4*(G378/$E$4-1))</f>
        <v>-9.4514392337159997E-2</v>
      </c>
      <c r="L378">
        <f>$K$6*$O$6*EXP(-$O$15*(I378/$K$4-1))-SQRT($K$6)*$O$5*EXP(-$O$4*(I378/$K$4-1))</f>
        <v>-7.6504292189766995E-2</v>
      </c>
      <c r="M378" s="13">
        <f t="shared" si="39"/>
        <v>3.3922201330131987E-4</v>
      </c>
      <c r="N378" s="13">
        <f t="shared" si="40"/>
        <v>1.2599779572477661E-3</v>
      </c>
      <c r="O378" s="13">
        <v>1</v>
      </c>
    </row>
    <row r="379" spans="4:15" x14ac:dyDescent="0.4">
      <c r="D379" s="6">
        <v>6.2000000000000099</v>
      </c>
      <c r="E379" s="7">
        <f t="shared" si="35"/>
        <v>-2.7187324343193431E-2</v>
      </c>
      <c r="G379">
        <f t="shared" si="36"/>
        <v>5.9118096664980984</v>
      </c>
      <c r="H379" s="10">
        <f t="shared" si="41"/>
        <v>-0.11135928050972028</v>
      </c>
      <c r="I379">
        <f t="shared" si="37"/>
        <v>5.7297103709288812</v>
      </c>
      <c r="J379" s="10">
        <f t="shared" si="38"/>
        <v>-0.11044034894692036</v>
      </c>
      <c r="K379">
        <f>$E$6*$O$6*EXP(-$O$15*(G379/$E$4-1))-SQRT($E$6)*$O$5*EXP(-$O$4*(G379/$E$4-1))</f>
        <v>-9.3174279481476913E-2</v>
      </c>
      <c r="L379">
        <f>$K$6*$O$6*EXP(-$O$15*(I379/$K$4-1))-SQRT($K$6)*$O$5*EXP(-$O$4*(I379/$K$4-1))</f>
        <v>-7.5416728801231833E-2</v>
      </c>
      <c r="M379" s="13">
        <f t="shared" si="39"/>
        <v>3.3069426239721249E-4</v>
      </c>
      <c r="N379" s="13">
        <f t="shared" si="40"/>
        <v>1.2266539681094789E-3</v>
      </c>
      <c r="O379" s="13">
        <v>1</v>
      </c>
    </row>
    <row r="380" spans="4:15" x14ac:dyDescent="0.4">
      <c r="D380" s="6">
        <v>6.2200000000000104</v>
      </c>
      <c r="E380" s="7">
        <f t="shared" si="35"/>
        <v>-2.6808437244058389E-2</v>
      </c>
      <c r="G380">
        <f t="shared" si="36"/>
        <v>5.9225901235896856</v>
      </c>
      <c r="H380" s="10">
        <f t="shared" si="41"/>
        <v>-0.10980735895166316</v>
      </c>
      <c r="I380">
        <f t="shared" si="37"/>
        <v>5.7401681230069226</v>
      </c>
      <c r="J380" s="10">
        <f t="shared" si="38"/>
        <v>-0.10890123377281399</v>
      </c>
      <c r="K380">
        <f>$E$6*$O$6*EXP(-$O$15*(G380/$E$4-1))-SQRT($E$6)*$O$5*EXP(-$O$4*(G380/$E$4-1))</f>
        <v>-9.1853104245518027E-2</v>
      </c>
      <c r="L380">
        <f>$K$6*$O$6*EXP(-$O$15*(I380/$K$4-1))-SQRT($K$6)*$O$5*EXP(-$O$4*(I380/$K$4-1))</f>
        <v>-7.4344584105777448E-2</v>
      </c>
      <c r="M380" s="13">
        <f t="shared" si="39"/>
        <v>3.2235526205313459E-4</v>
      </c>
      <c r="N380" s="13">
        <f t="shared" si="40"/>
        <v>1.194162036210297E-3</v>
      </c>
      <c r="O380" s="13">
        <v>1</v>
      </c>
    </row>
    <row r="381" spans="4:15" x14ac:dyDescent="0.4">
      <c r="D381" s="6">
        <v>6.24000000000001</v>
      </c>
      <c r="E381" s="7">
        <f t="shared" si="35"/>
        <v>-2.6434651925882149E-2</v>
      </c>
      <c r="G381">
        <f t="shared" si="36"/>
        <v>5.9333705806812711</v>
      </c>
      <c r="H381" s="10">
        <f t="shared" si="41"/>
        <v>-0.10827633428841327</v>
      </c>
      <c r="I381">
        <f t="shared" si="37"/>
        <v>5.7506258750849621</v>
      </c>
      <c r="J381" s="10">
        <f t="shared" si="38"/>
        <v>-0.10738284305331845</v>
      </c>
      <c r="K381">
        <f>$E$6*$O$6*EXP(-$O$15*(G381/$E$4-1))-SQRT($E$6)*$O$5*EXP(-$O$4*(G381/$E$4-1))</f>
        <v>-9.0550600997581263E-2</v>
      </c>
      <c r="L381">
        <f>$K$6*$O$6*EXP(-$O$15*(I381/$K$4-1))-SQRT($K$6)*$O$5*EXP(-$O$4*(I381/$K$4-1))</f>
        <v>-7.3287640810286242E-2</v>
      </c>
      <c r="M381" s="13">
        <f t="shared" si="39"/>
        <v>3.1420162069771004E-4</v>
      </c>
      <c r="N381" s="13">
        <f t="shared" si="40"/>
        <v>1.1624828159932687E-3</v>
      </c>
      <c r="O381" s="13">
        <v>1</v>
      </c>
    </row>
    <row r="382" spans="4:15" x14ac:dyDescent="0.4">
      <c r="D382" s="6">
        <v>6.2600000000000096</v>
      </c>
      <c r="E382" s="7">
        <f t="shared" si="35"/>
        <v>-2.6065902303125287E-2</v>
      </c>
      <c r="G382">
        <f t="shared" si="36"/>
        <v>5.9441510377728566</v>
      </c>
      <c r="H382" s="10">
        <f t="shared" si="41"/>
        <v>-0.10676593583360118</v>
      </c>
      <c r="I382">
        <f t="shared" si="37"/>
        <v>5.7610836271630017</v>
      </c>
      <c r="J382" s="10">
        <f t="shared" si="38"/>
        <v>-0.10588490833575552</v>
      </c>
      <c r="K382">
        <f>$E$6*$O$6*EXP(-$O$15*(G382/$E$4-1))-SQRT($E$6)*$O$5*EXP(-$O$4*(G382/$E$4-1))</f>
        <v>-8.9266507770018058E-2</v>
      </c>
      <c r="L382">
        <f>$K$6*$O$6*EXP(-$O$15*(I382/$K$4-1))-SQRT($K$6)*$O$5*EXP(-$O$4*(I382/$K$4-1))</f>
        <v>-7.2245684643249597E-2</v>
      </c>
      <c r="M382" s="13">
        <f t="shared" si="39"/>
        <v>3.0622998255252056E-4</v>
      </c>
      <c r="N382" s="13">
        <f t="shared" si="40"/>
        <v>1.1315973706344518E-3</v>
      </c>
      <c r="O382" s="13">
        <v>1</v>
      </c>
    </row>
    <row r="383" spans="4:15" x14ac:dyDescent="0.4">
      <c r="D383" s="6">
        <v>6.28000000000001</v>
      </c>
      <c r="E383" s="7">
        <f t="shared" si="35"/>
        <v>-2.5702123109312323E-2</v>
      </c>
      <c r="G383">
        <f t="shared" si="36"/>
        <v>5.9549314948644438</v>
      </c>
      <c r="H383" s="10">
        <f t="shared" si="41"/>
        <v>-0.10527589625574328</v>
      </c>
      <c r="I383">
        <f t="shared" si="37"/>
        <v>5.7715413792410413</v>
      </c>
      <c r="J383" s="10">
        <f t="shared" si="38"/>
        <v>-0.10440716449464851</v>
      </c>
      <c r="K383">
        <f>$E$6*$O$6*EXP(-$O$15*(G383/$E$4-1))-SQRT($E$6)*$O$5*EXP(-$O$4*(G383/$E$4-1))</f>
        <v>-8.8000566210637926E-2</v>
      </c>
      <c r="L383">
        <f>$K$6*$O$6*EXP(-$O$15*(I383/$K$4-1))-SQRT($K$6)*$O$5*EXP(-$O$4*(I383/$K$4-1))</f>
        <v>-7.1218504314027931E-2</v>
      </c>
      <c r="M383" s="13">
        <f t="shared" si="39"/>
        <v>2.984370281673198E-4</v>
      </c>
      <c r="N383" s="13">
        <f t="shared" si="40"/>
        <v>1.1014871645847102E-3</v>
      </c>
      <c r="O383" s="13">
        <v>1</v>
      </c>
    </row>
    <row r="384" spans="4:15" x14ac:dyDescent="0.4">
      <c r="D384" s="6">
        <v>6.3000000000000096</v>
      </c>
      <c r="E384" s="7">
        <f t="shared" si="35"/>
        <v>-2.5343249887436269E-2</v>
      </c>
      <c r="G384">
        <f t="shared" si="36"/>
        <v>5.9657119519560293</v>
      </c>
      <c r="H384" s="10">
        <f t="shared" si="41"/>
        <v>-0.10380595153893896</v>
      </c>
      <c r="I384">
        <f t="shared" si="37"/>
        <v>5.7819991313190799</v>
      </c>
      <c r="J384" s="10">
        <f t="shared" si="38"/>
        <v>-0.10294934969274361</v>
      </c>
      <c r="K384">
        <f>$E$6*$O$6*EXP(-$O$15*(G384/$E$4-1))-SQRT($E$6)*$O$5*EXP(-$O$4*(G384/$E$4-1))</f>
        <v>-8.6752521534696106E-2</v>
      </c>
      <c r="L384">
        <f>$K$6*$O$6*EXP(-$O$15*(I384/$K$4-1))-SQRT($K$6)*$O$5*EXP(-$O$4*(I384/$K$4-1))</f>
        <v>-7.0205891472620033E-2</v>
      </c>
      <c r="M384" s="13">
        <f t="shared" si="39"/>
        <v>2.9081947490961033E-4</v>
      </c>
      <c r="N384" s="13">
        <f t="shared" si="40"/>
        <v>1.072134056212978E-3</v>
      </c>
      <c r="O384" s="13">
        <v>1</v>
      </c>
    </row>
    <row r="385" spans="4:15" x14ac:dyDescent="0.4">
      <c r="D385" s="6">
        <v>6.3200000000000101</v>
      </c>
      <c r="E385" s="7">
        <f t="shared" si="35"/>
        <v>-2.4989218980464224E-2</v>
      </c>
      <c r="G385">
        <f t="shared" si="36"/>
        <v>5.9764924090476157</v>
      </c>
      <c r="H385" s="10">
        <f t="shared" si="41"/>
        <v>-0.10235584094398145</v>
      </c>
      <c r="I385">
        <f t="shared" si="37"/>
        <v>5.7924568833971213</v>
      </c>
      <c r="J385" s="10">
        <f t="shared" si="38"/>
        <v>-0.10151120534244176</v>
      </c>
      <c r="K385">
        <f>$E$6*$O$6*EXP(-$O$15*(G385/$E$4-1))-SQRT($E$6)*$O$5*EXP(-$O$4*(G385/$E$4-1))</f>
        <v>-8.5522122477456344E-2</v>
      </c>
      <c r="L385">
        <f>$K$6*$O$6*EXP(-$O$15*(I385/$K$4-1))-SQRT($K$6)*$O$5*EXP(-$O$4*(I385/$K$4-1))</f>
        <v>-6.9207640669935053E-2</v>
      </c>
      <c r="M385" s="13">
        <f t="shared" si="39"/>
        <v>2.8337407741022843E-4</v>
      </c>
      <c r="N385" s="13">
        <f t="shared" si="40"/>
        <v>1.0435202905508235E-3</v>
      </c>
      <c r="O385" s="13">
        <v>1</v>
      </c>
    </row>
    <row r="386" spans="4:15" x14ac:dyDescent="0.4">
      <c r="D386" s="6">
        <v>6.3400000000000096</v>
      </c>
      <c r="E386" s="7">
        <f t="shared" si="35"/>
        <v>-2.4639967521943515E-2</v>
      </c>
      <c r="G386">
        <f t="shared" si="36"/>
        <v>5.9872728661392012</v>
      </c>
      <c r="H386" s="10">
        <f t="shared" si="41"/>
        <v>-0.10092530696988064</v>
      </c>
      <c r="I386">
        <f t="shared" si="37"/>
        <v>5.8029146354751608</v>
      </c>
      <c r="J386" s="10">
        <f t="shared" si="38"/>
        <v>-0.10009247606763894</v>
      </c>
      <c r="K386">
        <f>$E$6*$O$6*EXP(-$O$15*(G386/$E$4-1))-SQRT($E$6)*$O$5*EXP(-$O$4*(G386/$E$4-1))</f>
        <v>-8.4309121247328242E-2</v>
      </c>
      <c r="L386">
        <f>$K$6*$O$6*EXP(-$O$15*(I386/$K$4-1))-SQRT($K$6)*$O$5*EXP(-$O$4*(I386/$K$4-1))</f>
        <v>-6.8223549318563961E-2</v>
      </c>
      <c r="M386" s="13">
        <f t="shared" si="39"/>
        <v>2.7609762796635415E-4</v>
      </c>
      <c r="N386" s="13">
        <f t="shared" si="40"/>
        <v>1.0156284921379064E-3</v>
      </c>
      <c r="O386" s="13">
        <v>1</v>
      </c>
    </row>
    <row r="387" spans="4:15" x14ac:dyDescent="0.4">
      <c r="D387" s="6">
        <v>6.3600000000000101</v>
      </c>
      <c r="E387" s="7">
        <f t="shared" si="35"/>
        <v>-2.4295433426707397E-2</v>
      </c>
      <c r="G387">
        <f t="shared" si="36"/>
        <v>5.9980533232307875</v>
      </c>
      <c r="H387" s="10">
        <f t="shared" si="41"/>
        <v>-9.9514095315793499E-2</v>
      </c>
      <c r="I387">
        <f t="shared" si="37"/>
        <v>5.8133723875532013</v>
      </c>
      <c r="J387" s="10">
        <f t="shared" si="38"/>
        <v>-9.8692909665970788E-2</v>
      </c>
      <c r="K387">
        <f>$E$6*$O$6*EXP(-$O$15*(G387/$E$4-1))-SQRT($E$6)*$O$5*EXP(-$O$4*(G387/$E$4-1))</f>
        <v>-8.3113273479570787E-2</v>
      </c>
      <c r="L387">
        <f>$K$6*$O$6*EXP(-$O$15*(I387/$K$4-1))-SQRT($K$6)*$O$5*EXP(-$O$4*(I387/$K$4-1))</f>
        <v>-6.7253417654043357E-2</v>
      </c>
      <c r="M387" s="13">
        <f t="shared" si="39"/>
        <v>2.6898695690351972E-4</v>
      </c>
      <c r="N387" s="13">
        <f t="shared" si="40"/>
        <v>9.8844165796804881E-4</v>
      </c>
      <c r="O387" s="13">
        <v>1</v>
      </c>
    </row>
    <row r="388" spans="4:15" x14ac:dyDescent="0.4">
      <c r="D388" s="6">
        <v>6.3800000000000097</v>
      </c>
      <c r="E388" s="7">
        <f t="shared" si="35"/>
        <v>-2.3955555381679875E-2</v>
      </c>
      <c r="G388">
        <f t="shared" si="36"/>
        <v>6.0088337803223739</v>
      </c>
      <c r="H388" s="10">
        <f t="shared" si="41"/>
        <v>-9.8121954843360767E-2</v>
      </c>
      <c r="I388">
        <f t="shared" si="37"/>
        <v>5.8238301396312409</v>
      </c>
      <c r="J388" s="10">
        <f t="shared" si="38"/>
        <v>-9.7312257071459976E-2</v>
      </c>
      <c r="K388">
        <f>$E$6*$O$6*EXP(-$O$15*(G388/$E$4-1))-SQRT($E$6)*$O$5*EXP(-$O$4*(G388/$E$4-1))</f>
        <v>-8.1934338190559466E-2</v>
      </c>
      <c r="L388">
        <f>$K$6*$O$6*EXP(-$O$15*(I388/$K$4-1))-SQRT($K$6)*$O$5*EXP(-$O$4*(I388/$K$4-1))</f>
        <v>-6.6297048696609795E-2</v>
      </c>
      <c r="M388" s="13">
        <f t="shared" si="39"/>
        <v>2.6203893289805002E-4</v>
      </c>
      <c r="N388" s="13">
        <f t="shared" si="40"/>
        <v>9.6194315053537685E-4</v>
      </c>
      <c r="O388" s="13">
        <v>1</v>
      </c>
    </row>
    <row r="389" spans="4:15" x14ac:dyDescent="0.4">
      <c r="D389" s="6">
        <v>6.4000000000000101</v>
      </c>
      <c r="E389" s="7">
        <f t="shared" si="35"/>
        <v>-2.3620272836778554E-2</v>
      </c>
      <c r="G389">
        <f t="shared" si="36"/>
        <v>6.0196142374139594</v>
      </c>
      <c r="H389" s="10">
        <f t="shared" si="41"/>
        <v>-9.6748637539444959E-2</v>
      </c>
      <c r="I389">
        <f t="shared" si="37"/>
        <v>5.8342878917092804</v>
      </c>
      <c r="J389" s="10">
        <f t="shared" si="38"/>
        <v>-9.5950272317561841E-2</v>
      </c>
      <c r="K389">
        <f>$E$6*$O$6*EXP(-$O$15*(G389/$E$4-1))-SQRT($E$6)*$O$5*EXP(-$O$4*(G389/$E$4-1))</f>
        <v>-8.0772077732609568E-2</v>
      </c>
      <c r="L389">
        <f>$K$6*$O$6*EXP(-$O$15*(I389/$K$4-1))-SQRT($K$6)*$O$5*EXP(-$O$4*(I389/$K$4-1))</f>
        <v>-6.5354248213435204E-2</v>
      </c>
      <c r="M389" s="13">
        <f t="shared" si="39"/>
        <v>2.5525046326138812E-4</v>
      </c>
      <c r="N389" s="13">
        <f t="shared" si="40"/>
        <v>9.3611669098029823E-4</v>
      </c>
      <c r="O389" s="13">
        <v>1</v>
      </c>
    </row>
    <row r="390" spans="4:15" x14ac:dyDescent="0.4">
      <c r="D390" s="6">
        <v>6.4200000000000097</v>
      </c>
      <c r="E390" s="7">
        <f t="shared" si="35"/>
        <v>-2.3289525995915165E-2</v>
      </c>
      <c r="G390">
        <f t="shared" si="36"/>
        <v>6.0303946945055458</v>
      </c>
      <c r="H390" s="10">
        <f t="shared" si="41"/>
        <v>-9.5393898479268519E-2</v>
      </c>
      <c r="I390">
        <f t="shared" si="37"/>
        <v>5.84474564378732</v>
      </c>
      <c r="J390" s="10">
        <f t="shared" si="38"/>
        <v>-9.460671250060658E-2</v>
      </c>
      <c r="K390">
        <f>$E$6*$O$6*EXP(-$O$15*(G390/$E$4-1))-SQRT($E$6)*$O$5*EXP(-$O$4*(G390/$E$4-1))</f>
        <v>-7.9626257749352947E-2</v>
      </c>
      <c r="L390">
        <f>$K$6*$O$6*EXP(-$O$15*(I390/$K$4-1))-SQRT($K$6)*$O$5*EXP(-$O$4*(I390/$K$4-1))</f>
        <v>-6.4424824681343099E-2</v>
      </c>
      <c r="M390" s="13">
        <f t="shared" si="39"/>
        <v>2.4861849418769249E-4</v>
      </c>
      <c r="N390" s="13">
        <f t="shared" si="40"/>
        <v>9.1094635233460533E-4</v>
      </c>
      <c r="O390" s="13">
        <v>1</v>
      </c>
    </row>
    <row r="391" spans="4:15" x14ac:dyDescent="0.4">
      <c r="D391" s="6">
        <v>6.4400000000000102</v>
      </c>
      <c r="E391" s="7">
        <f t="shared" si="35"/>
        <v>-2.296325580809264E-2</v>
      </c>
      <c r="G391">
        <f t="shared" si="36"/>
        <v>6.0411751515971313</v>
      </c>
      <c r="H391" s="10">
        <f t="shared" si="41"/>
        <v>-9.4057495789947446E-2</v>
      </c>
      <c r="I391">
        <f t="shared" si="37"/>
        <v>5.8552033958653604</v>
      </c>
      <c r="J391" s="10">
        <f t="shared" si="38"/>
        <v>-9.328133774363391E-2</v>
      </c>
      <c r="K391">
        <f>$E$6*$O$6*EXP(-$O$15*(G391/$E$4-1))-SQRT($E$6)*$O$5*EXP(-$O$4*(G391/$E$4-1))</f>
        <v>-7.8496647131661643E-2</v>
      </c>
      <c r="L391">
        <f>$K$6*$O$6*EXP(-$O$15*(I391/$K$4-1))-SQRT($K$6)*$O$5*EXP(-$O$4*(I391/$K$4-1))</f>
        <v>-6.3508589249996958E-2</v>
      </c>
      <c r="M391" s="13">
        <f t="shared" si="39"/>
        <v>2.4214001096607506E-4</v>
      </c>
      <c r="N391" s="13">
        <f t="shared" si="40"/>
        <v>8.8641655286536146E-4</v>
      </c>
      <c r="O391" s="13">
        <v>1</v>
      </c>
    </row>
    <row r="392" spans="4:15" x14ac:dyDescent="0.4">
      <c r="D392" s="6">
        <v>6.4600000000000097</v>
      </c>
      <c r="E392" s="7">
        <f t="shared" si="35"/>
        <v>-2.2641403958598327E-2</v>
      </c>
      <c r="G392">
        <f t="shared" si="36"/>
        <v>6.0519556086887176</v>
      </c>
      <c r="H392" s="10">
        <f t="shared" si="41"/>
        <v>-9.2739190614418751E-2</v>
      </c>
      <c r="I392">
        <f t="shared" si="37"/>
        <v>5.8656611479434</v>
      </c>
      <c r="J392" s="10">
        <f t="shared" si="38"/>
        <v>-9.1973911160618121E-2</v>
      </c>
      <c r="K392">
        <f>$E$6*$O$6*EXP(-$O$15*(G392/$E$4-1))-SQRT($E$6)*$O$5*EXP(-$O$4*(G392/$E$4-1))</f>
        <v>-7.7383017974113982E-2</v>
      </c>
      <c r="L392">
        <f>$K$6*$O$6*EXP(-$O$15*(I392/$K$4-1))-SQRT($K$6)*$O$5*EXP(-$O$4*(I392/$K$4-1))</f>
        <v>-6.2605355705558502E-2</v>
      </c>
      <c r="M392" s="13">
        <f t="shared" si="39"/>
        <v>2.3581203815884472E-4</v>
      </c>
      <c r="N392" s="13">
        <f t="shared" si="40"/>
        <v>8.6251204951691212E-4</v>
      </c>
      <c r="O392" s="13">
        <v>1</v>
      </c>
    </row>
    <row r="393" spans="4:15" x14ac:dyDescent="0.4">
      <c r="D393" s="6">
        <v>6.4800000000000102</v>
      </c>
      <c r="E393" s="7">
        <f t="shared" si="35"/>
        <v>-2.23239128602922E-2</v>
      </c>
      <c r="G393">
        <f t="shared" si="36"/>
        <v>6.062736065780304</v>
      </c>
      <c r="H393" s="10">
        <f t="shared" si="41"/>
        <v>-9.1438747075756846E-2</v>
      </c>
      <c r="I393">
        <f t="shared" si="37"/>
        <v>5.8761189000214404</v>
      </c>
      <c r="J393" s="10">
        <f t="shared" si="38"/>
        <v>-9.0684198821078976E-2</v>
      </c>
      <c r="K393">
        <f>$E$6*$O$6*EXP(-$O$15*(G393/$E$4-1))-SQRT($E$6)*$O$5*EXP(-$O$4*(G393/$E$4-1))</f>
        <v>-7.6285145531997459E-2</v>
      </c>
      <c r="L393">
        <f>$K$6*$O$6*EXP(-$O$15*(I393/$K$4-1))-SQRT($K$6)*$O$5*EXP(-$O$4*(I393/$K$4-1))</f>
        <v>-6.1714940434808019E-2</v>
      </c>
      <c r="M393" s="13">
        <f t="shared" si="39"/>
        <v>2.2963163974702689E-4</v>
      </c>
      <c r="N393" s="13">
        <f t="shared" si="40"/>
        <v>8.3921793145053016E-4</v>
      </c>
      <c r="O393" s="13">
        <v>1</v>
      </c>
    </row>
    <row r="394" spans="4:15" x14ac:dyDescent="0.4">
      <c r="D394" s="6">
        <v>6.5000000000000098</v>
      </c>
      <c r="E394" s="7">
        <f t="shared" si="35"/>
        <v>-2.2010725644989751E-2</v>
      </c>
      <c r="G394">
        <f t="shared" si="36"/>
        <v>6.0735165228718895</v>
      </c>
      <c r="H394" s="10">
        <f t="shared" si="41"/>
        <v>-9.0155932241878026E-2</v>
      </c>
      <c r="I394">
        <f t="shared" si="37"/>
        <v>5.88657665209948</v>
      </c>
      <c r="J394" s="10">
        <f t="shared" si="38"/>
        <v>-8.9411969715077366E-2</v>
      </c>
      <c r="K394">
        <f>$E$6*$O$6*EXP(-$O$15*(G394/$E$4-1))-SQRT($E$6)*$O$5*EXP(-$O$4*(G394/$E$4-1))</f>
        <v>-7.5202808178844546E-2</v>
      </c>
      <c r="L394">
        <f>$K$6*$O$6*EXP(-$O$15*(I394/$K$4-1))-SQRT($K$6)*$O$5*EXP(-$O$4*(I394/$K$4-1))</f>
        <v>-6.0837162389725356E-2</v>
      </c>
      <c r="M394" s="13">
        <f t="shared" si="39"/>
        <v>2.2359591924447087E-4</v>
      </c>
      <c r="N394" s="13">
        <f t="shared" si="40"/>
        <v>8.1651961368099093E-4</v>
      </c>
      <c r="O394" s="13">
        <v>1</v>
      </c>
    </row>
    <row r="395" spans="4:15" x14ac:dyDescent="0.4">
      <c r="D395" s="6">
        <v>6.5200000000000102</v>
      </c>
      <c r="E395" s="7">
        <f t="shared" si="35"/>
        <v>-2.1701786154938282E-2</v>
      </c>
      <c r="G395">
        <f t="shared" si="36"/>
        <v>6.0842969799634758</v>
      </c>
      <c r="H395" s="10">
        <f t="shared" si="41"/>
        <v>-8.8890516090627203E-2</v>
      </c>
      <c r="I395">
        <f t="shared" si="37"/>
        <v>5.8970344041775196</v>
      </c>
      <c r="J395" s="10">
        <f t="shared" si="38"/>
        <v>-8.8156995718590286E-2</v>
      </c>
      <c r="K395">
        <f>$E$6*$O$6*EXP(-$O$15*(G395/$E$4-1))-SQRT($E$6)*$O$5*EXP(-$O$4*(G395/$E$4-1))</f>
        <v>-7.4135787364494249E-2</v>
      </c>
      <c r="L395">
        <f>$K$6*$O$6*EXP(-$O$15*(I395/$K$4-1))-SQRT($K$6)*$O$5*EXP(-$O$4*(I395/$K$4-1))</f>
        <v>-5.9971843052523337E-2</v>
      </c>
      <c r="M395" s="13">
        <f t="shared" si="39"/>
        <v>2.1770201978177299E-4</v>
      </c>
      <c r="N395" s="13">
        <f t="shared" si="40"/>
        <v>7.9440283080950088E-4</v>
      </c>
      <c r="O395" s="13">
        <v>1</v>
      </c>
    </row>
    <row r="396" spans="4:15" x14ac:dyDescent="0.4">
      <c r="D396" s="6">
        <v>6.5400000000000098</v>
      </c>
      <c r="E396" s="7">
        <f t="shared" si="35"/>
        <v>-2.1397038934386336E-2</v>
      </c>
      <c r="G396">
        <f t="shared" si="36"/>
        <v>6.0950774370550622</v>
      </c>
      <c r="H396" s="10">
        <f t="shared" si="41"/>
        <v>-8.7642271475246433E-2</v>
      </c>
      <c r="I396">
        <f t="shared" si="37"/>
        <v>5.9074921562555591</v>
      </c>
      <c r="J396" s="10">
        <f t="shared" si="38"/>
        <v>-8.6919051559264174E-2</v>
      </c>
      <c r="K396">
        <f>$E$6*$O$6*EXP(-$O$15*(G396/$E$4-1))-SQRT($E$6)*$O$5*EXP(-$O$4*(G396/$E$4-1))</f>
        <v>-7.3083867573676672E-2</v>
      </c>
      <c r="L396">
        <f>$K$6*$O$6*EXP(-$O$15*(I396/$K$4-1))-SQRT($K$6)*$O$5*EXP(-$O$4*(I396/$K$4-1))</f>
        <v>-5.9118806401131006E-2</v>
      </c>
      <c r="M396" s="13">
        <f t="shared" si="39"/>
        <v>2.1194712416124163E-4</v>
      </c>
      <c r="N396" s="13">
        <f t="shared" si="40"/>
        <v>7.7285363085230659E-4</v>
      </c>
      <c r="O396" s="13">
        <v>1</v>
      </c>
    </row>
    <row r="397" spans="4:15" x14ac:dyDescent="0.4">
      <c r="D397" s="6">
        <v>6.5600000000000103</v>
      </c>
      <c r="E397" s="7">
        <f t="shared" si="35"/>
        <v>-2.1096429221244984E-2</v>
      </c>
      <c r="G397">
        <f t="shared" si="36"/>
        <v>6.1058578941466477</v>
      </c>
      <c r="H397" s="10">
        <f t="shared" si="41"/>
        <v>-8.6410974090219445E-2</v>
      </c>
      <c r="I397">
        <f t="shared" si="37"/>
        <v>5.9179499083335996</v>
      </c>
      <c r="J397" s="10">
        <f t="shared" si="38"/>
        <v>-8.5697914782541365E-2</v>
      </c>
      <c r="K397">
        <f>$E$6*$O$6*EXP(-$O$15*(G397/$E$4-1))-SQRT($E$6)*$O$5*EXP(-$O$4*(G397/$E$4-1))</f>
        <v>-7.2046836285113589E-2</v>
      </c>
      <c r="L397">
        <f>$K$6*$O$6*EXP(-$O$15*(I397/$K$4-1))-SQRT($K$6)*$O$5*EXP(-$O$4*(I397/$K$4-1))</f>
        <v>-5.8277878875120447E-2</v>
      </c>
      <c r="M397" s="13">
        <f t="shared" si="39"/>
        <v>2.0632845488407128E-4</v>
      </c>
      <c r="N397" s="13">
        <f t="shared" si="40"/>
        <v>7.5185836916425255E-4</v>
      </c>
      <c r="O397" s="13">
        <v>1</v>
      </c>
    </row>
    <row r="398" spans="4:15" x14ac:dyDescent="0.4">
      <c r="D398" s="6">
        <v>6.5800000000000098</v>
      </c>
      <c r="E398" s="7">
        <f t="shared" si="35"/>
        <v>-2.0799902938840677E-2</v>
      </c>
      <c r="G398">
        <f t="shared" si="36"/>
        <v>6.1166383512382341</v>
      </c>
      <c r="H398" s="10">
        <f t="shared" si="41"/>
        <v>-8.5196402437491422E-2</v>
      </c>
      <c r="I398">
        <f t="shared" si="37"/>
        <v>5.9284076604116391</v>
      </c>
      <c r="J398" s="10">
        <f t="shared" si="38"/>
        <v>-8.4493365718158589E-2</v>
      </c>
      <c r="K398">
        <f>$E$6*$O$6*EXP(-$O$15*(G398/$E$4-1))-SQRT($E$6)*$O$5*EXP(-$O$4*(G398/$E$4-1))</f>
        <v>-7.1024483931131047E-2</v>
      </c>
      <c r="L398">
        <f>$K$6*$O$6*EXP(-$O$15*(I398/$K$4-1))-SQRT($K$6)*$O$5*EXP(-$O$4*(I398/$K$4-1))</f>
        <v>-5.7448889342073664E-2</v>
      </c>
      <c r="M398" s="13">
        <f t="shared" si="39"/>
        <v>2.0084327415091971E-4</v>
      </c>
      <c r="N398" s="13">
        <f t="shared" si="40"/>
        <v>7.314037024566156E-4</v>
      </c>
      <c r="O398" s="13">
        <v>1</v>
      </c>
    </row>
    <row r="399" spans="4:15" x14ac:dyDescent="0.4">
      <c r="D399" s="6">
        <v>6.6000000000000103</v>
      </c>
      <c r="E399" s="7">
        <f t="shared" si="35"/>
        <v>-2.0507406687758436E-2</v>
      </c>
      <c r="G399">
        <f t="shared" si="36"/>
        <v>6.1274188083298213</v>
      </c>
      <c r="H399" s="10">
        <f t="shared" si="41"/>
        <v>-8.399833779305857E-2</v>
      </c>
      <c r="I399">
        <f t="shared" si="37"/>
        <v>5.9388654124896796</v>
      </c>
      <c r="J399" s="10">
        <f t="shared" si="38"/>
        <v>-8.3305187447012319E-2</v>
      </c>
      <c r="K399">
        <f>$E$6*$O$6*EXP(-$O$15*(G399/$E$4-1))-SQRT($E$6)*$O$5*EXP(-$O$4*(G399/$E$4-1))</f>
        <v>-7.0016603857778234E-2</v>
      </c>
      <c r="L399">
        <f>$K$6*$O$6*EXP(-$O$15*(I399/$K$4-1))-SQRT($K$6)*$O$5*EXP(-$O$4*(I399/$K$4-1))</f>
        <v>-5.6631669064382856E-2</v>
      </c>
      <c r="M399" s="13">
        <f t="shared" si="39"/>
        <v>1.9548888383696974E-4</v>
      </c>
      <c r="N399" s="13">
        <f t="shared" si="40"/>
        <v>7.1147658290847187E-4</v>
      </c>
      <c r="O399" s="13">
        <v>1</v>
      </c>
    </row>
    <row r="400" spans="4:15" x14ac:dyDescent="0.4">
      <c r="D400" s="6">
        <v>6.6200000000000099</v>
      </c>
      <c r="E400" s="7">
        <f t="shared" si="35"/>
        <v>-2.0218887737774964E-2</v>
      </c>
      <c r="G400">
        <f t="shared" si="36"/>
        <v>6.1381992654214059</v>
      </c>
      <c r="H400" s="10">
        <f t="shared" si="41"/>
        <v>-8.2816564173926258E-2</v>
      </c>
      <c r="I400">
        <f t="shared" si="37"/>
        <v>5.9493231645677191</v>
      </c>
      <c r="J400" s="10">
        <f t="shared" si="38"/>
        <v>-8.2133165768389457E-2</v>
      </c>
      <c r="K400">
        <f>$E$6*$O$6*EXP(-$O$15*(G400/$E$4-1))-SQRT($E$6)*$O$5*EXP(-$O$4*(G400/$E$4-1))</f>
        <v>-6.9022992285448392E-2</v>
      </c>
      <c r="L400">
        <f>$K$6*$O$6*EXP(-$O$15*(I400/$K$4-1))-SQRT($K$6)*$O$5*EXP(-$O$4*(I400/$K$4-1))</f>
        <v>-5.5826051666481406E-2</v>
      </c>
      <c r="M400" s="13">
        <f t="shared" si="39"/>
        <v>1.9026262544260682E-4</v>
      </c>
      <c r="N400" s="13">
        <f t="shared" si="40"/>
        <v>6.9206425237080941E-4</v>
      </c>
      <c r="O400" s="13">
        <v>1</v>
      </c>
    </row>
    <row r="401" spans="4:15" x14ac:dyDescent="0.4">
      <c r="D401" s="6">
        <v>6.6400000000000103</v>
      </c>
      <c r="E401" s="7">
        <f t="shared" si="35"/>
        <v>-1.993429401988054E-2</v>
      </c>
      <c r="G401">
        <f t="shared" si="36"/>
        <v>6.1489797225129932</v>
      </c>
      <c r="H401" s="10">
        <f t="shared" si="41"/>
        <v>-8.1650868305430696E-2</v>
      </c>
      <c r="I401">
        <f t="shared" si="37"/>
        <v>5.9597809166457587</v>
      </c>
      <c r="J401" s="10">
        <f t="shared" si="38"/>
        <v>-8.0977089167558733E-2</v>
      </c>
      <c r="K401">
        <f>$E$6*$O$6*EXP(-$O$15*(G401/$E$4-1))-SQRT($E$6)*$O$5*EXP(-$O$4*(G401/$E$4-1))</f>
        <v>-6.8043448269994602E-2</v>
      </c>
      <c r="L401">
        <f>$K$6*$O$6*EXP(-$O$15*(I401/$K$4-1))-SQRT($K$6)*$O$5*EXP(-$O$4*(I401/$K$4-1))</f>
        <v>-5.5031873102498942E-2</v>
      </c>
      <c r="M401" s="13">
        <f t="shared" si="39"/>
        <v>1.8516188002078762E-4</v>
      </c>
      <c r="N401" s="13">
        <f t="shared" si="40"/>
        <v>6.7315423666263667E-4</v>
      </c>
      <c r="O401" s="13">
        <v>1</v>
      </c>
    </row>
    <row r="402" spans="4:15" x14ac:dyDescent="0.4">
      <c r="D402" s="6">
        <v>6.6600000000000099</v>
      </c>
      <c r="E402" s="7">
        <f t="shared" si="35"/>
        <v>-1.9653574118389326E-2</v>
      </c>
      <c r="G402">
        <f t="shared" si="36"/>
        <v>6.1597601796045796</v>
      </c>
      <c r="H402" s="10">
        <f t="shared" si="41"/>
        <v>-8.0501039588922685E-2</v>
      </c>
      <c r="I402">
        <f t="shared" si="37"/>
        <v>5.9702386687237983</v>
      </c>
      <c r="J402" s="10">
        <f t="shared" si="38"/>
        <v>-7.9836748783721115E-2</v>
      </c>
      <c r="K402">
        <f>$E$6*$O$6*EXP(-$O$15*(G402/$E$4-1))-SQRT($E$6)*$O$5*EXP(-$O$4*(G402/$E$4-1))</f>
        <v>-6.707777366433898E-2</v>
      </c>
      <c r="L402">
        <f>$K$6*$O$6*EXP(-$O$15*(I402/$K$4-1))-SQRT($K$6)*$O$5*EXP(-$O$4*(I402/$K$4-1))</f>
        <v>-5.4248971624336811E-2</v>
      </c>
      <c r="M402" s="13">
        <f t="shared" si="39"/>
        <v>1.8018406808209002E-4</v>
      </c>
      <c r="N402" s="13">
        <f t="shared" si="40"/>
        <v>6.5473433995830903E-4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-1.9376677263136806E-2</v>
      </c>
      <c r="G403">
        <f t="shared" si="36"/>
        <v>6.170540636696165</v>
      </c>
      <c r="H403" s="10">
        <f t="shared" si="41"/>
        <v>-7.936687006980836E-2</v>
      </c>
      <c r="I403">
        <f t="shared" si="37"/>
        <v>5.9806964208018396</v>
      </c>
      <c r="J403" s="10">
        <f t="shared" si="38"/>
        <v>-7.8711938378314319E-2</v>
      </c>
      <c r="K403">
        <f>$E$6*$O$6*EXP(-$O$15*(G403/$E$4-1))-SQRT($E$6)*$O$5*EXP(-$O$4*(G403/$E$4-1))</f>
        <v>-6.6125773080565997E-2</v>
      </c>
      <c r="L403">
        <f>$K$6*$O$6*EXP(-$O$15*(I403/$K$4-1))-SQRT($K$6)*$O$5*EXP(-$O$4*(I403/$K$4-1))</f>
        <v>-5.347718775015934E-2</v>
      </c>
      <c r="M403" s="13">
        <f t="shared" si="39"/>
        <v>1.7532664947852316E-4</v>
      </c>
      <c r="N403" s="13">
        <f t="shared" si="40"/>
        <v>6.367926392651681E-4</v>
      </c>
      <c r="O403" s="13">
        <v>1</v>
      </c>
    </row>
    <row r="404" spans="4:15" x14ac:dyDescent="0.4">
      <c r="D404" s="6">
        <v>6.7000000000000099</v>
      </c>
      <c r="E404" s="7">
        <f t="shared" si="42"/>
        <v>-1.9103553321764059E-2</v>
      </c>
      <c r="G404">
        <f t="shared" ref="G404:G469" si="43">$E$11*(D404/$E$12+1)</f>
        <v>6.1813210937877514</v>
      </c>
      <c r="H404" s="10">
        <f t="shared" si="41"/>
        <v>-7.8248154405945583E-2</v>
      </c>
      <c r="I404">
        <f t="shared" ref="I404:I467" si="44">$K$11*(D404/$K$12+1)</f>
        <v>5.9911541728798801</v>
      </c>
      <c r="J404" s="10">
        <f t="shared" ref="J404:J467" si="45">-(-$H$4)*(1+D404+$K$5*D404^3)*EXP(-D404)</f>
        <v>-7.7602454303669952E-2</v>
      </c>
      <c r="K404">
        <f>$E$6*$O$6*EXP(-$O$15*(G404/$E$4-1))-SQRT($E$6)*$O$5*EXP(-$O$4*(G404/$E$4-1))</f>
        <v>-6.518725385249817E-2</v>
      </c>
      <c r="L404">
        <f>$K$6*$O$6*EXP(-$O$15*(I404/$K$4-1))-SQRT($K$6)*$O$5*EXP(-$O$4*(I404/$K$4-1))</f>
        <v>-5.2716364233295239E-2</v>
      </c>
      <c r="M404" s="13">
        <f t="shared" ref="M404:M467" si="46">(K404-H404)^2*O404</f>
        <v>1.7058712326704293E-4</v>
      </c>
      <c r="N404" s="13">
        <f t="shared" ref="N404:N467" si="47">(L404-J404)^2*O404</f>
        <v>6.1931747899080284E-4</v>
      </c>
      <c r="O404" s="13">
        <v>1</v>
      </c>
    </row>
    <row r="405" spans="4:15" x14ac:dyDescent="0.4">
      <c r="D405" s="6">
        <v>6.7200000000000104</v>
      </c>
      <c r="E405" s="7">
        <f t="shared" si="42"/>
        <v>-1.8834152792087677E-2</v>
      </c>
      <c r="G405">
        <f t="shared" si="43"/>
        <v>6.1921015508793387</v>
      </c>
      <c r="H405" s="10">
        <f t="shared" ref="H405:H469" si="48">-(-$B$4)*(1+D405+$E$5*D405^3)*EXP(-D405)</f>
        <v>-7.7144689836391125E-2</v>
      </c>
      <c r="I405">
        <f t="shared" si="44"/>
        <v>6.0016119249579196</v>
      </c>
      <c r="J405" s="10">
        <f t="shared" si="45"/>
        <v>-7.6508095472018561E-2</v>
      </c>
      <c r="K405">
        <f>$E$6*$O$6*EXP(-$O$15*(G405/$E$4-1))-SQRT($E$6)*$O$5*EXP(-$O$4*(G405/$E$4-1))</f>
        <v>-6.4262025998747294E-2</v>
      </c>
      <c r="L405">
        <f>$K$6*$O$6*EXP(-$O$15*(I405/$K$4-1))-SQRT($K$6)*$O$5*EXP(-$O$4*(I405/$K$4-1))</f>
        <v>-5.1966346031545631E-2</v>
      </c>
      <c r="M405" s="13">
        <f t="shared" si="46"/>
        <v>1.659630275537361E-4</v>
      </c>
      <c r="N405" s="13">
        <f t="shared" si="47"/>
        <v>6.0229746559895339E-4</v>
      </c>
      <c r="O405" s="13">
        <v>1</v>
      </c>
    </row>
    <row r="406" spans="4:15" x14ac:dyDescent="0.4">
      <c r="D406" s="6">
        <v>6.74000000000001</v>
      </c>
      <c r="E406" s="7">
        <f t="shared" si="42"/>
        <v>-1.8568426794554834E-2</v>
      </c>
      <c r="G406">
        <f t="shared" si="43"/>
        <v>6.2028820079709233</v>
      </c>
      <c r="H406" s="10">
        <f t="shared" si="48"/>
        <v>-7.6056276150496607E-2</v>
      </c>
      <c r="I406">
        <f t="shared" si="44"/>
        <v>6.0120696770359592</v>
      </c>
      <c r="J406" s="10">
        <f t="shared" si="45"/>
        <v>-7.5428663324840647E-2</v>
      </c>
      <c r="K406">
        <f>$E$6*$O$6*EXP(-$O$15*(G406/$E$4-1))-SQRT($E$6)*$O$5*EXP(-$O$4*(G406/$E$4-1))</f>
        <v>-6.3349902186237428E-2</v>
      </c>
      <c r="L406">
        <f>$K$6*$O$6*EXP(-$O$15*(I406/$K$4-1))-SQRT($K$6)*$O$5*EXP(-$O$4*(I406/$K$4-1))</f>
        <v>-5.122698027689257E-2</v>
      </c>
      <c r="M406" s="13">
        <f t="shared" si="46"/>
        <v>1.6145193931960353E-4</v>
      </c>
      <c r="N406" s="13">
        <f t="shared" si="47"/>
        <v>5.8572146235333735E-4</v>
      </c>
      <c r="O406" s="13">
        <v>1</v>
      </c>
    </row>
    <row r="407" spans="4:15" x14ac:dyDescent="0.4">
      <c r="D407" s="6">
        <v>6.7600000000000096</v>
      </c>
      <c r="E407" s="7">
        <f t="shared" si="42"/>
        <v>-1.8306327064782472E-2</v>
      </c>
      <c r="G407">
        <f t="shared" si="43"/>
        <v>6.2136624650625096</v>
      </c>
      <c r="H407" s="10">
        <f t="shared" si="48"/>
        <v>-7.4982715657349014E-2</v>
      </c>
      <c r="I407">
        <f t="shared" si="44"/>
        <v>6.0225274291139987</v>
      </c>
      <c r="J407" s="10">
        <f t="shared" si="45"/>
        <v>-7.4363961802559359E-2</v>
      </c>
      <c r="K407">
        <f>$E$6*$O$6*EXP(-$O$15*(G407/$E$4-1))-SQRT($E$6)*$O$5*EXP(-$O$4*(G407/$E$4-1))</f>
        <v>-6.245069769419221E-2</v>
      </c>
      <c r="L407">
        <f>$K$6*$O$6*EXP(-$O$15*(I407/$K$4-1))-SQRT($K$6)*$O$5*EXP(-$O$4*(I407/$K$4-1))</f>
        <v>-5.0498116245605677E-2</v>
      </c>
      <c r="M407" s="13">
        <f t="shared" si="46"/>
        <v>1.570514742288848E-4</v>
      </c>
      <c r="N407" s="13">
        <f t="shared" si="47"/>
        <v>5.695785841483658E-4</v>
      </c>
      <c r="O407" s="13">
        <v>1</v>
      </c>
    </row>
    <row r="408" spans="4:15" x14ac:dyDescent="0.4">
      <c r="D408" s="6">
        <v>6.78000000000001</v>
      </c>
      <c r="E408" s="7">
        <f t="shared" si="42"/>
        <v>-1.8047805946180044E-2</v>
      </c>
      <c r="G408">
        <f t="shared" si="43"/>
        <v>6.2244429221540969</v>
      </c>
      <c r="H408" s="10">
        <f t="shared" si="48"/>
        <v>-7.3923813155553464E-2</v>
      </c>
      <c r="I408">
        <f t="shared" si="44"/>
        <v>6.0329851811920383</v>
      </c>
      <c r="J408" s="10">
        <f t="shared" si="45"/>
        <v>-7.3313797314572576E-2</v>
      </c>
      <c r="K408">
        <f>$E$6*$O$6*EXP(-$O$15*(G408/$E$4-1))-SQRT($E$6)*$O$5*EXP(-$O$4*(G408/$E$4-1))</f>
        <v>-6.1564230378585494E-2</v>
      </c>
      <c r="L408">
        <f>$K$6*$O$6*EXP(-$O$15*(I408/$K$4-1))-SQRT($K$6)*$O$5*EXP(-$O$4*(I408/$K$4-1))</f>
        <v>-4.9779605328739915E-2</v>
      </c>
      <c r="M408" s="13">
        <f t="shared" si="46"/>
        <v>1.5275928642072327E-4</v>
      </c>
      <c r="N408" s="13">
        <f t="shared" si="47"/>
        <v>5.5385819242603025E-4</v>
      </c>
      <c r="O408" s="13">
        <v>1</v>
      </c>
    </row>
    <row r="409" spans="4:15" x14ac:dyDescent="0.4">
      <c r="D409" s="6">
        <v>6.8000000000000096</v>
      </c>
      <c r="E409" s="7">
        <f t="shared" si="42"/>
        <v>-1.7792816382654907E-2</v>
      </c>
      <c r="G409">
        <f t="shared" si="43"/>
        <v>6.2352233792456815</v>
      </c>
      <c r="H409" s="10">
        <f t="shared" si="48"/>
        <v>-7.2879375903354499E-2</v>
      </c>
      <c r="I409">
        <f t="shared" si="44"/>
        <v>6.0434429332700779</v>
      </c>
      <c r="J409" s="10">
        <f t="shared" si="45"/>
        <v>-7.2277978709620772E-2</v>
      </c>
      <c r="K409">
        <f>$E$6*$O$6*EXP(-$O$15*(G409/$E$4-1))-SQRT($E$6)*$O$5*EXP(-$O$4*(G409/$E$4-1))</f>
        <v>-6.0690320637046657E-2</v>
      </c>
      <c r="L409">
        <f>$K$6*$O$6*EXP(-$O$15*(I409/$K$4-1))-SQRT($K$6)*$O$5*EXP(-$O$4*(I409/$K$4-1))</f>
        <v>-4.9071301003021796E-2</v>
      </c>
      <c r="M409" s="13">
        <f t="shared" si="46"/>
        <v>1.4857306828510691E-4</v>
      </c>
      <c r="N409" s="13">
        <f t="shared" si="47"/>
        <v>5.3854989017795786E-4</v>
      </c>
      <c r="O409" s="13">
        <v>1</v>
      </c>
    </row>
    <row r="410" spans="4:15" x14ac:dyDescent="0.4">
      <c r="D410" s="6">
        <v>6.8200000000000101</v>
      </c>
      <c r="E410" s="7">
        <f t="shared" si="42"/>
        <v>-1.7541311911399526E-2</v>
      </c>
      <c r="G410">
        <f t="shared" si="43"/>
        <v>6.2460038363372687</v>
      </c>
      <c r="H410" s="10">
        <f t="shared" si="48"/>
        <v>-7.1849213589092464E-2</v>
      </c>
      <c r="I410">
        <f t="shared" si="44"/>
        <v>6.0539006853481192</v>
      </c>
      <c r="J410" s="10">
        <f t="shared" si="45"/>
        <v>-7.125631724648715E-2</v>
      </c>
      <c r="K410">
        <f>$E$6*$O$6*EXP(-$O$15*(G410/$E$4-1))-SQRT($E$6)*$O$5*EXP(-$O$4*(G410/$E$4-1))</f>
        <v>-5.9828791374216338E-2</v>
      </c>
      <c r="L410">
        <f>$K$6*$O$6*EXP(-$O$15*(I410/$K$4-1))-SQRT($K$6)*$O$5*EXP(-$O$4*(I410/$K$4-1))</f>
        <v>-4.8373058802118049E-2</v>
      </c>
      <c r="M410" s="13">
        <f t="shared" si="46"/>
        <v>1.444905502238875E-4</v>
      </c>
      <c r="N410" s="13">
        <f t="shared" si="47"/>
        <v>5.2364351703178974E-4</v>
      </c>
      <c r="O410" s="13">
        <v>1</v>
      </c>
    </row>
    <row r="411" spans="4:15" x14ac:dyDescent="0.4">
      <c r="D411" s="6">
        <v>6.8400000000000096</v>
      </c>
      <c r="E411" s="7">
        <f t="shared" si="42"/>
        <v>-1.729324665575991E-2</v>
      </c>
      <c r="G411">
        <f t="shared" si="43"/>
        <v>6.2567842934288542</v>
      </c>
      <c r="H411" s="10">
        <f t="shared" si="48"/>
        <v>-7.0833138301992601E-2</v>
      </c>
      <c r="I411">
        <f t="shared" si="44"/>
        <v>6.0643584374261588</v>
      </c>
      <c r="J411" s="10">
        <f t="shared" si="45"/>
        <v>-7.0248626565027908E-2</v>
      </c>
      <c r="K411">
        <f>$E$6*$O$6*EXP(-$O$15*(G411/$E$4-1))-SQRT($E$6)*$O$5*EXP(-$O$4*(G411/$E$4-1))</f>
        <v>-5.897946796755079E-2</v>
      </c>
      <c r="L411">
        <f>$K$6*$O$6*EXP(-$O$15*(I411/$K$4-1))-SQRT($K$6)*$O$5*EXP(-$O$4*(I411/$K$4-1))</f>
        <v>-4.7684736288284291E-2</v>
      </c>
      <c r="M411" s="13">
        <f t="shared" si="46"/>
        <v>1.4050950039762585E-4</v>
      </c>
      <c r="N411" s="13">
        <f t="shared" si="47"/>
        <v>5.0912914442092518E-4</v>
      </c>
      <c r="O411" s="13">
        <v>1</v>
      </c>
    </row>
    <row r="412" spans="4:15" x14ac:dyDescent="0.4">
      <c r="D412" s="6">
        <v>6.8600000000000101</v>
      </c>
      <c r="E412" s="7">
        <f t="shared" si="42"/>
        <v>-1.7048575318184236E-2</v>
      </c>
      <c r="G412">
        <f t="shared" si="43"/>
        <v>6.2675647505204406</v>
      </c>
      <c r="H412" s="10">
        <f t="shared" si="48"/>
        <v>-6.9830964503282633E-2</v>
      </c>
      <c r="I412">
        <f t="shared" si="44"/>
        <v>6.0748161895041983</v>
      </c>
      <c r="J412" s="10">
        <f t="shared" si="45"/>
        <v>-6.9254722657527995E-2</v>
      </c>
      <c r="K412">
        <f>$E$6*$O$6*EXP(-$O$15*(G412/$E$4-1))-SQRT($E$6)*$O$5*EXP(-$O$4*(G412/$E$4-1))</f>
        <v>-5.8142178233564795E-2</v>
      </c>
      <c r="L412">
        <f>$K$6*$O$6*EXP(-$O$15*(I412/$K$4-1))-SQRT($K$6)*$O$5*EXP(-$O$4*(I412/$K$4-1))</f>
        <v>-4.7006193024386134E-2</v>
      </c>
      <c r="M412" s="13">
        <f t="shared" si="46"/>
        <v>1.3662772445914424E-4</v>
      </c>
      <c r="N412" s="13">
        <f t="shared" si="47"/>
        <v>4.9499707083679157E-4</v>
      </c>
      <c r="O412" s="13">
        <v>1</v>
      </c>
    </row>
    <row r="413" spans="4:15" x14ac:dyDescent="0.4">
      <c r="D413" s="6">
        <v>6.8800000000000097</v>
      </c>
      <c r="E413" s="7">
        <f t="shared" si="42"/>
        <v>-1.6807253173251175E-2</v>
      </c>
      <c r="G413">
        <f t="shared" si="43"/>
        <v>6.278345207612027</v>
      </c>
      <c r="H413" s="10">
        <f t="shared" si="48"/>
        <v>-6.8842508997636817E-2</v>
      </c>
      <c r="I413">
        <f t="shared" si="44"/>
        <v>6.0852739415822379</v>
      </c>
      <c r="J413" s="10">
        <f t="shared" si="45"/>
        <v>-6.8274423840380918E-2</v>
      </c>
      <c r="K413">
        <f>$E$6*$O$6*EXP(-$O$15*(G413/$E$4-1))-SQRT($E$6)*$O$5*EXP(-$O$4*(G413/$E$4-1))</f>
        <v>-5.7316752394512713E-2</v>
      </c>
      <c r="L413">
        <f>$K$6*$O$6*EXP(-$O$15*(I413/$K$4-1))-SQRT($K$6)*$O$5*EXP(-$O$4*(I413/$K$4-1))</f>
        <v>-4.6337290546291772E-2</v>
      </c>
      <c r="M413" s="13">
        <f t="shared" si="46"/>
        <v>1.3284306527445888E-4</v>
      </c>
      <c r="N413" s="13">
        <f t="shared" si="47"/>
        <v>4.8123781716263452E-4</v>
      </c>
      <c r="O413" s="13">
        <v>1</v>
      </c>
    </row>
    <row r="414" spans="4:15" x14ac:dyDescent="0.4">
      <c r="D414" s="6">
        <v>6.9000000000000101</v>
      </c>
      <c r="E414" s="7">
        <f t="shared" si="42"/>
        <v>-1.6569236060776843E-2</v>
      </c>
      <c r="G414">
        <f t="shared" si="43"/>
        <v>6.2891256647036125</v>
      </c>
      <c r="H414" s="10">
        <f t="shared" si="48"/>
        <v>-6.7867590904941946E-2</v>
      </c>
      <c r="I414">
        <f t="shared" si="44"/>
        <v>6.0957316936602775</v>
      </c>
      <c r="J414" s="10">
        <f t="shared" si="45"/>
        <v>-6.7307550726087684E-2</v>
      </c>
      <c r="K414">
        <f>$E$6*$O$6*EXP(-$O$15*(G414/$E$4-1))-SQRT($E$6)*$O$5*EXP(-$O$4*(G414/$E$4-1))</f>
        <v>-5.6503023045500395E-2</v>
      </c>
      <c r="L414">
        <f>$K$6*$O$6*EXP(-$O$15*(I414/$K$4-1))-SQRT($K$6)*$O$5*EXP(-$O$4*(I414/$K$4-1))</f>
        <v>-4.5677892335629154E-2</v>
      </c>
      <c r="M414" s="13">
        <f t="shared" si="46"/>
        <v>1.2915340263185192E-4</v>
      </c>
      <c r="N414" s="13">
        <f t="shared" si="47"/>
        <v>4.6784212208793308E-4</v>
      </c>
      <c r="O414" s="13">
        <v>1</v>
      </c>
    </row>
    <row r="415" spans="4:15" x14ac:dyDescent="0.4">
      <c r="D415" s="6">
        <v>6.9200000000000097</v>
      </c>
      <c r="E415" s="7">
        <f t="shared" si="42"/>
        <v>-1.6334480378999924E-2</v>
      </c>
      <c r="G415">
        <f t="shared" si="43"/>
        <v>6.2999061217951988</v>
      </c>
      <c r="H415" s="10">
        <f t="shared" si="48"/>
        <v>-6.6906031632383692E-2</v>
      </c>
      <c r="I415">
        <f t="shared" si="44"/>
        <v>6.1061894457383179</v>
      </c>
      <c r="J415" s="10">
        <f t="shared" si="45"/>
        <v>-6.6353926195573495E-2</v>
      </c>
      <c r="K415">
        <f>$E$6*$O$6*EXP(-$O$15*(G415/$E$4-1))-SQRT($E$6)*$O$5*EXP(-$O$4*(G415/$E$4-1))</f>
        <v>-5.5700825122024185E-2</v>
      </c>
      <c r="L415">
        <f>$K$6*$O$6*EXP(-$O$15*(I415/$K$4-1))-SQRT($K$6)*$O$5*EXP(-$O$4*(I415/$K$4-1))</f>
        <v>-4.5027863792904757E-2</v>
      </c>
      <c r="M415" s="13">
        <f t="shared" si="46"/>
        <v>1.2555665293980308E-4</v>
      </c>
      <c r="N415" s="13">
        <f t="shared" si="47"/>
        <v>4.5480093760252112E-4</v>
      </c>
      <c r="O415" s="13">
        <v>1</v>
      </c>
    </row>
    <row r="416" spans="4:15" x14ac:dyDescent="0.4">
      <c r="D416" s="6">
        <v>6.9400000000000102</v>
      </c>
      <c r="E416" s="7">
        <f t="shared" si="42"/>
        <v>-1.6102943077843868E-2</v>
      </c>
      <c r="G416">
        <f t="shared" si="43"/>
        <v>6.3106865788867843</v>
      </c>
      <c r="H416" s="10">
        <f t="shared" si="48"/>
        <v>-6.5957654846848485E-2</v>
      </c>
      <c r="I416">
        <f t="shared" si="44"/>
        <v>6.1166471978163584</v>
      </c>
      <c r="J416" s="10">
        <f t="shared" si="45"/>
        <v>-6.5413375370817359E-2</v>
      </c>
      <c r="K416">
        <f>$E$6*$O$6*EXP(-$O$15*(G416/$E$4-1))-SQRT($E$6)*$O$5*EXP(-$O$4*(G416/$E$4-1))</f>
        <v>-5.4909995867931299E-2</v>
      </c>
      <c r="L416">
        <f>$K$6*$O$6*EXP(-$O$15*(I416/$K$4-1))-SQRT($K$6)*$O$5*EXP(-$O$4*(I416/$K$4-1))</f>
        <v>-4.4387072210979026E-2</v>
      </c>
      <c r="M416" s="13">
        <f t="shared" si="46"/>
        <v>1.220507689144495E-4</v>
      </c>
      <c r="N416" s="13">
        <f t="shared" si="47"/>
        <v>4.4210542456942745E-4</v>
      </c>
      <c r="O416" s="13">
        <v>1</v>
      </c>
    </row>
    <row r="417" spans="4:15" x14ac:dyDescent="0.4">
      <c r="D417" s="6">
        <v>6.9600000000000097</v>
      </c>
      <c r="E417" s="7">
        <f t="shared" si="42"/>
        <v>-1.5874581652255748E-2</v>
      </c>
      <c r="G417">
        <f t="shared" si="43"/>
        <v>6.3214670359783707</v>
      </c>
      <c r="H417" s="10">
        <f t="shared" si="48"/>
        <v>-6.5022286447639549E-2</v>
      </c>
      <c r="I417">
        <f t="shared" si="44"/>
        <v>6.1271049498943979</v>
      </c>
      <c r="J417" s="10">
        <f t="shared" si="45"/>
        <v>-6.4485725587793294E-2</v>
      </c>
      <c r="K417">
        <f>$E$6*$O$6*EXP(-$O$15*(G417/$E$4-1))-SQRT($E$6)*$O$5*EXP(-$O$4*(G417/$E$4-1))</f>
        <v>-5.4130374803797857E-2</v>
      </c>
      <c r="L417">
        <f>$K$6*$O$6*EXP(-$O$15*(I417/$K$4-1))-SQRT($K$6)*$O$5*EXP(-$O$4*(I417/$K$4-1))</f>
        <v>-4.3755386748894315E-2</v>
      </c>
      <c r="M417" s="13">
        <f t="shared" si="46"/>
        <v>1.1863373925725424E-4</v>
      </c>
      <c r="N417" s="13">
        <f t="shared" si="47"/>
        <v>4.2974694837556347E-4</v>
      </c>
      <c r="O417" s="13">
        <v>1</v>
      </c>
    </row>
    <row r="418" spans="4:15" x14ac:dyDescent="0.4">
      <c r="D418" s="6">
        <v>6.9800000000000102</v>
      </c>
      <c r="E418" s="7">
        <f t="shared" si="42"/>
        <v>-1.5649354135620647E-2</v>
      </c>
      <c r="G418">
        <f t="shared" si="43"/>
        <v>6.332247493069957</v>
      </c>
      <c r="H418" s="10">
        <f t="shared" si="48"/>
        <v>-6.4099754539502174E-2</v>
      </c>
      <c r="I418">
        <f t="shared" si="44"/>
        <v>6.1375627019724375</v>
      </c>
      <c r="J418" s="10">
        <f t="shared" si="45"/>
        <v>-6.3570806369718194E-2</v>
      </c>
      <c r="K418">
        <f>$E$6*$O$6*EXP(-$O$15*(G418/$E$4-1))-SQRT($E$6)*$O$5*EXP(-$O$4*(G418/$E$4-1))</f>
        <v>-5.3361803695719107E-2</v>
      </c>
      <c r="L418">
        <f>$K$6*$O$6*EXP(-$O$15*(I418/$K$4-1))-SQRT($K$6)*$O$5*EXP(-$O$4*(I418/$K$4-1))</f>
        <v>-4.3132678406051186E-2</v>
      </c>
      <c r="M418" s="13">
        <f t="shared" si="46"/>
        <v>1.1530358832350149E-4</v>
      </c>
      <c r="N418" s="13">
        <f t="shared" si="47"/>
        <v>4.1771707465922733E-4</v>
      </c>
      <c r="O418" s="13">
        <v>1</v>
      </c>
    </row>
    <row r="419" spans="4:15" x14ac:dyDescent="0.4">
      <c r="D419" s="6">
        <v>7.0000000000000098</v>
      </c>
      <c r="E419" s="7">
        <f t="shared" si="42"/>
        <v>-1.5427219093251197E-2</v>
      </c>
      <c r="G419">
        <f t="shared" si="43"/>
        <v>6.3430279501615425</v>
      </c>
      <c r="H419" s="10">
        <f t="shared" si="48"/>
        <v>-6.318988940595692E-2</v>
      </c>
      <c r="I419">
        <f t="shared" si="44"/>
        <v>6.148020454050477</v>
      </c>
      <c r="J419" s="10">
        <f t="shared" si="45"/>
        <v>-6.2668449400605009E-2</v>
      </c>
      <c r="K419">
        <f>$E$6*$O$6*EXP(-$O$15*(G419/$E$4-1))-SQRT($E$6)*$O$5*EXP(-$O$4*(G419/$E$4-1))</f>
        <v>-5.2604126524507383E-2</v>
      </c>
      <c r="L419">
        <f>$K$6*$O$6*EXP(-$O$15*(I419/$K$4-1))-SQRT($K$6)*$O$5*EXP(-$O$4*(I419/$K$4-1))</f>
        <v>-4.2518819996728914E-2</v>
      </c>
      <c r="M419" s="13">
        <f t="shared" si="46"/>
        <v>1.1205837578227481E-4</v>
      </c>
      <c r="N419" s="13">
        <f t="shared" si="47"/>
        <v>4.0600756511354808E-4</v>
      </c>
      <c r="O419" s="13">
        <v>1</v>
      </c>
    </row>
    <row r="420" spans="4:15" x14ac:dyDescent="0.4">
      <c r="D420" s="6">
        <v>7.0200000000000102</v>
      </c>
      <c r="E420" s="7">
        <f t="shared" si="42"/>
        <v>-1.5208135615951149E-2</v>
      </c>
      <c r="G420">
        <f t="shared" si="43"/>
        <v>6.3538084072531289</v>
      </c>
      <c r="H420" s="10">
        <f t="shared" si="48"/>
        <v>-6.2292523482935909E-2</v>
      </c>
      <c r="I420">
        <f t="shared" si="44"/>
        <v>6.1584782061285166</v>
      </c>
      <c r="J420" s="10">
        <f t="shared" si="45"/>
        <v>-6.1778488499116754E-2</v>
      </c>
      <c r="K420">
        <f>$E$6*$O$6*EXP(-$O$15*(G420/$E$4-1))-SQRT($E$6)*$O$5*EXP(-$O$4*(G420/$E$4-1))</f>
        <v>-5.1857189455293023E-2</v>
      </c>
      <c r="L420">
        <f>$K$6*$O$6*EXP(-$O$15*(I420/$K$4-1))-SQRT($K$6)*$O$5*EXP(-$O$4*(I420/$K$4-1))</f>
        <v>-4.1913686124946045E-2</v>
      </c>
      <c r="M420" s="13">
        <f t="shared" si="46"/>
        <v>1.0889619626848148E-4</v>
      </c>
      <c r="N420" s="13">
        <f t="shared" si="47"/>
        <v>3.9461037336485823E-4</v>
      </c>
      <c r="O420" s="13">
        <v>1</v>
      </c>
    </row>
    <row r="421" spans="4:15" x14ac:dyDescent="0.4">
      <c r="D421" s="6">
        <v>7.0400000000000098</v>
      </c>
      <c r="E421" s="7">
        <f t="shared" si="42"/>
        <v>-1.4992063313652583E-2</v>
      </c>
      <c r="G421">
        <f t="shared" si="43"/>
        <v>6.3645888643447153</v>
      </c>
      <c r="H421" s="10">
        <f t="shared" si="48"/>
        <v>-6.1407491332720991E-2</v>
      </c>
      <c r="I421">
        <f t="shared" si="44"/>
        <v>6.168935958206557</v>
      </c>
      <c r="J421" s="10">
        <f t="shared" si="45"/>
        <v>-6.0900759592719525E-2</v>
      </c>
      <c r="K421">
        <f>$E$6*$O$6*EXP(-$O$15*(G421/$E$4-1))-SQRT($E$6)*$O$5*EXP(-$O$4*(G421/$E$4-1))</f>
        <v>-5.1120840807523923E-2</v>
      </c>
      <c r="L421">
        <f>$K$6*$O$6*EXP(-$O$15*(I421/$K$4-1))-SQRT($K$6)*$O$5*EXP(-$O$4*(I421/$K$4-1))</f>
        <v>-4.1317153159656582E-2</v>
      </c>
      <c r="M421" s="13">
        <f t="shared" si="46"/>
        <v>1.0581517902753711E-4</v>
      </c>
      <c r="N421" s="13">
        <f t="shared" si="47"/>
        <v>3.8351764092510427E-4</v>
      </c>
      <c r="O421" s="13">
        <v>1</v>
      </c>
    </row>
    <row r="422" spans="4:15" x14ac:dyDescent="0.4">
      <c r="D422" s="6">
        <v>7.0600000000000103</v>
      </c>
      <c r="E422" s="7">
        <f t="shared" si="42"/>
        <v>-1.4778962309125667E-2</v>
      </c>
      <c r="G422">
        <f t="shared" si="43"/>
        <v>6.3753693214363008</v>
      </c>
      <c r="H422" s="10">
        <f t="shared" si="48"/>
        <v>-6.053462961817873E-2</v>
      </c>
      <c r="I422">
        <f t="shared" si="44"/>
        <v>6.1793937102845984</v>
      </c>
      <c r="J422" s="10">
        <f t="shared" si="45"/>
        <v>-6.0035100692130285E-2</v>
      </c>
      <c r="K422">
        <f>$E$6*$O$6*EXP(-$O$15*(G422/$E$4-1))-SQRT($E$6)*$O$5*EXP(-$O$4*(G422/$E$4-1))</f>
        <v>-5.039493102535833E-2</v>
      </c>
      <c r="L422">
        <f>$K$6*$O$6*EXP(-$O$15*(I422/$K$4-1))-SQRT($K$6)*$O$5*EXP(-$O$4*(I422/$K$4-1))</f>
        <v>-4.0729099210278119E-2</v>
      </c>
      <c r="M422" s="13">
        <f t="shared" si="46"/>
        <v>1.0281348755324399E-4</v>
      </c>
      <c r="N422" s="13">
        <f t="shared" si="47"/>
        <v>3.7272169321727803E-4</v>
      </c>
      <c r="O422" s="13">
        <v>1</v>
      </c>
    </row>
    <row r="423" spans="4:15" x14ac:dyDescent="0.4">
      <c r="D423" s="6">
        <v>7.0800000000000098</v>
      </c>
      <c r="E423" s="7">
        <f t="shared" si="42"/>
        <v>-1.4568793231760545E-2</v>
      </c>
      <c r="G423">
        <f t="shared" si="43"/>
        <v>6.3861497785278871</v>
      </c>
      <c r="H423" s="10">
        <f t="shared" si="48"/>
        <v>-5.9673777077291185E-2</v>
      </c>
      <c r="I423">
        <f t="shared" si="44"/>
        <v>6.1898514623626379</v>
      </c>
      <c r="J423" s="10">
        <f t="shared" si="45"/>
        <v>-5.9181351866057677E-2</v>
      </c>
      <c r="K423">
        <f>$E$6*$O$6*EXP(-$O$15*(G423/$E$4-1))-SQRT($E$6)*$O$5*EXP(-$O$4*(G423/$E$4-1))</f>
        <v>-4.9679312648447355E-2</v>
      </c>
      <c r="L423">
        <f>$K$6*$O$6*EXP(-$O$15*(I423/$K$4-1))-SQRT($K$6)*$O$5*EXP(-$O$4*(I423/$K$4-1))</f>
        <v>-4.0149404102547574E-2</v>
      </c>
      <c r="M423" s="13">
        <f t="shared" si="46"/>
        <v>9.9889319219424621E-5</v>
      </c>
      <c r="N423" s="13">
        <f t="shared" si="47"/>
        <v>3.622150356729772E-4</v>
      </c>
      <c r="O423" s="13">
        <v>1</v>
      </c>
    </row>
    <row r="424" spans="4:15" x14ac:dyDescent="0.4">
      <c r="D424" s="6">
        <v>7.1000000000000103</v>
      </c>
      <c r="E424" s="7">
        <f t="shared" si="42"/>
        <v>-1.4361517211420318E-2</v>
      </c>
      <c r="G424">
        <f t="shared" si="43"/>
        <v>6.3969302356194726</v>
      </c>
      <c r="H424" s="10">
        <f t="shared" si="48"/>
        <v>-5.8824774497977621E-2</v>
      </c>
      <c r="I424">
        <f t="shared" si="44"/>
        <v>6.2003092144406775</v>
      </c>
      <c r="J424" s="10">
        <f t="shared" si="45"/>
        <v>-5.8339355216231605E-2</v>
      </c>
      <c r="K424">
        <f>$E$6*$O$6*EXP(-$O$15*(G424/$E$4-1))-SQRT($E$6)*$O$5*EXP(-$O$4*(G424/$E$4-1))</f>
        <v>-4.8973840283101831E-2</v>
      </c>
      <c r="L424">
        <f>$K$6*$O$6*EXP(-$O$15*(I424/$K$4-1))-SQRT($K$6)*$O$5*EXP(-$O$4*(I424/$K$4-1))</f>
        <v>-3.9577949354700534E-2</v>
      </c>
      <c r="M424" s="13">
        <f t="shared" si="46"/>
        <v>9.7040904905810487E-5</v>
      </c>
      <c r="N424" s="13">
        <f t="shared" si="47"/>
        <v>3.5199034990109242E-4</v>
      </c>
      <c r="O424" s="13">
        <v>1</v>
      </c>
    </row>
    <row r="425" spans="4:15" x14ac:dyDescent="0.4">
      <c r="D425" s="6">
        <v>7.1200000000000099</v>
      </c>
      <c r="E425" s="7">
        <f t="shared" si="42"/>
        <v>-1.4157095872364708E-2</v>
      </c>
      <c r="G425">
        <f t="shared" si="43"/>
        <v>6.407710692711059</v>
      </c>
      <c r="H425" s="10">
        <f t="shared" si="48"/>
        <v>-5.7987464693205842E-2</v>
      </c>
      <c r="I425">
        <f t="shared" si="44"/>
        <v>6.2107669665187162</v>
      </c>
      <c r="J425" s="10">
        <f t="shared" si="45"/>
        <v>-5.750895485271991E-2</v>
      </c>
      <c r="K425">
        <f>$E$6*$O$6*EXP(-$O$15*(G425/$E$4-1))-SQRT($E$6)*$O$5*EXP(-$O$4*(G425/$E$4-1))</f>
        <v>-4.8278370573839373E-2</v>
      </c>
      <c r="L425">
        <f>$K$6*$O$6*EXP(-$O$15*(I425/$K$4-1))-SQRT($K$6)*$O$5*EXP(-$O$4*(I425/$K$4-1))</f>
        <v>-3.9014618153970386E-2</v>
      </c>
      <c r="M425" s="13">
        <f t="shared" si="46"/>
        <v>9.4266508618716556E-5</v>
      </c>
      <c r="N425" s="13">
        <f t="shared" si="47"/>
        <v>3.4204048992671345E-4</v>
      </c>
      <c r="O425" s="13">
        <v>1</v>
      </c>
    </row>
    <row r="426" spans="4:15" x14ac:dyDescent="0.4">
      <c r="D426" s="6">
        <v>7.1400000000000103</v>
      </c>
      <c r="E426" s="7">
        <f t="shared" si="42"/>
        <v>-1.3955491327243318E-2</v>
      </c>
      <c r="G426">
        <f t="shared" si="43"/>
        <v>6.4184911498026462</v>
      </c>
      <c r="H426" s="10">
        <f t="shared" si="48"/>
        <v>-5.7161692476388637E-2</v>
      </c>
      <c r="I426">
        <f t="shared" si="44"/>
        <v>6.2212247185967557</v>
      </c>
      <c r="J426" s="10">
        <f t="shared" si="45"/>
        <v>-5.6689996869527803E-2</v>
      </c>
      <c r="K426">
        <f>$E$6*$O$6*EXP(-$O$15*(G426/$E$4-1))-SQRT($E$6)*$O$5*EXP(-$O$4*(G426/$E$4-1))</f>
        <v>-4.7592762175306932E-2</v>
      </c>
      <c r="L426">
        <f>$K$6*$O$6*EXP(-$O$15*(I426/$K$4-1))-SQRT($K$6)*$O$5*EXP(-$O$4*(I426/$K$4-1))</f>
        <v>-3.845929533340342E-2</v>
      </c>
      <c r="M426" s="13">
        <f t="shared" si="46"/>
        <v>9.1564427106959601E-5</v>
      </c>
      <c r="N426" s="13">
        <f t="shared" si="47"/>
        <v>3.3235847849924792E-4</v>
      </c>
      <c r="O426" s="13">
        <v>1</v>
      </c>
    </row>
    <row r="427" spans="4:15" x14ac:dyDescent="0.4">
      <c r="D427" s="6">
        <v>7.1600000000000099</v>
      </c>
      <c r="E427" s="7">
        <f t="shared" si="42"/>
        <v>-1.375666617115813E-2</v>
      </c>
      <c r="G427">
        <f t="shared" si="43"/>
        <v>6.4292716068942308</v>
      </c>
      <c r="H427" s="10">
        <f t="shared" si="48"/>
        <v>-5.6347304637063701E-2</v>
      </c>
      <c r="I427">
        <f t="shared" si="44"/>
        <v>6.2316824706747971</v>
      </c>
      <c r="J427" s="10">
        <f t="shared" si="45"/>
        <v>-5.5882329320478555E-2</v>
      </c>
      <c r="K427">
        <f>$E$6*$O$6*EXP(-$O$15*(G427/$E$4-1))-SQRT($E$6)*$O$5*EXP(-$O$4*(G427/$E$4-1))</f>
        <v>-4.6916875724575098E-2</v>
      </c>
      <c r="L427">
        <f>$K$6*$O$6*EXP(-$O$15*(I427/$K$4-1))-SQRT($K$6)*$O$5*EXP(-$O$4*(I427/$K$4-1))</f>
        <v>-3.7911867348985231E-2</v>
      </c>
      <c r="M427" s="13">
        <f t="shared" si="46"/>
        <v>8.8932989473500972E-5</v>
      </c>
      <c r="N427" s="13">
        <f t="shared" si="47"/>
        <v>3.229375034688877E-4</v>
      </c>
      <c r="O427" s="13">
        <v>1</v>
      </c>
    </row>
    <row r="428" spans="4:15" x14ac:dyDescent="0.4">
      <c r="D428" s="6">
        <v>7.1800000000000104</v>
      </c>
      <c r="E428" s="7">
        <f t="shared" si="42"/>
        <v>-1.3560583475794204E-2</v>
      </c>
      <c r="G428">
        <f t="shared" si="43"/>
        <v>6.4400520639858181</v>
      </c>
      <c r="H428" s="10">
        <f t="shared" si="48"/>
        <v>-5.5544149916853053E-2</v>
      </c>
      <c r="I428">
        <f t="shared" si="44"/>
        <v>6.2421402227528375</v>
      </c>
      <c r="J428" s="10">
        <f t="shared" si="45"/>
        <v>-5.5085802195371208E-2</v>
      </c>
      <c r="K428">
        <f>$E$6*$O$6*EXP(-$O$15*(G428/$E$4-1))-SQRT($E$6)*$O$5*EXP(-$O$4*(G428/$E$4-1))</f>
        <v>-4.6250573813797977E-2</v>
      </c>
      <c r="L428">
        <f>$K$6*$O$6*EXP(-$O$15*(I428/$K$4-1))-SQRT($K$6)*$O$5*EXP(-$O$4*(I428/$K$4-1))</f>
        <v>-3.7372222257075906E-2</v>
      </c>
      <c r="M428" s="13">
        <f t="shared" si="46"/>
        <v>8.6370556783276373E-5</v>
      </c>
      <c r="N428" s="13">
        <f t="shared" si="47"/>
        <v>3.1377091423037782E-4</v>
      </c>
      <c r="O428" s="13">
        <v>1</v>
      </c>
    </row>
    <row r="429" spans="4:15" x14ac:dyDescent="0.4">
      <c r="D429" s="6">
        <v>7.2000000000000099</v>
      </c>
      <c r="E429" s="7">
        <f t="shared" si="42"/>
        <v>-1.3367206783618127E-2</v>
      </c>
      <c r="G429">
        <f t="shared" si="43"/>
        <v>6.4508325210774045</v>
      </c>
      <c r="H429" s="10">
        <f t="shared" si="48"/>
        <v>-5.4752078985699844E-2</v>
      </c>
      <c r="I429">
        <f t="shared" si="44"/>
        <v>6.2525979748308771</v>
      </c>
      <c r="J429" s="10">
        <f t="shared" si="45"/>
        <v>-5.4300267396413554E-2</v>
      </c>
      <c r="K429">
        <f>$E$6*$O$6*EXP(-$O$15*(G429/$E$4-1))-SQRT($E$6)*$O$5*EXP(-$O$4*(G429/$E$4-1))</f>
        <v>-4.559372096323721E-2</v>
      </c>
      <c r="L429">
        <f>$K$6*$O$6*EXP(-$O$15*(I429/$K$4-1))-SQRT($K$6)*$O$5*EXP(-$O$4*(I429/$K$4-1))</f>
        <v>-3.6840249692148525E-2</v>
      </c>
      <c r="M429" s="13">
        <f t="shared" si="46"/>
        <v>8.3875521667605698E-5</v>
      </c>
      <c r="N429" s="13">
        <f t="shared" si="47"/>
        <v>3.0485221823324825E-4</v>
      </c>
      <c r="O429" s="13">
        <v>1</v>
      </c>
    </row>
    <row r="430" spans="4:15" x14ac:dyDescent="0.4">
      <c r="D430" s="6">
        <v>7.2200000000000104</v>
      </c>
      <c r="E430" s="7">
        <f t="shared" si="42"/>
        <v>-1.3176500102143262E-2</v>
      </c>
      <c r="G430">
        <f t="shared" si="43"/>
        <v>6.4616129781689899</v>
      </c>
      <c r="H430" s="10">
        <f t="shared" si="48"/>
        <v>-5.3970944418378804E-2</v>
      </c>
      <c r="I430">
        <f t="shared" si="44"/>
        <v>6.2630557269089167</v>
      </c>
      <c r="J430" s="10">
        <f t="shared" si="45"/>
        <v>-5.3525578714926351E-2</v>
      </c>
      <c r="K430">
        <f>$E$6*$O$6*EXP(-$O$15*(G430/$E$4-1))-SQRT($E$6)*$O$5*EXP(-$O$4*(G430/$E$4-1))</f>
        <v>-4.4946183594642343E-2</v>
      </c>
      <c r="L430">
        <f>$K$6*$O$6*EXP(-$O$15*(I430/$K$4-1))-SQRT($K$6)*$O$5*EXP(-$O$4*(I430/$K$4-1))</f>
        <v>-3.6315840844828542E-2</v>
      </c>
      <c r="M430" s="13">
        <f t="shared" si="46"/>
        <v>8.1446307925648405E-5</v>
      </c>
      <c r="N430" s="13">
        <f t="shared" si="47"/>
        <v>2.961750775574787E-4</v>
      </c>
      <c r="O430" s="13">
        <v>1</v>
      </c>
    </row>
    <row r="431" spans="4:15" x14ac:dyDescent="0.4">
      <c r="D431" s="6">
        <v>7.24000000000001</v>
      </c>
      <c r="E431" s="7">
        <f t="shared" si="42"/>
        <v>-1.2988427898261377E-2</v>
      </c>
      <c r="G431">
        <f t="shared" si="43"/>
        <v>6.4723934352605763</v>
      </c>
      <c r="H431" s="10">
        <f t="shared" si="48"/>
        <v>-5.3200600671278603E-2</v>
      </c>
      <c r="I431">
        <f t="shared" si="44"/>
        <v>6.2735134789869562</v>
      </c>
      <c r="J431" s="10">
        <f t="shared" si="45"/>
        <v>-5.2761591808317361E-2</v>
      </c>
      <c r="K431">
        <f>$E$6*$O$6*EXP(-$O$15*(G431/$E$4-1))-SQRT($E$6)*$O$5*EXP(-$O$4*(G431/$E$4-1))</f>
        <v>-4.4307830004986171E-2</v>
      </c>
      <c r="L431">
        <f>$K$6*$O$6*EXP(-$O$15*(I431/$K$4-1))-SQRT($K$6)*$O$5*EXP(-$O$4*(I431/$K$4-1))</f>
        <v>-3.5798888440229562E-2</v>
      </c>
      <c r="M431" s="13">
        <f t="shared" si="46"/>
        <v>7.9081370123271154E-5</v>
      </c>
      <c r="N431" s="13">
        <f t="shared" si="47"/>
        <v>2.8773330555373718E-4</v>
      </c>
      <c r="O431" s="13">
        <v>1</v>
      </c>
    </row>
    <row r="432" spans="4:15" x14ac:dyDescent="0.4">
      <c r="D432" s="6">
        <v>7.2600000000000096</v>
      </c>
      <c r="E432" s="7">
        <f t="shared" si="42"/>
        <v>-1.2802955092639645E-2</v>
      </c>
      <c r="G432">
        <f t="shared" si="43"/>
        <v>6.4831738923521627</v>
      </c>
      <c r="H432" s="10">
        <f t="shared" si="48"/>
        <v>-5.2440904059451982E-2</v>
      </c>
      <c r="I432">
        <f t="shared" si="44"/>
        <v>6.2839712310649958</v>
      </c>
      <c r="J432" s="10">
        <f t="shared" si="45"/>
        <v>-5.2008164177320765E-2</v>
      </c>
      <c r="K432">
        <f>$E$6*$O$6*EXP(-$O$15*(G432/$E$4-1))-SQRT($E$6)*$O$5*EXP(-$O$4*(G432/$E$4-1))</f>
        <v>-4.3678530340549103E-2</v>
      </c>
      <c r="L432">
        <f>$K$6*$O$6*EXP(-$O$15*(I432/$K$4-1))-SQRT($K$6)*$O$5*EXP(-$O$4*(I432/$K$4-1))</f>
        <v>-3.5289286716582248E-2</v>
      </c>
      <c r="M432" s="13">
        <f t="shared" si="46"/>
        <v>7.6779193189719869E-5</v>
      </c>
      <c r="N432" s="13">
        <f t="shared" si="47"/>
        <v>2.7952086354719041E-4</v>
      </c>
      <c r="O432" s="13">
        <v>1</v>
      </c>
    </row>
    <row r="433" spans="4:15" x14ac:dyDescent="0.4">
      <c r="D433" s="6">
        <v>7.28000000000001</v>
      </c>
      <c r="E433" s="7">
        <f t="shared" si="42"/>
        <v>-1.2620047054182555E-2</v>
      </c>
      <c r="G433">
        <f t="shared" si="43"/>
        <v>6.4939543494437482</v>
      </c>
      <c r="H433" s="10">
        <f t="shared" si="48"/>
        <v>-5.1691712733931743E-2</v>
      </c>
      <c r="I433">
        <f t="shared" si="44"/>
        <v>6.2944289831430362</v>
      </c>
      <c r="J433" s="10">
        <f t="shared" si="45"/>
        <v>-5.1265155143500371E-2</v>
      </c>
      <c r="K433">
        <f>$E$6*$O$6*EXP(-$O$15*(G433/$E$4-1))-SQRT($E$6)*$O$5*EXP(-$O$4*(G433/$E$4-1))</f>
        <v>-4.3058156571348837E-2</v>
      </c>
      <c r="L433">
        <f>$K$6*$O$6*EXP(-$O$15*(I433/$K$4-1))-SQRT($K$6)*$O$5*EXP(-$O$4*(I433/$K$4-1))</f>
        <v>-3.4786931404151976E-2</v>
      </c>
      <c r="M433" s="13">
        <f t="shared" si="46"/>
        <v>7.4538292012473281E-5</v>
      </c>
      <c r="N433" s="13">
        <f t="shared" si="47"/>
        <v>2.71531857604025E-4</v>
      </c>
      <c r="O433" s="13">
        <v>1</v>
      </c>
    </row>
    <row r="434" spans="4:15" x14ac:dyDescent="0.4">
      <c r="D434" s="6">
        <v>7.3000000000000096</v>
      </c>
      <c r="E434" s="7">
        <f t="shared" si="42"/>
        <v>-1.2439669594557999E-2</v>
      </c>
      <c r="G434">
        <f t="shared" si="43"/>
        <v>6.5047348065353345</v>
      </c>
      <c r="H434" s="10">
        <f t="shared" si="48"/>
        <v>-5.0952886659309568E-2</v>
      </c>
      <c r="I434">
        <f t="shared" si="44"/>
        <v>6.3048867352210758</v>
      </c>
      <c r="J434" s="10">
        <f t="shared" si="45"/>
        <v>-5.0532425827013498E-2</v>
      </c>
      <c r="K434">
        <f>$E$6*$O$6*EXP(-$O$15*(G434/$E$4-1))-SQRT($E$6)*$O$5*EXP(-$O$4*(G434/$E$4-1))</f>
        <v>-4.244658246591132E-2</v>
      </c>
      <c r="L434">
        <f>$K$6*$O$6*EXP(-$O$15*(I434/$K$4-1))-SQRT($K$6)*$O$5*EXP(-$O$4*(I434/$K$4-1))</f>
        <v>-3.4291719704442766E-2</v>
      </c>
      <c r="M434" s="13">
        <f t="shared" si="46"/>
        <v>7.2357211030624614E-5</v>
      </c>
      <c r="N434" s="13">
        <f t="shared" si="47"/>
        <v>2.6376053535970647E-4</v>
      </c>
      <c r="O434" s="13">
        <v>1</v>
      </c>
    </row>
    <row r="435" spans="4:15" x14ac:dyDescent="0.4">
      <c r="D435" s="6">
        <v>7.3200000000000101</v>
      </c>
      <c r="E435" s="7">
        <f t="shared" si="42"/>
        <v>-1.2261788962786725E-2</v>
      </c>
      <c r="G435">
        <f t="shared" si="43"/>
        <v>6.5155152636269218</v>
      </c>
      <c r="H435" s="10">
        <f t="shared" si="48"/>
        <v>-5.0224287591574421E-2</v>
      </c>
      <c r="I435">
        <f t="shared" si="44"/>
        <v>6.3153444872991162</v>
      </c>
      <c r="J435" s="10">
        <f t="shared" si="45"/>
        <v>-4.980983912463223E-2</v>
      </c>
      <c r="K435">
        <f>$E$6*$O$6*EXP(-$O$15*(G435/$E$4-1))-SQRT($E$6)*$O$5*EXP(-$O$4*(G435/$E$4-1))</f>
        <v>-4.1843683566378319E-2</v>
      </c>
      <c r="L435">
        <f>$K$6*$O$6*EXP(-$O$15*(I435/$K$4-1))-SQRT($K$6)*$O$5*EXP(-$O$4*(I435/$K$4-1))</f>
        <v>-3.3803550269682119E-2</v>
      </c>
      <c r="M435" s="13">
        <f t="shared" si="46"/>
        <v>7.023452382713311E-5</v>
      </c>
      <c r="N435" s="13">
        <f t="shared" si="47"/>
        <v>2.5620128290810017E-4</v>
      </c>
      <c r="O435" s="13">
        <v>1</v>
      </c>
    </row>
    <row r="436" spans="4:15" x14ac:dyDescent="0.4">
      <c r="D436" s="6">
        <v>7.3400000000000096</v>
      </c>
      <c r="E436" s="7">
        <f t="shared" si="42"/>
        <v>-1.2086371839894692E-2</v>
      </c>
      <c r="G436">
        <f t="shared" si="43"/>
        <v>6.5262957207185064</v>
      </c>
      <c r="H436" s="10">
        <f t="shared" si="48"/>
        <v>-4.9505779056208662E-2</v>
      </c>
      <c r="I436">
        <f t="shared" si="44"/>
        <v>6.3258022393771558</v>
      </c>
      <c r="J436" s="10">
        <f t="shared" si="45"/>
        <v>-4.9097259688020214E-2</v>
      </c>
      <c r="K436">
        <f>$E$6*$O$6*EXP(-$O$15*(G436/$E$4-1))-SQRT($E$6)*$O$5*EXP(-$O$4*(G436/$E$4-1))</f>
        <v>-4.1249337163948387E-2</v>
      </c>
      <c r="L436">
        <f>$K$6*$O$6*EXP(-$O$15*(I436/$K$4-1))-SQRT($K$6)*$O$5*EXP(-$O$4*(I436/$K$4-1))</f>
        <v>-3.3322323182585364E-2</v>
      </c>
      <c r="M436" s="13">
        <f t="shared" si="46"/>
        <v>6.8168832720270439E-5</v>
      </c>
      <c r="N436" s="13">
        <f t="shared" si="47"/>
        <v>2.488486217505011E-4</v>
      </c>
      <c r="O436" s="13">
        <v>1</v>
      </c>
    </row>
    <row r="437" spans="4:15" x14ac:dyDescent="0.4">
      <c r="D437" s="6">
        <v>7.3600000000000101</v>
      </c>
      <c r="E437" s="7">
        <f t="shared" si="42"/>
        <v>-1.1913385333627442E-2</v>
      </c>
      <c r="G437">
        <f t="shared" si="43"/>
        <v>6.5370761778100936</v>
      </c>
      <c r="H437" s="10">
        <f t="shared" si="48"/>
        <v>-4.8797226326538011E-2</v>
      </c>
      <c r="I437">
        <f t="shared" si="44"/>
        <v>6.3362599914551954</v>
      </c>
      <c r="J437" s="10">
        <f t="shared" si="45"/>
        <v>-4.8394553902261397E-2</v>
      </c>
      <c r="K437">
        <f>$E$6*$O$6*EXP(-$O$15*(G437/$E$4-1))-SQRT($E$6)*$O$5*EXP(-$O$4*(G437/$E$4-1))</f>
        <v>-4.066342227464554E-2</v>
      </c>
      <c r="L437">
        <f>$K$6*$O$6*EXP(-$O$15*(I437/$K$4-1))-SQRT($K$6)*$O$5*EXP(-$O$4*(I437/$K$4-1))</f>
        <v>-3.2847939936393997E-2</v>
      </c>
      <c r="M437" s="13">
        <f t="shared" si="46"/>
        <v>6.6158768354582378E-5</v>
      </c>
      <c r="N437" s="13">
        <f t="shared" si="47"/>
        <v>2.4169720580370332E-4</v>
      </c>
      <c r="O437" s="13">
        <v>1</v>
      </c>
    </row>
    <row r="438" spans="4:15" x14ac:dyDescent="0.4">
      <c r="D438" s="6">
        <v>7.3800000000000097</v>
      </c>
      <c r="E438" s="7">
        <f t="shared" si="42"/>
        <v>-1.1742796973226013E-2</v>
      </c>
      <c r="G438">
        <f t="shared" si="43"/>
        <v>6.54785663490168</v>
      </c>
      <c r="H438" s="10">
        <f t="shared" si="48"/>
        <v>-4.8098496402333754E-2</v>
      </c>
      <c r="I438">
        <f t="shared" si="44"/>
        <v>6.3467177435332349</v>
      </c>
      <c r="J438" s="10">
        <f t="shared" si="45"/>
        <v>-4.7701589864638717E-2</v>
      </c>
      <c r="K438">
        <f>$E$6*$O$6*EXP(-$O$15*(G438/$E$4-1))-SQRT($E$6)*$O$5*EXP(-$O$4*(G438/$E$4-1))</f>
        <v>-4.0085819615414221E-2</v>
      </c>
      <c r="L438">
        <f>$K$6*$O$6*EXP(-$O$15*(I438/$K$4-1))-SQRT($K$6)*$O$5*EXP(-$O$4*(I438/$K$4-1))</f>
        <v>-3.2380303415185802E-2</v>
      </c>
      <c r="M438" s="13">
        <f t="shared" si="46"/>
        <v>6.4202989291639134E-5</v>
      </c>
      <c r="N438" s="13">
        <f t="shared" si="47"/>
        <v>2.3474181846618952E-4</v>
      </c>
      <c r="O438" s="13">
        <v>1</v>
      </c>
    </row>
    <row r="439" spans="4:15" x14ac:dyDescent="0.4">
      <c r="D439" s="6">
        <v>7.4000000000000101</v>
      </c>
      <c r="E439" s="7">
        <f t="shared" si="42"/>
        <v>-1.1574574704263542E-2</v>
      </c>
      <c r="G439">
        <f t="shared" si="43"/>
        <v>6.5586370919932655</v>
      </c>
      <c r="H439" s="10">
        <f t="shared" si="48"/>
        <v>-4.7409457988663466E-2</v>
      </c>
      <c r="I439">
        <f t="shared" si="44"/>
        <v>6.3571754956112754</v>
      </c>
      <c r="J439" s="10">
        <f t="shared" si="45"/>
        <v>-4.7018237363659364E-2</v>
      </c>
      <c r="K439">
        <f>$E$6*$O$6*EXP(-$O$15*(G439/$E$4-1))-SQRT($E$6)*$O$5*EXP(-$O$4*(G439/$E$4-1))</f>
        <v>-3.9516411580533352E-2</v>
      </c>
      <c r="L439">
        <f>$K$6*$O$6*EXP(-$O$15*(I439/$K$4-1))-SQRT($K$6)*$O$5*EXP(-$O$4*(I439/$K$4-1))</f>
        <v>-3.191931787445261E-2</v>
      </c>
      <c r="M439" s="13">
        <f t="shared" si="46"/>
        <v>6.2300181600895695E-5</v>
      </c>
      <c r="N439" s="13">
        <f t="shared" si="47"/>
        <v>2.2797736974154755E-4</v>
      </c>
      <c r="O439" s="13">
        <v>1</v>
      </c>
    </row>
    <row r="440" spans="4:15" x14ac:dyDescent="0.4">
      <c r="D440" s="6">
        <v>7.4200000000000097</v>
      </c>
      <c r="E440" s="7">
        <f t="shared" si="42"/>
        <v>-1.1408686883542128E-2</v>
      </c>
      <c r="G440">
        <f t="shared" si="43"/>
        <v>6.5694175490848519</v>
      </c>
      <c r="H440" s="10">
        <f t="shared" si="48"/>
        <v>-4.6729981474988552E-2</v>
      </c>
      <c r="I440">
        <f t="shared" si="44"/>
        <v>6.3676332476893149</v>
      </c>
      <c r="J440" s="10">
        <f t="shared" si="45"/>
        <v>-4.6344367858324825E-2</v>
      </c>
      <c r="K440">
        <f>$E$6*$O$6*EXP(-$O$15*(G440/$E$4-1))-SQRT($E$6)*$O$5*EXP(-$O$4*(G440/$E$4-1))</f>
        <v>-3.8955082218348154E-2</v>
      </c>
      <c r="L440">
        <f>$K$6*$O$6*EXP(-$O$15*(I440/$K$4-1))-SQRT($K$6)*$O$5*EXP(-$O$4*(I440/$K$4-1))</f>
        <v>-3.1464888921942928E-2</v>
      </c>
      <c r="M440" s="13">
        <f t="shared" si="46"/>
        <v>6.0449058450907414E-5</v>
      </c>
      <c r="N440" s="13">
        <f t="shared" si="47"/>
        <v>2.2139889341823255E-4</v>
      </c>
      <c r="O440" s="13">
        <v>1</v>
      </c>
    </row>
    <row r="441" spans="4:15" x14ac:dyDescent="0.4">
      <c r="D441" s="6">
        <v>7.4400000000000102</v>
      </c>
      <c r="E441" s="7">
        <f t="shared" si="42"/>
        <v>-1.1245102274049049E-2</v>
      </c>
      <c r="G441">
        <f t="shared" si="43"/>
        <v>6.5801980061764382</v>
      </c>
      <c r="H441" s="10">
        <f t="shared" si="48"/>
        <v>-4.6059938914504911E-2</v>
      </c>
      <c r="I441">
        <f t="shared" si="44"/>
        <v>6.3780909997673554</v>
      </c>
      <c r="J441" s="10">
        <f t="shared" si="45"/>
        <v>-4.5679854457642041E-2</v>
      </c>
      <c r="K441">
        <f>$E$6*$O$6*EXP(-$O$15*(G441/$E$4-1))-SQRT($E$6)*$O$5*EXP(-$O$4*(G441/$E$4-1))</f>
        <v>-3.8401717208314444E-2</v>
      </c>
      <c r="L441">
        <f>$K$6*$O$6*EXP(-$O$15*(I441/$K$4-1))-SQRT($K$6)*$O$5*EXP(-$O$4*(I441/$K$4-1))</f>
        <v>-3.1016923498764993E-2</v>
      </c>
      <c r="M441" s="13">
        <f t="shared" si="46"/>
        <v>5.8648359701166827E-5</v>
      </c>
      <c r="N441" s="13">
        <f t="shared" si="47"/>
        <v>2.1500154430479499E-4</v>
      </c>
      <c r="O441" s="13">
        <v>1</v>
      </c>
    </row>
    <row r="442" spans="4:15" x14ac:dyDescent="0.4">
      <c r="D442" s="6">
        <v>7.4600000000000097</v>
      </c>
      <c r="E442" s="7">
        <f t="shared" si="42"/>
        <v>-1.1083790039971963E-2</v>
      </c>
      <c r="G442">
        <f t="shared" si="43"/>
        <v>6.5909784632680237</v>
      </c>
      <c r="H442" s="10">
        <f t="shared" si="48"/>
        <v>-4.5399204003725158E-2</v>
      </c>
      <c r="I442">
        <f t="shared" si="44"/>
        <v>6.3885487518453949</v>
      </c>
      <c r="J442" s="10">
        <f t="shared" si="45"/>
        <v>-4.5024571900374101E-2</v>
      </c>
      <c r="K442">
        <f>$E$6*$O$6*EXP(-$O$15*(G442/$E$4-1))-SQRT($E$6)*$O$5*EXP(-$O$4*(G442/$E$4-1))</f>
        <v>-3.785620383835199E-2</v>
      </c>
      <c r="L442">
        <f>$K$6*$O$6*EXP(-$O$15*(I442/$K$4-1))-SQRT($K$6)*$O$5*EXP(-$O$4*(I442/$K$4-1))</f>
        <v>-3.0575329860748273E-2</v>
      </c>
      <c r="M442" s="13">
        <f t="shared" si="46"/>
        <v>5.6896851494819633E-5</v>
      </c>
      <c r="N442" s="13">
        <f t="shared" si="47"/>
        <v>2.0878059551969035E-4</v>
      </c>
      <c r="O442" s="13">
        <v>1</v>
      </c>
    </row>
    <row r="443" spans="4:15" x14ac:dyDescent="0.4">
      <c r="D443" s="6">
        <v>7.4800000000000102</v>
      </c>
      <c r="E443" s="7">
        <f t="shared" si="42"/>
        <v>-1.0924719741772164E-2</v>
      </c>
      <c r="G443">
        <f t="shared" si="43"/>
        <v>6.6017589203596101</v>
      </c>
      <c r="H443" s="10">
        <f t="shared" si="48"/>
        <v>-4.4747652062298783E-2</v>
      </c>
      <c r="I443">
        <f t="shared" si="44"/>
        <v>6.3990065039234345</v>
      </c>
      <c r="J443" s="10">
        <f t="shared" si="45"/>
        <v>-4.4378396535026884E-2</v>
      </c>
      <c r="K443">
        <f>$E$6*$O$6*EXP(-$O$15*(G443/$E$4-1))-SQRT($E$6)*$O$5*EXP(-$O$4*(G443/$E$4-1))</f>
        <v>-3.7318430982502669E-2</v>
      </c>
      <c r="L443">
        <f>$K$6*$O$6*EXP(-$O$15*(I443/$K$4-1))-SQRT($K$6)*$O$5*EXP(-$O$4*(I443/$K$4-1))</f>
        <v>-3.0140017560058772E-2</v>
      </c>
      <c r="M443" s="13">
        <f t="shared" si="46"/>
        <v>5.5193325852486939E-5</v>
      </c>
      <c r="N443" s="13">
        <f t="shared" si="47"/>
        <v>2.0273143583481401E-4</v>
      </c>
      <c r="O443" s="13">
        <v>1</v>
      </c>
    </row>
    <row r="444" spans="4:15" x14ac:dyDescent="0.4">
      <c r="D444" s="6">
        <v>7.5000000000000098</v>
      </c>
      <c r="E444" s="7">
        <f t="shared" si="42"/>
        <v>-1.076786133131556E-2</v>
      </c>
      <c r="G444">
        <f t="shared" si="43"/>
        <v>6.6125393774511956</v>
      </c>
      <c r="H444" s="10">
        <f t="shared" si="48"/>
        <v>-4.410516001306853E-2</v>
      </c>
      <c r="I444">
        <f t="shared" si="44"/>
        <v>6.4094642560014741</v>
      </c>
      <c r="J444" s="10">
        <f t="shared" si="45"/>
        <v>-4.3741206300070064E-2</v>
      </c>
      <c r="K444">
        <f>$E$6*$O$6*EXP(-$O$15*(G444/$E$4-1))-SQRT($E$6)*$O$5*EXP(-$O$4*(G444/$E$4-1))</f>
        <v>-3.6788289078890236E-2</v>
      </c>
      <c r="L444">
        <f>$K$6*$O$6*EXP(-$O$15*(I444/$K$4-1))-SQRT($K$6)*$O$5*EXP(-$O$4*(I444/$K$4-1))</f>
        <v>-2.9710897427065761E-2</v>
      </c>
      <c r="M444" s="13">
        <f t="shared" si="46"/>
        <v>5.3536600267423133E-5</v>
      </c>
      <c r="N444" s="13">
        <f t="shared" si="47"/>
        <v>1.9684956707190327E-4</v>
      </c>
      <c r="O444" s="13">
        <v>1</v>
      </c>
    </row>
    <row r="445" spans="4:15" x14ac:dyDescent="0.4">
      <c r="D445" s="6">
        <v>7.5200000000000102</v>
      </c>
      <c r="E445" s="7">
        <f t="shared" si="42"/>
        <v>-1.0613185147060463E-2</v>
      </c>
      <c r="G445">
        <f t="shared" si="43"/>
        <v>6.6233198345427819</v>
      </c>
      <c r="H445" s="10">
        <f t="shared" si="48"/>
        <v>-4.3471606362359666E-2</v>
      </c>
      <c r="I445">
        <f t="shared" si="44"/>
        <v>6.4199220080795145</v>
      </c>
      <c r="J445" s="10">
        <f t="shared" si="45"/>
        <v>-4.3112880704389019E-2</v>
      </c>
      <c r="K445">
        <f>$E$6*$O$6*EXP(-$O$15*(G445/$E$4-1))-SQRT($E$6)*$O$5*EXP(-$O$4*(G445/$E$4-1))</f>
        <v>-3.6265670107977349E-2</v>
      </c>
      <c r="L445">
        <f>$K$6*$O$6*EXP(-$O$15*(I445/$K$4-1))-SQRT($K$6)*$O$5*EXP(-$O$4*(I445/$K$4-1))</f>
        <v>-2.9287881552456468E-2</v>
      </c>
      <c r="M445" s="13">
        <f t="shared" si="46"/>
        <v>5.1925517302221453E-5</v>
      </c>
      <c r="N445" s="13">
        <f t="shared" si="47"/>
        <v>1.9113060155093574E-4</v>
      </c>
      <c r="O445" s="13">
        <v>1</v>
      </c>
    </row>
    <row r="446" spans="4:15" x14ac:dyDescent="0.4">
      <c r="D446" s="6">
        <v>7.5400000000000098</v>
      </c>
      <c r="E446" s="7">
        <f t="shared" si="42"/>
        <v>-1.0460661909301833E-2</v>
      </c>
      <c r="G446">
        <f t="shared" si="43"/>
        <v>6.6341002916343683</v>
      </c>
      <c r="H446" s="10">
        <f t="shared" si="48"/>
        <v>-4.2846871180500311E-2</v>
      </c>
      <c r="I446">
        <f t="shared" si="44"/>
        <v>6.4303797601575541</v>
      </c>
      <c r="J446" s="10">
        <f t="shared" si="45"/>
        <v>-4.24933008079659E-2</v>
      </c>
      <c r="K446">
        <f>$E$6*$O$6*EXP(-$O$15*(G446/$E$4-1))-SQRT($E$6)*$O$5*EXP(-$O$4*(G446/$E$4-1))</f>
        <v>-3.5750467571116475E-2</v>
      </c>
      <c r="L446">
        <f>$K$6*$O$6*EXP(-$O$15*(I446/$K$4-1))-SQRT($K$6)*$O$5*EXP(-$O$4*(I446/$K$4-1))</f>
        <v>-2.8870883269595343E-2</v>
      </c>
      <c r="M446" s="13">
        <f t="shared" si="46"/>
        <v>5.0358944187275939E-5</v>
      </c>
      <c r="N446" s="13">
        <f t="shared" si="47"/>
        <v>1.8557025958970577E-4</v>
      </c>
      <c r="O446" s="13">
        <v>1</v>
      </c>
    </row>
    <row r="447" spans="4:15" x14ac:dyDescent="0.4">
      <c r="D447" s="6">
        <v>7.5600000000000103</v>
      </c>
      <c r="E447" s="7">
        <f t="shared" si="42"/>
        <v>-1.0310262715471079E-2</v>
      </c>
      <c r="G447">
        <f t="shared" si="43"/>
        <v>6.6448807487259538</v>
      </c>
      <c r="H447" s="10">
        <f t="shared" si="48"/>
        <v>-4.2230836082569542E-2</v>
      </c>
      <c r="I447">
        <f t="shared" si="44"/>
        <v>6.4408375122355954</v>
      </c>
      <c r="J447" s="10">
        <f t="shared" si="45"/>
        <v>-4.1882349202786613E-2</v>
      </c>
      <c r="K447">
        <f>$E$6*$O$6*EXP(-$O$15*(G447/$E$4-1))-SQRT($E$6)*$O$5*EXP(-$O$4*(G447/$E$4-1))</f>
        <v>-3.5242576469390753E-2</v>
      </c>
      <c r="L447">
        <f>$K$6*$O$6*EXP(-$O$15*(I447/$K$4-1))-SQRT($K$6)*$O$5*EXP(-$O$4*(I447/$K$4-1))</f>
        <v>-2.8459817137124671E-2</v>
      </c>
      <c r="M447" s="13">
        <f t="shared" si="46"/>
        <v>4.8835772421185758E-5</v>
      </c>
      <c r="N447" s="13">
        <f t="shared" si="47"/>
        <v>1.8016436705372305E-4</v>
      </c>
      <c r="O447" s="13">
        <v>1</v>
      </c>
    </row>
    <row r="448" spans="4:15" x14ac:dyDescent="0.4">
      <c r="D448" s="6">
        <v>7.5800000000000098</v>
      </c>
      <c r="E448" s="7">
        <f t="shared" si="42"/>
        <v>-1.0161959035491134E-2</v>
      </c>
      <c r="G448">
        <f t="shared" si="43"/>
        <v>6.6556612058175402</v>
      </c>
      <c r="H448" s="10">
        <f t="shared" si="48"/>
        <v>-4.1623384209371686E-2</v>
      </c>
      <c r="I448">
        <f t="shared" si="44"/>
        <v>6.451295264313635</v>
      </c>
      <c r="J448" s="10">
        <f t="shared" si="45"/>
        <v>-4.1279909993972089E-2</v>
      </c>
      <c r="K448">
        <f>$E$6*$O$6*EXP(-$O$15*(G448/$E$4-1))-SQRT($E$6)*$O$5*EXP(-$O$4*(G448/$E$4-1))</f>
        <v>-3.474189328274143E-2</v>
      </c>
      <c r="L448">
        <f>$K$6*$O$6*EXP(-$O$15*(I448/$K$4-1))-SQRT($K$6)*$O$5*EXP(-$O$4*(I448/$K$4-1))</f>
        <v>-2.8054598921803967E-2</v>
      </c>
      <c r="M448" s="13">
        <f t="shared" si="46"/>
        <v>4.7354917373294538E-5</v>
      </c>
      <c r="N448" s="13">
        <f t="shared" si="47"/>
        <v>1.7490885295561273E-4</v>
      </c>
      <c r="O448" s="13">
        <v>1</v>
      </c>
    </row>
    <row r="449" spans="4:15" x14ac:dyDescent="0.4">
      <c r="D449" s="6">
        <v>7.6000000000000103</v>
      </c>
      <c r="E449" s="7">
        <f t="shared" si="42"/>
        <v>-1.0015722707185841E-2</v>
      </c>
      <c r="G449">
        <f t="shared" si="43"/>
        <v>6.6664416629091257</v>
      </c>
      <c r="H449" s="10">
        <f t="shared" si="48"/>
        <v>-4.1024400208633204E-2</v>
      </c>
      <c r="I449">
        <f t="shared" si="44"/>
        <v>6.4617530163916745</v>
      </c>
      <c r="J449" s="10">
        <f t="shared" si="45"/>
        <v>-4.068586878113032E-2</v>
      </c>
      <c r="K449">
        <f>$E$6*$O$6*EXP(-$O$15*(G449/$E$4-1))-SQRT($E$6)*$O$5*EXP(-$O$4*(G449/$E$4-1))</f>
        <v>-3.4248315949377744E-2</v>
      </c>
      <c r="L449">
        <f>$K$6*$O$6*EXP(-$O$15*(I449/$K$4-1))-SQRT($K$6)*$O$5*EXP(-$O$4*(I449/$K$4-1))</f>
        <v>-2.7655145581584193E-2</v>
      </c>
      <c r="M449" s="13">
        <f t="shared" si="46"/>
        <v>4.5915317888529603E-5</v>
      </c>
      <c r="N449" s="13">
        <f t="shared" si="47"/>
        <v>1.6979974710318966E-4</v>
      </c>
      <c r="O449" s="13">
        <v>1</v>
      </c>
    </row>
    <row r="450" spans="4:15" x14ac:dyDescent="0.4">
      <c r="D450" s="6">
        <v>7.6200000000000099</v>
      </c>
      <c r="E450" s="7">
        <f t="shared" si="42"/>
        <v>-9.8715259317433916E-3</v>
      </c>
      <c r="G450">
        <f t="shared" si="43"/>
        <v>6.677222120000712</v>
      </c>
      <c r="H450" s="10">
        <f t="shared" si="48"/>
        <v>-4.0433770216420938E-2</v>
      </c>
      <c r="I450">
        <f t="shared" si="44"/>
        <v>6.4722107684697141</v>
      </c>
      <c r="J450" s="10">
        <f t="shared" si="45"/>
        <v>-4.0100112639928007E-2</v>
      </c>
      <c r="K450">
        <f>$E$6*$O$6*EXP(-$O$15*(G450/$E$4-1))-SQRT($E$6)*$O$5*EXP(-$O$4*(G450/$E$4-1))</f>
        <v>-3.376174384546634E-2</v>
      </c>
      <c r="L450">
        <f>$K$6*$O$6*EXP(-$O$15*(I450/$K$4-1))-SQRT($K$6)*$O$5*EXP(-$O$4*(I450/$K$4-1))</f>
        <v>-2.7261375248914491E-2</v>
      </c>
      <c r="M450" s="13">
        <f t="shared" si="46"/>
        <v>4.4515935894713585E-5</v>
      </c>
      <c r="N450" s="13">
        <f t="shared" si="47"/>
        <v>1.6483317779540855E-4</v>
      </c>
      <c r="O450" s="13">
        <v>1</v>
      </c>
    </row>
    <row r="451" spans="4:15" x14ac:dyDescent="0.4">
      <c r="D451" s="6">
        <v>7.6400000000000103</v>
      </c>
      <c r="E451" s="7">
        <f t="shared" si="42"/>
        <v>-9.729341269232944E-3</v>
      </c>
      <c r="G451">
        <f t="shared" si="43"/>
        <v>6.6880025770922984</v>
      </c>
      <c r="H451" s="10">
        <f t="shared" si="48"/>
        <v>-3.9851381838778135E-2</v>
      </c>
      <c r="I451">
        <f t="shared" si="44"/>
        <v>6.4826685205477546</v>
      </c>
      <c r="J451" s="10">
        <f t="shared" si="45"/>
        <v>-3.9522530103878059E-2</v>
      </c>
      <c r="K451">
        <f>$E$6*$O$6*EXP(-$O$15*(G451/$E$4-1))-SQRT($E$6)*$O$5*EXP(-$O$4*(G451/$E$4-1))</f>
        <v>-3.3282077765096119E-2</v>
      </c>
      <c r="L451">
        <f>$K$6*$O$6*EXP(-$O$15*(I451/$K$4-1))-SQRT($K$6)*$O$5*EXP(-$O$4*(I451/$K$4-1))</f>
        <v>-2.6873207214278046E-2</v>
      </c>
      <c r="M451" s="13">
        <f t="shared" si="46"/>
        <v>4.3155756012495143E-5</v>
      </c>
      <c r="N451" s="13">
        <f t="shared" si="47"/>
        <v>1.6000536956535882E-4</v>
      </c>
      <c r="O451" s="13">
        <v>1</v>
      </c>
    </row>
    <row r="452" spans="4:15" x14ac:dyDescent="0.4">
      <c r="D452" s="6">
        <v>7.6600000000000099</v>
      </c>
      <c r="E452" s="7">
        <f t="shared" si="42"/>
        <v>-9.5891416341740369E-3</v>
      </c>
      <c r="G452">
        <f t="shared" si="43"/>
        <v>6.6987830341838839</v>
      </c>
      <c r="H452" s="10">
        <f t="shared" si="48"/>
        <v>-3.9277124133576861E-2</v>
      </c>
      <c r="I452">
        <f t="shared" si="44"/>
        <v>6.4931262726257941</v>
      </c>
      <c r="J452" s="10">
        <f t="shared" si="45"/>
        <v>-3.8953011146341768E-2</v>
      </c>
      <c r="K452">
        <f>$E$6*$O$6*EXP(-$O$15*(G452/$E$4-1))-SQRT($E$6)*$O$5*EXP(-$O$4*(G452/$E$4-1))</f>
        <v>-3.2809219900515239E-2</v>
      </c>
      <c r="L452">
        <f>$K$6*$O$6*EXP(-$O$15*(I452/$K$4-1))-SQRT($K$6)*$O$5*EXP(-$O$4*(I452/$K$4-1))</f>
        <v>-2.6490561909954146E-2</v>
      </c>
      <c r="M452" s="13">
        <f t="shared" si="46"/>
        <v>4.1833785168056451E-5</v>
      </c>
      <c r="N452" s="13">
        <f t="shared" si="47"/>
        <v>1.5531264096953841E-4</v>
      </c>
      <c r="O452" s="13">
        <v>1</v>
      </c>
    </row>
    <row r="453" spans="4:15" x14ac:dyDescent="0.4">
      <c r="D453" s="6">
        <v>7.6800000000000104</v>
      </c>
      <c r="E453" s="7">
        <f t="shared" si="42"/>
        <v>-9.4509002911580681E-3</v>
      </c>
      <c r="G453">
        <f t="shared" si="43"/>
        <v>6.7095634912754702</v>
      </c>
      <c r="H453" s="10">
        <f t="shared" si="48"/>
        <v>-3.8710887592583447E-2</v>
      </c>
      <c r="I453">
        <f t="shared" si="44"/>
        <v>6.5035840247038346</v>
      </c>
      <c r="J453" s="10">
        <f t="shared" si="45"/>
        <v>-3.8391447162742301E-2</v>
      </c>
      <c r="K453">
        <f>$E$6*$O$6*EXP(-$O$15*(G453/$E$4-1))-SQRT($E$6)*$O$5*EXP(-$O$4*(G453/$E$4-1))</f>
        <v>-3.2343073822636917E-2</v>
      </c>
      <c r="L453">
        <f>$K$6*$O$6*EXP(-$O$15*(I453/$K$4-1))-SQRT($K$6)*$O$5*EXP(-$O$4*(I453/$K$4-1))</f>
        <v>-2.6113360894003228E-2</v>
      </c>
      <c r="M453" s="13">
        <f t="shared" si="46"/>
        <v>4.0549052208720638E-5</v>
      </c>
      <c r="N453" s="13">
        <f t="shared" si="47"/>
        <v>1.5075140242259898E-4</v>
      </c>
      <c r="O453" s="13">
        <v>1</v>
      </c>
    </row>
    <row r="454" spans="4:15" x14ac:dyDescent="0.4">
      <c r="D454" s="6">
        <v>7.7000000000000099</v>
      </c>
      <c r="E454" s="7">
        <f t="shared" si="42"/>
        <v>-9.3145908505213766E-3</v>
      </c>
      <c r="G454">
        <f t="shared" si="43"/>
        <v>6.7203439483670566</v>
      </c>
      <c r="H454" s="10">
        <f t="shared" si="48"/>
        <v>-3.8152564123735563E-2</v>
      </c>
      <c r="I454">
        <f t="shared" si="44"/>
        <v>6.5140417767818741</v>
      </c>
      <c r="J454" s="10">
        <f t="shared" si="45"/>
        <v>-3.7837730952987939E-2</v>
      </c>
      <c r="K454">
        <f>$E$6*$O$6*EXP(-$O$15*(G454/$E$4-1))-SQRT($E$6)*$O$5*EXP(-$O$4*(G454/$E$4-1))</f>
        <v>-3.1883544461810152E-2</v>
      </c>
      <c r="L454">
        <f>$K$6*$O$6*EXP(-$O$15*(I454/$K$4-1))-SQRT($K$6)*$O$5*EXP(-$O$4*(I454/$K$4-1))</f>
        <v>-2.5741526834472658E-2</v>
      </c>
      <c r="M454" s="13">
        <f t="shared" si="46"/>
        <v>3.9300607521607395E-5</v>
      </c>
      <c r="N454" s="13">
        <f t="shared" si="47"/>
        <v>1.4631815407678602E-4</v>
      </c>
      <c r="O454" s="13">
        <v>1</v>
      </c>
    </row>
    <row r="455" spans="4:15" x14ac:dyDescent="0.4">
      <c r="D455" s="6">
        <v>7.7200000000000104</v>
      </c>
      <c r="E455" s="7">
        <f t="shared" si="42"/>
        <v>-9.1801872640692624E-3</v>
      </c>
      <c r="G455">
        <f t="shared" si="43"/>
        <v>6.731124405458643</v>
      </c>
      <c r="H455" s="10">
        <f t="shared" si="48"/>
        <v>-3.7602047033627697E-2</v>
      </c>
      <c r="I455">
        <f t="shared" si="44"/>
        <v>6.5244995288599137</v>
      </c>
      <c r="J455" s="10">
        <f t="shared" si="45"/>
        <v>-3.7291756704102161E-2</v>
      </c>
      <c r="K455">
        <f>$E$6*$O$6*EXP(-$O$15*(G455/$E$4-1))-SQRT($E$6)*$O$5*EXP(-$O$4*(G455/$E$4-1))</f>
        <v>-3.1430538088852468E-2</v>
      </c>
      <c r="L455">
        <f>$K$6*$O$6*EXP(-$O$15*(I455/$K$4-1))-SQRT($K$6)*$O$5*EXP(-$O$4*(I455/$K$4-1))</f>
        <v>-2.5374983493819475E-2</v>
      </c>
      <c r="M455" s="13">
        <f t="shared" si="46"/>
        <v>3.8087522655440665E-5</v>
      </c>
      <c r="N455" s="13">
        <f t="shared" si="47"/>
        <v>1.420094837453111E-4</v>
      </c>
      <c r="O455" s="13">
        <v>1</v>
      </c>
    </row>
    <row r="456" spans="4:15" x14ac:dyDescent="0.4">
      <c r="D456" s="6">
        <v>7.74000000000001</v>
      </c>
      <c r="E456" s="7">
        <f t="shared" si="42"/>
        <v>-9.0476638208504562E-3</v>
      </c>
      <c r="G456">
        <f t="shared" si="43"/>
        <v>6.7419048625502294</v>
      </c>
      <c r="H456" s="10">
        <f t="shared" si="48"/>
        <v>-3.7059231010203468E-2</v>
      </c>
      <c r="I456">
        <f t="shared" si="44"/>
        <v>6.5349572809379533</v>
      </c>
      <c r="J456" s="10">
        <f t="shared" si="45"/>
        <v>-3.6753419973058726E-2</v>
      </c>
      <c r="K456">
        <f>$E$6*$O$6*EXP(-$O$15*(G456/$E$4-1))-SQRT($E$6)*$O$5*EXP(-$O$4*(G456/$E$4-1))</f>
        <v>-3.0983962296341299E-2</v>
      </c>
      <c r="L456">
        <f>$K$6*$O$6*EXP(-$O$15*(I456/$K$4-1))-SQRT($K$6)*$O$5*EXP(-$O$4*(I456/$K$4-1))</f>
        <v>-2.5013655713547911E-2</v>
      </c>
      <c r="M456" s="13">
        <f t="shared" si="46"/>
        <v>3.6908889945632493E-5</v>
      </c>
      <c r="N456" s="13">
        <f t="shared" si="47"/>
        <v>1.3782206486888753E-4</v>
      </c>
      <c r="O456" s="13">
        <v>1</v>
      </c>
    </row>
    <row r="457" spans="4:15" x14ac:dyDescent="0.4">
      <c r="D457" s="6">
        <v>7.7600000000000096</v>
      </c>
      <c r="E457" s="7">
        <f t="shared" si="42"/>
        <v>-8.9169951429813998E-3</v>
      </c>
      <c r="G457">
        <f t="shared" si="43"/>
        <v>6.752685319641814</v>
      </c>
      <c r="H457" s="10">
        <f t="shared" si="48"/>
        <v>-3.6524012105651808E-2</v>
      </c>
      <c r="I457">
        <f t="shared" si="44"/>
        <v>6.5454150330159928</v>
      </c>
      <c r="J457" s="10">
        <f t="shared" si="45"/>
        <v>-3.6222617669819039E-2</v>
      </c>
      <c r="K457">
        <f>$E$6*$O$6*EXP(-$O$15*(G457/$E$4-1))-SQRT($E$6)*$O$5*EXP(-$O$4*(G457/$E$4-1))</f>
        <v>-3.0543725980159989E-2</v>
      </c>
      <c r="L457">
        <f>$K$6*$O$6*EXP(-$O$15*(I457/$K$4-1))-SQRT($K$6)*$O$5*EXP(-$O$4*(I457/$K$4-1))</f>
        <v>-2.4657469399058711E-2</v>
      </c>
      <c r="M457" s="13">
        <f t="shared" si="46"/>
        <v>3.5763822142749959E-5</v>
      </c>
      <c r="N457" s="13">
        <f t="shared" si="47"/>
        <v>1.337526545246706E-4</v>
      </c>
      <c r="O457" s="13">
        <v>1</v>
      </c>
    </row>
    <row r="458" spans="4:15" x14ac:dyDescent="0.4">
      <c r="D458" s="6">
        <v>7.78000000000001</v>
      </c>
      <c r="E458" s="7">
        <f t="shared" si="42"/>
        <v>-8.7881561815198531E-3</v>
      </c>
      <c r="G458">
        <f t="shared" si="43"/>
        <v>6.7634657767334012</v>
      </c>
      <c r="H458" s="10">
        <f t="shared" si="48"/>
        <v>-3.5996287719505318E-2</v>
      </c>
      <c r="I458">
        <f t="shared" si="44"/>
        <v>6.5558727850940333</v>
      </c>
      <c r="J458" s="10">
        <f t="shared" si="45"/>
        <v>-3.5699248040569939E-2</v>
      </c>
      <c r="K458">
        <f>$E$6*$O$6*EXP(-$O$15*(G458/$E$4-1))-SQRT($E$6)*$O$5*EXP(-$O$4*(G458/$E$4-1))</f>
        <v>-3.0109739321295865E-2</v>
      </c>
      <c r="L458">
        <f>$K$6*$O$6*EXP(-$O$15*(I458/$K$4-1))-SQRT($K$6)*$O$5*EXP(-$O$4*(I458/$K$4-1))</f>
        <v>-2.4306351504706999E-2</v>
      </c>
      <c r="M458" s="13">
        <f t="shared" si="46"/>
        <v>3.4651452044462285E-5</v>
      </c>
      <c r="N458" s="13">
        <f t="shared" si="47"/>
        <v>1.2979809147687778E-4</v>
      </c>
      <c r="O458" s="13">
        <v>1</v>
      </c>
    </row>
    <row r="459" spans="4:15" x14ac:dyDescent="0.4">
      <c r="D459" s="6">
        <v>7.8000000000000096</v>
      </c>
      <c r="E459" s="7">
        <f t="shared" si="42"/>
        <v>-8.6611222123872712E-3</v>
      </c>
      <c r="G459">
        <f t="shared" si="43"/>
        <v>6.7742462338249876</v>
      </c>
      <c r="H459" s="10">
        <f t="shared" si="48"/>
        <v>-3.5475956581938264E-2</v>
      </c>
      <c r="I459">
        <f t="shared" si="44"/>
        <v>6.5663305371720728</v>
      </c>
      <c r="J459" s="10">
        <f t="shared" si="45"/>
        <v>-3.5183210651159577E-2</v>
      </c>
      <c r="K459">
        <f>$E$6*$O$6*EXP(-$O$15*(G459/$E$4-1))-SQRT($E$6)*$O$5*EXP(-$O$4*(G459/$E$4-1))</f>
        <v>-2.9681913767887414E-2</v>
      </c>
      <c r="L459">
        <f>$K$6*$O$6*EXP(-$O$15*(I459/$K$4-1))-SQRT($K$6)*$O$5*EXP(-$O$4*(I459/$K$4-1))</f>
        <v>-2.3960230019066948E-2</v>
      </c>
      <c r="M459" s="13">
        <f t="shared" si="46"/>
        <v>3.3570932131054294E-5</v>
      </c>
      <c r="N459" s="13">
        <f t="shared" si="47"/>
        <v>1.2595529426832626E-4</v>
      </c>
      <c r="O459" s="13">
        <v>1</v>
      </c>
    </row>
    <row r="460" spans="4:15" x14ac:dyDescent="0.4">
      <c r="D460" s="6">
        <v>7.8200000000000101</v>
      </c>
      <c r="E460" s="7">
        <f t="shared" si="42"/>
        <v>-8.5358688323393141E-3</v>
      </c>
      <c r="G460">
        <f t="shared" si="43"/>
        <v>6.785026690916574</v>
      </c>
      <c r="H460" s="10">
        <f t="shared" si="48"/>
        <v>-3.4962918737261831E-2</v>
      </c>
      <c r="I460">
        <f t="shared" si="44"/>
        <v>6.5767882892501133</v>
      </c>
      <c r="J460" s="10">
        <f t="shared" si="45"/>
        <v>-3.4674406370728758E-2</v>
      </c>
      <c r="K460">
        <f>$E$6*$O$6*EXP(-$O$15*(G460/$E$4-1))-SQRT($E$6)*$O$5*EXP(-$O$4*(G460/$E$4-1))</f>
        <v>-2.9260162017515811E-2</v>
      </c>
      <c r="L460">
        <f>$K$6*$O$6*EXP(-$O$15*(I460/$K$4-1))-SQRT($K$6)*$O$5*EXP(-$O$4*(I460/$K$4-1))</f>
        <v>-2.3619033950399024E-2</v>
      </c>
      <c r="M460" s="13">
        <f t="shared" si="46"/>
        <v>3.2521434204608381E-5</v>
      </c>
      <c r="N460" s="13">
        <f t="shared" si="47"/>
        <v>1.2222125935218732E-4</v>
      </c>
      <c r="O460" s="13">
        <v>1</v>
      </c>
    </row>
    <row r="461" spans="4:15" x14ac:dyDescent="0.4">
      <c r="D461" s="6">
        <v>7.8400000000000096</v>
      </c>
      <c r="E461" s="7">
        <f t="shared" si="42"/>
        <v>-8.4123719549840971E-3</v>
      </c>
      <c r="G461">
        <f t="shared" si="43"/>
        <v>6.7958071480081594</v>
      </c>
      <c r="H461" s="10">
        <f t="shared" si="48"/>
        <v>-3.4457075527614865E-2</v>
      </c>
      <c r="I461">
        <f t="shared" si="44"/>
        <v>6.5872460413281528</v>
      </c>
      <c r="J461" s="10">
        <f t="shared" si="45"/>
        <v>-3.4172737355536401E-2</v>
      </c>
      <c r="K461">
        <f>$E$6*$O$6*EXP(-$O$15*(G461/$E$4-1))-SQRT($E$6)*$O$5*EXP(-$O$4*(G461/$E$4-1))</f>
        <v>-2.8844397999739545E-2</v>
      </c>
      <c r="L461">
        <f>$K$6*$O$6*EXP(-$O$15*(I461/$K$4-1))-SQRT($K$6)*$O$5*EXP(-$O$4*(I461/$K$4-1))</f>
        <v>-2.3282693312318813E-2</v>
      </c>
      <c r="M461" s="13">
        <f t="shared" si="46"/>
        <v>3.1502149031916613E-5</v>
      </c>
      <c r="N461" s="13">
        <f t="shared" si="47"/>
        <v>1.1859305926321885E-4</v>
      </c>
      <c r="O461" s="13">
        <v>1</v>
      </c>
    </row>
    <row r="462" spans="4:15" x14ac:dyDescent="0.4">
      <c r="D462" s="6">
        <v>7.8600000000000101</v>
      </c>
      <c r="E462" s="7">
        <f t="shared" si="42"/>
        <v>-8.2906078068475005E-3</v>
      </c>
      <c r="G462">
        <f t="shared" si="43"/>
        <v>6.8065876050997458</v>
      </c>
      <c r="H462" s="10">
        <f t="shared" si="48"/>
        <v>-3.3958329576847364E-2</v>
      </c>
      <c r="I462">
        <f t="shared" si="44"/>
        <v>6.5977037934061924</v>
      </c>
      <c r="J462" s="10">
        <f t="shared" si="45"/>
        <v>-3.3678107032975912E-2</v>
      </c>
      <c r="K462">
        <f>$E$6*$O$6*EXP(-$O$15*(G462/$E$4-1))-SQRT($E$6)*$O$5*EXP(-$O$4*(G462/$E$4-1))</f>
        <v>-2.8434536858867491E-2</v>
      </c>
      <c r="L462">
        <f>$K$6*$O$6*EXP(-$O$15*(I462/$K$4-1))-SQRT($K$6)*$O$5*EXP(-$O$4*(I462/$K$4-1))</f>
        <v>-2.2951139109663329E-2</v>
      </c>
      <c r="M462" s="13">
        <f t="shared" si="46"/>
        <v>3.0512285991207474E-5</v>
      </c>
      <c r="N462" s="13">
        <f t="shared" si="47"/>
        <v>1.1506784082777708E-4</v>
      </c>
      <c r="O462" s="13">
        <v>1</v>
      </c>
    </row>
    <row r="463" spans="4:15" x14ac:dyDescent="0.4">
      <c r="D463" s="6">
        <v>7.8800000000000097</v>
      </c>
      <c r="E463" s="7">
        <f t="shared" si="42"/>
        <v>-8.1705529234851592E-3</v>
      </c>
      <c r="G463">
        <f t="shared" si="43"/>
        <v>6.8173680621913313</v>
      </c>
      <c r="H463" s="10">
        <f t="shared" si="48"/>
        <v>-3.3466584774595215E-2</v>
      </c>
      <c r="I463">
        <f t="shared" si="44"/>
        <v>6.608161545484232</v>
      </c>
      <c r="J463" s="10">
        <f t="shared" si="45"/>
        <v>-3.3190420085781415E-2</v>
      </c>
      <c r="K463">
        <f>$E$6*$O$6*EXP(-$O$15*(G463/$E$4-1))-SQRT($E$6)*$O$5*EXP(-$O$4*(G463/$E$4-1))</f>
        <v>-2.8030494936968253E-2</v>
      </c>
      <c r="L463">
        <f>$K$6*$O$6*EXP(-$O$15*(I463/$K$4-1))-SQRT($K$6)*$O$5*EXP(-$O$4*(I463/$K$4-1))</f>
        <v>-2.262430332455307E-2</v>
      </c>
      <c r="M463" s="13">
        <f t="shared" si="46"/>
        <v>2.9551072722751136E-5</v>
      </c>
      <c r="N463" s="13">
        <f t="shared" si="47"/>
        <v>1.1164282341191057E-4</v>
      </c>
      <c r="O463" s="13">
        <v>1</v>
      </c>
    </row>
    <row r="464" spans="4:15" x14ac:dyDescent="0.4">
      <c r="D464" s="6">
        <v>7.9000000000000101</v>
      </c>
      <c r="E464" s="7">
        <f t="shared" si="42"/>
        <v>-8.052184145640448E-3</v>
      </c>
      <c r="G464">
        <f t="shared" si="43"/>
        <v>6.8281485192829185</v>
      </c>
      <c r="H464" s="10">
        <f t="shared" si="48"/>
        <v>-3.2981746260543274E-2</v>
      </c>
      <c r="I464">
        <f t="shared" si="44"/>
        <v>6.6186192975622724</v>
      </c>
      <c r="J464" s="10">
        <f t="shared" si="45"/>
        <v>-3.2709582436420623E-2</v>
      </c>
      <c r="K464">
        <f>$E$6*$O$6*EXP(-$O$15*(G464/$E$4-1))-SQRT($E$6)*$O$5*EXP(-$O$4*(G464/$E$4-1))</f>
        <v>-2.7632189757112149E-2</v>
      </c>
      <c r="L464">
        <f>$K$6*$O$6*EXP(-$O$15*(I464/$K$4-1))-SQRT($K$6)*$O$5*EXP(-$O$4*(I464/$K$4-1))</f>
        <v>-2.2302118902646707E-2</v>
      </c>
      <c r="M464" s="13">
        <f t="shared" si="46"/>
        <v>2.8617754783402243E-5</v>
      </c>
      <c r="N464" s="13">
        <f t="shared" si="47"/>
        <v>1.0831529720683385E-4</v>
      </c>
      <c r="O464" s="13">
        <v>1</v>
      </c>
    </row>
    <row r="465" spans="4:15" x14ac:dyDescent="0.4">
      <c r="D465" s="6">
        <v>7.9200000000000097</v>
      </c>
      <c r="E465" s="7">
        <f t="shared" si="42"/>
        <v>-7.9354786154481032E-3</v>
      </c>
      <c r="G465">
        <f t="shared" si="43"/>
        <v>6.8389289763745049</v>
      </c>
      <c r="H465" s="10">
        <f t="shared" si="48"/>
        <v>-3.2503720408875433E-2</v>
      </c>
      <c r="I465">
        <f t="shared" si="44"/>
        <v>6.6290770496403137</v>
      </c>
      <c r="J465" s="10">
        <f t="shared" si="45"/>
        <v>-3.2235501231673284E-2</v>
      </c>
      <c r="K465">
        <f>$E$6*$O$6*EXP(-$O$15*(G465/$E$4-1))-SQRT($E$6)*$O$5*EXP(-$O$4*(G465/$E$4-1))</f>
        <v>-2.7239540006843321E-2</v>
      </c>
      <c r="L465">
        <f>$K$6*$O$6*EXP(-$O$15*(I465/$K$4-1))-SQRT($K$6)*$O$5*EXP(-$O$4*(I465/$K$4-1))</f>
        <v>-2.1984519739586338E-2</v>
      </c>
      <c r="M465" s="13">
        <f t="shared" si="46"/>
        <v>2.7711595305138975E-5</v>
      </c>
      <c r="N465" s="13">
        <f t="shared" si="47"/>
        <v>1.0508262155110913E-4</v>
      </c>
      <c r="O465" s="13">
        <v>1</v>
      </c>
    </row>
    <row r="466" spans="4:15" x14ac:dyDescent="0.4">
      <c r="D466" s="6">
        <v>7.9400000000000102</v>
      </c>
      <c r="E466" s="7">
        <f t="shared" si="42"/>
        <v>-7.8204137726828309E-3</v>
      </c>
      <c r="G466">
        <f t="shared" si="43"/>
        <v>6.8497094334660913</v>
      </c>
      <c r="H466" s="10">
        <f t="shared" si="48"/>
        <v>-3.2032414812908874E-2</v>
      </c>
      <c r="I466">
        <f t="shared" si="44"/>
        <v>6.6395348017183524</v>
      </c>
      <c r="J466" s="10">
        <f t="shared" si="45"/>
        <v>-3.1768084827392191E-2</v>
      </c>
      <c r="K466">
        <f>$E$6*$O$6*EXP(-$O$15*(G466/$E$4-1))-SQRT($E$6)*$O$5*EXP(-$O$4*(G466/$E$4-1))</f>
        <v>-2.6852465521878106E-2</v>
      </c>
      <c r="L466">
        <f>$K$6*$O$6*EXP(-$O$15*(I466/$K$4-1))-SQRT($K$6)*$O$5*EXP(-$O$4*(I466/$K$4-1))</f>
        <v>-2.1671440667630243E-2</v>
      </c>
      <c r="M466" s="13">
        <f t="shared" si="46"/>
        <v>2.6831874657650162E-5</v>
      </c>
      <c r="N466" s="13">
        <f t="shared" si="47"/>
        <v>1.0194222328885506E-4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-7.706967351052506E-3</v>
      </c>
      <c r="G467">
        <f t="shared" si="43"/>
        <v>6.8604898905576768</v>
      </c>
      <c r="H467" s="10">
        <f t="shared" si="48"/>
        <v>-3.1567738269911064E-2</v>
      </c>
      <c r="I467">
        <f t="shared" si="44"/>
        <v>6.649992553796392</v>
      </c>
      <c r="J467" s="10">
        <f t="shared" si="45"/>
        <v>-3.1307242773445487E-2</v>
      </c>
      <c r="K467">
        <f>$E$6*$O$6*EXP(-$O$15*(G467/$E$4-1))-SQRT($E$6)*$O$5*EXP(-$O$4*(G467/$E$4-1))</f>
        <v>-2.6470887270027773E-2</v>
      </c>
      <c r="L467">
        <f>$K$6*$O$6*EXP(-$O$15*(I467/$K$4-1))-SQRT($K$6)*$O$5*EXP(-$O$4*(I467/$K$4-1))</f>
        <v>-2.136281744247075E-2</v>
      </c>
      <c r="M467" s="13">
        <f t="shared" si="46"/>
        <v>2.5977890115011299E-5</v>
      </c>
      <c r="N467" s="13">
        <f t="shared" si="47"/>
        <v>9.8891595163332001E-5</v>
      </c>
      <c r="O467" s="13">
        <v>1</v>
      </c>
    </row>
    <row r="468" spans="4:15" x14ac:dyDescent="0.4">
      <c r="D468" s="6">
        <v>7.9800000000000102</v>
      </c>
      <c r="E468" s="7">
        <f t="shared" si="49"/>
        <v>-7.595117374535363E-3</v>
      </c>
      <c r="G468">
        <f t="shared" si="43"/>
        <v>6.8712703476492631</v>
      </c>
      <c r="H468" s="10">
        <f t="shared" si="48"/>
        <v>-3.110960076609685E-2</v>
      </c>
      <c r="I468">
        <f t="shared" ref="I468:I469" si="50">$K$11*(D468/$K$12+1)</f>
        <v>6.6604503058744315</v>
      </c>
      <c r="J468" s="10">
        <f t="shared" ref="J468:J469" si="51">-(-$H$4)*(1+D468+$K$5*D468^3)*EXP(-D468)</f>
        <v>-3.0852885798837552E-2</v>
      </c>
      <c r="K468">
        <f>$E$6*$O$6*EXP(-$O$15*(G468/$E$4-1))-SQRT($E$6)*$O$5*EXP(-$O$4*(G468/$E$4-1))</f>
        <v>-2.6094727335342002E-2</v>
      </c>
      <c r="L468">
        <f>$K$6*$O$6*EXP(-$O$15*(I468/$K$4-1))-SQRT($K$6)*$O$5*EXP(-$O$4*(I468/$K$4-1))</f>
        <v>-2.1058586730235258E-2</v>
      </c>
      <c r="M468" s="13">
        <f t="shared" ref="M468:M469" si="52">(K468-H468)^2*O468</f>
        <v>2.5148955526490899E-5</v>
      </c>
      <c r="N468" s="13">
        <f t="shared" ref="N468:N469" si="53">(L468-J468)^2*O468</f>
        <v>9.5928294245223748E-5</v>
      </c>
      <c r="O468" s="13">
        <v>1</v>
      </c>
    </row>
    <row r="469" spans="4:15" x14ac:dyDescent="0.4">
      <c r="D469" s="6">
        <v>8.0000000000000107</v>
      </c>
      <c r="E469" s="7">
        <f t="shared" si="49"/>
        <v>-7.4848421537607856E-3</v>
      </c>
      <c r="G469">
        <f t="shared" si="43"/>
        <v>6.8820508047408486</v>
      </c>
      <c r="H469" s="10">
        <f t="shared" si="48"/>
        <v>-3.0657913461804177E-2</v>
      </c>
      <c r="I469">
        <f t="shared" si="50"/>
        <v>6.6709080579524729</v>
      </c>
      <c r="J469" s="10">
        <f t="shared" si="51"/>
        <v>-3.040492579700706E-2</v>
      </c>
      <c r="K469">
        <f>$E$6*$O$6*EXP(-$O$15*(G469/$E$4-1))-SQRT($E$6)*$O$5*EXP(-$O$4*(G469/$E$4-1))</f>
        <v>-2.5723908902470147E-2</v>
      </c>
      <c r="L469">
        <f>$K$6*$O$6*EXP(-$O$15*(I469/$K$4-1))-SQRT($K$6)*$O$5*EXP(-$O$4*(I469/$K$4-1))</f>
        <v>-2.0758686094667113E-2</v>
      </c>
      <c r="M469" s="13">
        <f t="shared" si="52"/>
        <v>2.4344400991528989E-5</v>
      </c>
      <c r="N469" s="13">
        <f t="shared" si="53"/>
        <v>9.3049940394999484E-5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F5" sqref="F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94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122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8.1470085470085496E-2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(M19-H19)^2*O19</f>
        <v>3.8108904567158284</v>
      </c>
      <c r="O19" s="13">
        <v>1</v>
      </c>
      <c r="P19" s="14">
        <f>SUMSQ(N26:N295)</f>
        <v>725.86645132955528</v>
      </c>
      <c r="Q19" s="1" t="s">
        <v>68</v>
      </c>
      <c r="R19" s="19">
        <f>O7/(O7-O4)*-B4/SQRT(L9)</f>
        <v>0.83255093125388535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(M20-H20)^2*O20</f>
        <v>3.3390153759281778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2.9205855650241843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2.5500605516028068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2.2224275432047791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1.9331549496826617</v>
      </c>
      <c r="O24" s="13">
        <v>1</v>
      </c>
      <c r="Q24" s="17" t="s">
        <v>64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110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1.6781497224187671</v>
      </c>
      <c r="O25" s="13">
        <v>1</v>
      </c>
      <c r="Q25" s="17" t="s">
        <v>65</v>
      </c>
      <c r="R25" s="19">
        <f>O7/(O7-O4)*-B4/SQRT(L9)</f>
        <v>0.83255093125388535</v>
      </c>
      <c r="V25" s="2" t="s">
        <v>113</v>
      </c>
      <c r="W25" s="1">
        <f>(-B4/(12*PI()*B6*W26))^(1/2)</f>
        <v>0.63839659637051172</v>
      </c>
      <c r="X25" t="s">
        <v>111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1.4537182157330071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1.2565302973679913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1.0835864549820746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4.669803187918764</v>
      </c>
      <c r="X28" t="s">
        <v>119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0.93218766422258281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19.75644542118587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0.79990780128548011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0.68456839898184918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0.58421556030809629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0.4970988574325465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0.42165205693803881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0.35647552416523443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0.30032017064771516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0.25207281897592709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0.21074286902771025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0.17545015840971301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0.14541391821403929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0.1199427328531653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9.8425419834719752E-2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8.0322751915423332E-2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6.515995016657497E-2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5.2519882125851791E-2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4.2036904433591038E-2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3.3391294185585112E-2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2.6304217706357623E-2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2.0533189582542181E-2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1.586797861929002E-2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1.2126920915935891E-2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9.1536035212147083E-3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6.813885142525105E-3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4.9932231661540235E-3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3.5942788127656506E-3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2.5347746205066704E-3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1.7455806313409902E-3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1.1690076682345769E-3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7.5728794421500484E-4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4.7122495081887926E-4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2.7899614395672794E-4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1.5509338988449299E-4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7.9387462218085981E-5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3.6304101508963443E-5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1.4100269956517737E-5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4.2302629232242404E-6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7.9228305368531515E-7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4.6948493687762484E-4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3.0357799999999999</v>
      </c>
      <c r="H69" s="62">
        <f t="shared" si="6"/>
        <v>-1.9064000000000001</v>
      </c>
      <c r="I69" s="61">
        <f t="shared" si="3"/>
        <v>-22.876800000000003</v>
      </c>
      <c r="J69" s="61"/>
      <c r="K69" s="61">
        <f t="shared" si="4"/>
        <v>-2.8641709997341458</v>
      </c>
      <c r="L69" s="61"/>
      <c r="M69" s="61">
        <f t="shared" si="2"/>
        <v>-1.9063999999999997</v>
      </c>
      <c r="N69" s="63">
        <f t="shared" si="5"/>
        <v>1.9721522630525295E-27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4.2198231618598836E-4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6.4006741550693903E-7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3.0717497027715211E-6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9.2027903398893126E-6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2.1297181410621252E-5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4.1859455188668083E-5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7.3504040625629806E-5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1.1884848146585826E-4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1.8042746496587118E-4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2.6062492900977275E-4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3.6162180514827147E-4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4.8535721814866028E-4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6.3350120123951276E-4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8.0743720241469063E-4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(M84-H84)^2*O84</f>
        <v>1.0082528528147958E-3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1.2367376450695088E-3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1.4933863291721567E-3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1.7784069774438398E-3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2.091732799795288E-3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2.4330369070650198E-3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2.801749324856584E-3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3.197075654081605E-3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3.6180168583125828E-3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4.0633897329585989E-3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4.5318476780258302E-3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5.0219014555639534E-3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5.5319396655257895E-3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6.0602487203201428E-3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6.6050321393888939E-3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7.1644290212364899E-3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7.7365315819548025E-3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8.3194016768779692E-3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8.9110862459682739E-3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9.5096316442479442E-3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1.0113096836398442E-2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1.0719565449840819E-2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1.1327156693490584E-2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1.1934035160176302E-2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1.2538419539685604E-2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1.3138590276727461E-2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1.373289621400816E-2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1.4319760265242485E-2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14.897684166444927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15.465252356395993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16.021135038880988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1.6564090480274303E-2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1.7092966596387784E-2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1.7606701882308722E-2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1.8104325738305779E-2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1.8584958243848117E-2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1.9047809430442587E-2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1.9492178102374493E-2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1.9917450252633515E-2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2.0323097119319261E-2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2.0708672925717143E-2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2.1073812345051578E-2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2.1418227728661768E-2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2.1741706134071764E-2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2.2044106187133806E-2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2.2325354810138337E-2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2.2585443845537696E-2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2.2824426602712958E-2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2.30424143530591E-2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2.3239572796563138E-2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2.3416118521026909E-2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2.3572315473140936E-2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2.3708471458743479E-2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2.3824934687821476E-2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2.3922090378117496E-2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2.4000357429598572E-2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2.4060185180535456E-2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2.4102050254506575E-2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2.4126453506313851E-2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2.4133917073544512E-2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2.4124981539352525E-2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2.4100203210952475E-2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2.4060151517322288E-2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2.4005406528693481E-2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(M148-H148)^2*O148</f>
        <v>2.3936556599561259E-2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2.3854196136178847E-2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2.3758923488796487E-2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2.3651338968270947E-2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2.3532042986099913E-2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2.3401634316423777E-2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2.3260708478075039E-2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2.310985623435978E-2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2.2949662207897448E-2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2.2780703607538325E-2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2.2603549064115342E-2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2.2418757571565098E-2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2.2226877529765921E-2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2.2028445885292805E-2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2.1823987366167134E-2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2.1614013806596829E-2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2.1399023557634792E-2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2.1179500979652571E-2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2.0955916012508822E-2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2.0728723819298824E-2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2.0498364499601011E-2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2.0265262868170871E-2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2.0029828295092221E-2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1.9792454603469553E-2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1.9553520020817127E-2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1.9313387180397688E-2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1.9072403168861624E-2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1.8830899616642589E-2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1.8589192827681712E-2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1.8347583945165325E-2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1.8106359150089204E-2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1.7865789889581842E-2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1.7626133132051983E-2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1.7387631646348444E-2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1.7150514302255851E-2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1.6914996389774763E-2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1.668127995476755E-2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1.644955414867677E-2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1.6219995590151644E-2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1.5992768736541308E-2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1.5768026263337856E-2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1.554590944977113E-2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1.5326548568875756E-2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1.5110063280462016E-2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1.4896563025537209E-2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1.4686147420827628E-2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1.4478906652157798E-2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1.4274921865542229E-2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1.4074265554940754E-2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1.3877001945722422E-2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1.3683187372970102E-2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1.3492870653841828E-2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1.3306093453288939E-2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1.3122890642502123E-2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1.2943290649534653E-2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1.2767315801617569E-2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1.2594982658749122E-2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1.2426302338199127E-2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1.2261280829632196E-2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1.2099919300599745E-2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1.1942214392211702E-2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1.1788158504836829E-2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1.1637740073731393E-2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1.1490943834533834E-2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(M212-H212)^2*O212</f>
        <v>1.1347751078602345E-2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1.1208139898205877E-2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1.1072085421614327E-2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1.0939560038159274E-2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1.0810533613367144E-2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1.0684973694289534E-2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1.0562845705176911E-2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1.0444113133664161E-2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1.0328737707651412E-2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1.0216679563081697E-2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1.010789740282904E-2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1.0002348646923495E-2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9.8999895743503569E-3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9.8007754566683397E-3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9.7046606836992053E-3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9.6115988815476863E-3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9.521543023214233E-3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9.4344455320665502E-3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9.3502583784384665E-3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9.2689331696244534E-3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9.1904212335409304E-3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9.1146736963201146E-3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9.0416415541060852E-3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8.9712757393153354E-3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8.903527181623877E-3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8.8383468639393926E-3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8.7756858736102068E-3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8.7154954491208709E-3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8.6577270225173409E-3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8.6023322577992375E-3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8.5492630855121838E-3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8.4984717337648705E-3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8.4499107558893422E-3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8.4035330549589917E-3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8.359291905367959E-3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8.3171409716717142E-3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8.2770343248789978E-3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8.2389264563811921E-3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8.2027722896937487E-3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8.1685271901822225E-3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8.1361469729330938E-3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8.1055879089260829E-3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8.076806729655767E-3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8.0497606303437368E-3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8.0244072718746E-3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8.0007047815852887E-3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7.9786117530250278E-3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7.9580872448027327E-3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7.9390907786270424E-3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7.9215823366414126E-3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7.9055223581480753E-3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7.8908717358106301E-3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7.8775918114173133E-3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7.8656443712829052E-3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7.8549916413608641E-3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7.8455962821319218E-3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7.8374213833315616E-3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7.8304304585715048E-3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7.8245874399083554E-3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7.819856672405855E-3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7.8162029087338793E-3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7.8135913038434226E-3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7.8119874097517276E-3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7.8113571704694481E-3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(M276-H276)^2*O276</f>
        <v>7.8116669170965256E-3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7.8128833631121563E-3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7.8149735998781847E-3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7.8179050923752758E-3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7.8216456751861885E-3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7.826163548738635E-3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7.8314272758174576E-3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7.8374057783538176E-3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7.8440683344964159E-3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7.851384575968309E-3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7.859324485709987E-3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7.8678583958089691E-3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7.8769569857127901E-3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7.8865912807233943E-3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7.8967326507658978E-3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7.9073528094272764E-3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7.9184238132565619E-3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7.9299180613185364E-3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7.9418082949914478E-3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7.9540675979988418E-3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7.966669396664636E-3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7.9795874603799961E-3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7.9927959022695217E-3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8.0062691800454038E-3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8.019982097035654E-3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8.0339098033741611E-3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8.0480277973384341E-3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8.0623119268226559E-3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8.0767383909311E-3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8.0912837416796581E-3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8.1059248857909914E-3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8.1206390865699411E-3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8.1354039658461889E-3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8.1501975059706678E-3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8.1649980518519686E-3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8.1797843130212936E-3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8.1945353657123712E-3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8.2092306549439893E-3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8.2238499965942499E-3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8.2383735794533605E-3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8.2527819672453106E-3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8.2670561006061814E-3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8.2811772990099373E-3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8.295127262630651E-3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8.3088880741318729E-3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8.3224422003742842E-3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8.3357724940324972E-3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8.3488621951134257E-3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8.3616949323669313E-3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8.374254724583724E-3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8.3865259817714078E-3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8.398493506203572E-3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8.4101424933359387E-3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8.4214585325832914E-3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8.4324276079531905E-3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8.4430360985311859E-3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8.4532707788139046E-3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8.4631188188856454E-3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8.4725677844365212E-3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8.4816056366177391E-3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8.4902207317329951E-3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8.4984018207631389E-3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8.5061380487230238E-3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8.5134189538491715E-3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(M340-H340)^2*O340</f>
        <v>8.5202344666169393E-3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8.5265749085881182E-3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8.5324309910869162E-3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8.5377938137064166E-3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8.5426548626444422E-3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8.5470060088713596E-3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8.5508395061293461E-3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8.554147988765734E-3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8.5569244694017679E-3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8.5591623364386429E-3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8.5608553514034402E-3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8.5619976461371577E-3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8.5625837198273543E-3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8.5626084358889666E-3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8.562067018696027E-3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8.5609550501673376E-3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8.5592684662099509E-3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8.5570035530241704E-3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8.5541569432735463E-3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8.5507256121237843E-3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8.5467068731552281E-3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8.542098374151921E-3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8.5368980927729172E-3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8.5311043321091139E-3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8.5247157161305286E-3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8.5177311850283613E-3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8.5101499904566748E-3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8.5019716906779234E-3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8.4931961456175854E-3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8.4838235118318717E-3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8.4738542373936753E-3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8.4632890567017775E-3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8.4521289852173935E-3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8.440375314133235E-3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8.4280296049799204E-3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8.4150936841740111E-3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8.4015696375131926E-3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8.3874598046220442E-3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8.3727667733546254E-3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8.35749337415693E-3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8.34164267439505E-3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8.3252179726526002E-3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8.3082227930025218E-3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8.2906608792575522E-3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8.2725361892031016E-3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8.2538528888178898E-3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8.2346153464854903E-3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8.2148281272014737E-3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8.1944959867801849E-3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8.1736238660648271E-3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8.1522168851450028E-3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8.1302803375852255E-3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8.1078196846685671E-3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8.0848405496583738E-3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8.0613487120821496E-3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8.037350102040694E-3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8.0128507945460333E-3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7.987857003890951E-3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7.9623750780538696E-3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7.9364114931414643E-3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7.9099728478723135E-3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7.8830658581043236E-3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7.8556973514084822E-3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7.8278742616918508E-3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(M404-H404)^2*O404</f>
        <v>7.7996036238718418E-3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7.7708925686047776E-3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7.7417483170704087E-3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7.7121781758152045E-3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7.6821895316558121E-3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7.6517898466455401E-3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7.6209866531048408E-3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7.5897875487182962E-3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7.5582001916995557E-3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7.5262322960257056E-3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7.4938916267427401E-3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7.4611859953435545E-3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7.4281232552196571E-3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7.3947112971879097E-3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7.3609580450933959E-3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7.3268714514895831E-3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7.2924594933963952E-3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7.2577301681377117E-3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7.2226914892582206E-3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7.1873514825210863E-3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7.1517181819866571E-3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7.1157996261730317E-3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7.0796038542983893E-3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7.0431389026062146E-3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7.0064128007734563E-3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6.9694335684014107E-3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6.9322092115902964E-3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6.8947477195969607E-3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6.8570570615762525E-3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6.8191451834057381E-3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6.7810200045937173E-3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6.7426894152704045E-3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6.7041612732625022E-3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6.6654434012499804E-3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6.6265435840057478E-3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6.5874695657171462E-3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6.5482290473891916E-3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6.5088296843292329E-3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6.4692790837118513E-3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6.4295848022245311E-3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6.3897543437922916E-3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6.3497951573816321E-3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6.3097146348826891E-3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6.2695201090686914E-3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6.2292188516325404E-3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6.1888180712991667E-3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6.1483249120131119E-3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6.1077464512006227E-3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6.0670896981049362E-3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6.0263615921945478E-3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5.9855690016426839E-3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5.9447187218778117E-3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5.9038174742037852E-3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5.8628719044886762E-3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5.821888581921366E-3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5.7808739978348605E-3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5.7398345645952387E-3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5.698776614555201E-3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5.6577063990710117E-3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5.616630087582189E-3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5.5755537667519775E-3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5.5344834396686537E-3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5.4934250251054851E-3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5.452384356838787E-3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(M468-H468)^2*O468</f>
        <v>5.4113671830228203E-3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5.3703791656204642E-3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273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D58" sqref="D5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D67" activePane="bottomRight" state="frozen"/>
      <selection pane="topRight" activeCell="D1" sqref="D1"/>
      <selection pane="bottomLeft" activeCell="A4" sqref="A4"/>
      <selection pane="bottomRight" activeCell="P80" sqref="P8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fit_FCC&amp;HCP</vt:lpstr>
      <vt:lpstr>fit_FCC&amp;BCC</vt:lpstr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2024-11-21T06:35:16Z</dcterms:modified>
</cp:coreProperties>
</file>