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110A1C7B-D16F-429B-A3D6-E0FF4AB9081F}" xr6:coauthVersionLast="47" xr6:coauthVersionMax="47" xr10:uidLastSave="{00000000-0000-0000-0000-000000000000}"/>
  <bookViews>
    <workbookView xWindow="-360" yWindow="3705" windowWidth="27885" windowHeight="10830" activeTab="1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  <sheet name="Data" sheetId="12" r:id="rId5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1" l="1"/>
  <c r="L6" i="11"/>
  <c r="L5" i="11"/>
  <c r="L4" i="11"/>
  <c r="L7" i="10"/>
  <c r="L6" i="10"/>
  <c r="L5" i="10"/>
  <c r="L4" i="10"/>
  <c r="L7" i="5"/>
  <c r="L6" i="5"/>
  <c r="L5" i="5"/>
  <c r="L4" i="5"/>
  <c r="H311" i="12"/>
  <c r="H89" i="12"/>
  <c r="H83" i="12"/>
  <c r="H35" i="12"/>
  <c r="W9" i="11" l="1"/>
  <c r="X5" i="11"/>
  <c r="X9" i="11"/>
  <c r="W5" i="11"/>
  <c r="M19" i="11"/>
  <c r="X5" i="10"/>
  <c r="X9" i="10"/>
  <c r="W9" i="10"/>
  <c r="W5" i="10"/>
  <c r="M19" i="10"/>
  <c r="W9" i="5"/>
  <c r="X5" i="5"/>
  <c r="X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10"/>
  <c r="O11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O9" i="10"/>
  <c r="O10" i="10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<sst xmlns="http://schemas.openxmlformats.org/spreadsheetml/2006/main" count="2279" uniqueCount="285">
  <si>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</si>
  <si>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</si>
  <si>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</si>
  <si>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</si>
  <si>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</si>
  <si>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</si>
  <si>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</si>
  <si>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</si>
  <si>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</si>
  <si>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</si>
  <si>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</si>
  <si>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</si>
  <si>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</si>
  <si>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</si>
  <si>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</si>
  <si>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</si>
  <si>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</si>
  <si>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</si>
  <si>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</si>
  <si>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</si>
  <si>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</si>
  <si>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</si>
  <si>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</si>
  <si>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</si>
  <si>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</si>
  <si>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</si>
  <si>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</si>
  <si>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</si>
  <si>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</si>
  <si>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</si>
  <si>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</si>
  <si>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</si>
  <si>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</si>
  <si>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</si>
  <si>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</si>
  <si>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</si>
  <si>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</si>
  <si>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</si>
  <si>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</si>
  <si>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</si>
  <si>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</si>
  <si>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</si>
  <si>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</si>
  <si>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</si>
  <si>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</si>
  <si>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</si>
  <si>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</si>
  <si>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</si>
  <si>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</si>
  <si>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</si>
  <si>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</si>
  <si>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</si>
  <si>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</si>
  <si>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</si>
  <si>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</si>
  <si>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</si>
  <si>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</si>
  <si>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</si>
  <si>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</si>
  <si>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</si>
  <si>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</si>
  <si>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</si>
  <si>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</si>
  <si>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</si>
  <si>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</si>
  <si>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</si>
  <si>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</si>
  <si>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</si>
  <si>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</si>
  <si>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</si>
  <si>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</si>
  <si>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</si>
  <si>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</si>
  <si>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</si>
  <si>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</si>
  <si>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</si>
  <si>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</si>
  <si>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</si>
  <si>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</si>
  <si>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</si>
  <si>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</si>
  <si>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</si>
  <si>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</si>
  <si>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</si>
  <si>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</si>
  <si>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</si>
  <si>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</si>
  <si>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</si>
  <si>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</si>
  <si>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</si>
  <si>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</si>
  <si>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</si>
  <si>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</si>
  <si>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</si>
  <si>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</si>
  <si>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</si>
  <si>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</si>
  <si>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</si>
  <si>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</si>
  <si>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</si>
  <si>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</si>
  <si>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</si>
  <si>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</si>
  <si>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</si>
  <si>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</si>
  <si>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</si>
  <si>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</si>
  <si>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</si>
  <si>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</si>
  <si>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</si>
  <si>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</si>
  <si>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</si>
  <si>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</si>
  <si>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</si>
  <si>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</si>
  <si>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</si>
  <si>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</si>
  <si>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</si>
  <si>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</si>
  <si>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</si>
  <si>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</si>
  <si>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</si>
  <si>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</si>
  <si>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</si>
  <si>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</si>
  <si>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</si>
  <si>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</si>
  <si>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</si>
  <si>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</si>
  <si>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</si>
  <si>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</si>
  <si>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</si>
  <si>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</si>
  <si>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</si>
  <si>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</si>
  <si>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</si>
  <si>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</si>
  <si>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</si>
  <si>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</si>
  <si>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</si>
  <si>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</si>
  <si>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</si>
  <si>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</si>
  <si>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</si>
  <si>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</si>
  <si>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</si>
  <si>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</si>
  <si>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</si>
  <si>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</si>
  <si>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</si>
  <si>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</si>
  <si>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</si>
  <si>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</si>
  <si>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</si>
  <si>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</si>
  <si>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</si>
  <si>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</si>
  <si>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</si>
  <si>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</si>
  <si>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</si>
  <si>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</si>
  <si>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</si>
  <si>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</si>
  <si>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</si>
  <si>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</si>
  <si>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</si>
  <si>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</si>
  <si>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</si>
  <si>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</si>
  <si>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</si>
  <si>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</si>
  <si>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</si>
  <si>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</si>
  <si>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</si>
  <si>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</si>
  <si>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</si>
  <si>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</si>
  <si>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</si>
  <si>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</si>
  <si>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</si>
  <si>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</si>
  <si>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</si>
  <si>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</si>
  <si>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</si>
  <si>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</si>
  <si>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</si>
  <si>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</si>
  <si>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</si>
  <si>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</si>
  <si>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</si>
  <si>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</si>
  <si>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</si>
  <si>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</si>
  <si>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</si>
  <si>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</si>
  <si>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</si>
  <si>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</si>
  <si>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</si>
  <si>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</si>
  <si>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</si>
  <si>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</si>
  <si>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</si>
  <si>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</si>
  <si>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</si>
  <si>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</si>
  <si>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</si>
  <si>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</si>
  <si>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</si>
  <si>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</si>
  <si>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</si>
  <si>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</si>
  <si>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</si>
  <si>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</si>
  <si>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</si>
  <si>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</si>
  <si>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</si>
  <si>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</si>
  <si>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</si>
  <si>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</si>
  <si>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</si>
  <si>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</si>
  <si>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</si>
  <si>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</si>
  <si>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</si>
  <si>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</si>
  <si>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</si>
  <si>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</si>
  <si>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</si>
  <si>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</si>
  <si>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</si>
  <si>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</si>
  <si>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</si>
  <si>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</si>
  <si>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</si>
  <si>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</si>
  <si>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</si>
  <si>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</si>
  <si>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</si>
  <si>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</si>
  <si>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</si>
  <si>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</si>
  <si>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</si>
  <si>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</si>
  <si>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</si>
  <si>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</si>
  <si>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</si>
  <si>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</si>
  <si>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</si>
  <si>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</si>
  <si>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</si>
  <si>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</si>
  <si>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</si>
  <si>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</si>
  <si>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</si>
  <si>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</si>
  <si>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</si>
  <si>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</si>
  <si>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</si>
  <si>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</si>
  <si>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</si>
  <si>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</si>
  <si>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</si>
  <si>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</si>
  <si>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</si>
  <si>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</si>
  <si>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</si>
  <si>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</si>
  <si>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</si>
  <si>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</si>
  <si>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</si>
  <si>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</si>
  <si>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</si>
  <si>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</si>
  <si>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</si>
  <si>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</si>
  <si>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</si>
  <si>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</si>
  <si>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</si>
  <si>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</si>
  <si>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</si>
  <si>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</si>
  <si>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</si>
  <si>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</si>
  <si>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</si>
  <si>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 re=a0/factor. i.e., FCC:a0/sqrt(2), BCC:a0/1, ideal HCP:a0(FCC or BCC)*/sqrt(3)*(4/3)^(1/3), SC:1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</si>
</sst>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A3" workbookViewId="0">
      <selection activeCell="I8" sqref="I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7.9544788770389214</v>
      </c>
      <c r="N4" s="12" t="s">
        <v>22</v>
      </c>
      <c r="O4" s="4">
        <v>7.9544788770389214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2.7273494069153927</v>
      </c>
      <c r="N5" s="12" t="s">
        <v>23</v>
      </c>
      <c r="O5" s="4">
        <v>2.7273494069153927</v>
      </c>
      <c r="P5" t="s">
        <v>50</v>
      </c>
      <c r="Q5" s="28" t="s">
        <v>29</v>
      </c>
      <c r="R5" s="29">
        <f>L10</f>
        <v>2.5698679681063976</v>
      </c>
      <c r="S5" s="29">
        <f>L4</f>
        <v>7.9544788770389214</v>
      </c>
      <c r="T5" s="29">
        <f>L5</f>
        <v>2.7273494069153927</v>
      </c>
      <c r="U5" s="29">
        <f>L6</f>
        <v>0.18263537010378131</v>
      </c>
      <c r="V5" s="29">
        <f>L7</f>
        <v>1.7508583101436539</v>
      </c>
      <c r="W5" s="30">
        <f>SQRT(4)*$L$10</f>
        <v>5.1397359362127952</v>
      </c>
      <c r="X5" s="30">
        <f>(SQRT(4)*$L$10+SQRT(6)*$L$10)/2</f>
        <v>5.7173005821982317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0.18263537010378131</v>
      </c>
      <c r="N6" s="12" t="s">
        <v>26</v>
      </c>
      <c r="O6" s="4">
        <v>0.18263537010378131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272</v>
      </c>
      <c r="D7" s="2" t="s">
        <v>31</v>
      </c>
      <c r="E7" s="1">
        <v>4</v>
      </c>
      <c r="F7" t="s">
        <v>280</v>
      </c>
      <c r="K7" s="2" t="s">
        <v>27</v>
      </c>
      <c r="L7" s="4">
        <f>O7</f>
        <v>1.7508583101436539</v>
      </c>
      <c r="N7" s="12" t="s">
        <v>27</v>
      </c>
      <c r="O7" s="4">
        <v>1.7508583101436539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281</v>
      </c>
      <c r="Q8" s="26" t="s">
        <v>248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70</v>
      </c>
      <c r="O9" s="1">
        <f>O4/O5</f>
        <v>2.916560253288325</v>
      </c>
      <c r="Q9" s="28" t="s">
        <v>29</v>
      </c>
      <c r="R9" s="29">
        <f>L10</f>
        <v>2.5698679681063976</v>
      </c>
      <c r="S9" s="29">
        <f>O4</f>
        <v>7.9544788770389214</v>
      </c>
      <c r="T9" s="29">
        <f>O5</f>
        <v>2.7273494069153927</v>
      </c>
      <c r="U9" s="29">
        <f>O6</f>
        <v>0.18263537010378131</v>
      </c>
      <c r="V9" s="29">
        <f>O7</f>
        <v>1.7508583101436539</v>
      </c>
      <c r="W9" s="30">
        <f>SQRT(4)*$L$10</f>
        <v>5.1397359362127952</v>
      </c>
      <c r="X9" s="30">
        <f>(SQRT(4)*$L$10+SQRT(6)*$L$10)/2</f>
        <v>5.7173005821982317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262</v>
      </c>
      <c r="O10" s="1">
        <f>((SQRT(O9))^3/(O9-1)+(SQRT(1/O9)^3/(1/O9-1))-2)/6</f>
        <v>4.8890783063893974E-2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282</v>
      </c>
      <c r="N11" s="64" t="s">
        <v>266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271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0.16409592500383269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0.62251855438843862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0.62251855438843862</v>
      </c>
      <c r="N19" s="13">
        <f>(M19-H19)^2*O19</f>
        <v>4.3315399754712235E-3</v>
      </c>
      <c r="O19" s="13">
        <v>1</v>
      </c>
      <c r="P19" s="14">
        <f>SUMSQ(N26:N295)</f>
        <v>8.7480860465339365E-7</v>
      </c>
      <c r="Q19" s="1" t="s">
        <v>65</v>
      </c>
      <c r="R19" s="19">
        <f>O4/(O4-O5)*-B4/SQRT(L9)</f>
        <v>1.7993589178546199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0.35193498954549796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0.35193498954549796</v>
      </c>
      <c r="N20" s="13">
        <f t="shared" ref="N20:N83" si="5">(M20-H20)^2*O20</f>
        <v>3.2054839549187728E-3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9.3648585633005155E-2</v>
      </c>
      <c r="M21">
        <f t="shared" si="4"/>
        <v>9.3648585633005155E-2</v>
      </c>
      <c r="N21" s="13">
        <f t="shared" si="5"/>
        <v>2.335342404260787E-3</v>
      </c>
      <c r="O21" s="13">
        <v>1</v>
      </c>
      <c r="Q21" s="16" t="s">
        <v>57</v>
      </c>
      <c r="R21" s="19">
        <f>(O7/O6)/(O4/O5)</f>
        <v>3.2869656064442907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-0.17713600869346369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-0.15281057252028418</v>
      </c>
      <c r="M22">
        <f t="shared" si="4"/>
        <v>-0.15281057252028418</v>
      </c>
      <c r="N22" s="13">
        <f t="shared" si="5"/>
        <v>1.6702259113950265E-3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-0.38789482263963393</v>
      </c>
      <c r="M23">
        <f t="shared" si="4"/>
        <v>-0.38789482263963393</v>
      </c>
      <c r="N23" s="13">
        <f t="shared" si="5"/>
        <v>1.1682456433783647E-3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-0.61203960038130134</v>
      </c>
      <c r="M24">
        <f t="shared" si="4"/>
        <v>-0.61203960038130134</v>
      </c>
      <c r="N24" s="13">
        <f t="shared" si="5"/>
        <v>7.9507403109370595E-4</v>
      </c>
      <c r="O24" s="13">
        <v>1</v>
      </c>
      <c r="Q24" s="17" t="s">
        <v>61</v>
      </c>
      <c r="R24" s="19">
        <f>O5/(O4-O5)*-B4/L9</f>
        <v>0.17809684446272586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-0.82566408742607855</v>
      </c>
      <c r="M25">
        <f t="shared" si="4"/>
        <v>-0.82566408742607855</v>
      </c>
      <c r="N25" s="13">
        <f t="shared" si="5"/>
        <v>5.2271659666270373E-4</v>
      </c>
      <c r="O25" s="13">
        <v>1</v>
      </c>
      <c r="Q25" s="17" t="s">
        <v>62</v>
      </c>
      <c r="R25" s="19">
        <f>O4/(O4-O5)*-B4/SQRT(L9)</f>
        <v>1.7993589178546199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-1.0291718334627014</v>
      </c>
      <c r="M26">
        <f t="shared" si="4"/>
        <v>-1.0291718334627014</v>
      </c>
      <c r="N26" s="13">
        <f t="shared" si="5"/>
        <v>3.2846614247652013E-4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-1.2229513531802478</v>
      </c>
      <c r="M27">
        <f t="shared" si="4"/>
        <v>-1.2229513531802478</v>
      </c>
      <c r="N27" s="13">
        <f t="shared" si="5"/>
        <v>1.9401420877905863E-4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-1.4073766993379575</v>
      </c>
      <c r="M28">
        <f t="shared" si="4"/>
        <v>-1.4073766993379575</v>
      </c>
      <c r="N28" s="13">
        <f t="shared" si="5"/>
        <v>1.046979457480715E-4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-1.5828080129314639</v>
      </c>
      <c r="M29">
        <f t="shared" si="4"/>
        <v>-1.5828080129314639</v>
      </c>
      <c r="N29" s="13">
        <f t="shared" si="5"/>
        <v>4.8863388515839674E-5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-1.7495920514288166</v>
      </c>
      <c r="M30">
        <f t="shared" si="4"/>
        <v>-1.7495920514288166</v>
      </c>
      <c r="N30" s="13">
        <f t="shared" si="5"/>
        <v>1.7328615960308855E-5</v>
      </c>
      <c r="O30" s="13">
        <v>1</v>
      </c>
      <c r="V30" s="22" t="s">
        <v>22</v>
      </c>
      <c r="W30" s="1">
        <f>1/(O5*W25^2)</f>
        <v>4.1016327232980831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-1.908062696004631</v>
      </c>
      <c r="M31">
        <f t="shared" si="4"/>
        <v>-1.908062696004631</v>
      </c>
      <c r="N31" s="13">
        <f t="shared" si="5"/>
        <v>2.9324577279920492E-6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-2.0585414386595673</v>
      </c>
      <c r="M32">
        <f t="shared" si="4"/>
        <v>-2.0585414386595673</v>
      </c>
      <c r="N32" s="13">
        <f t="shared" si="5"/>
        <v>1.5632528017774791E-7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-2.2013378500716589</v>
      </c>
      <c r="M33">
        <f t="shared" si="4"/>
        <v>-2.2013378500716589</v>
      </c>
      <c r="N33" s="13">
        <f t="shared" si="5"/>
        <v>4.8084142370484489E-6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-2.3367500289883161</v>
      </c>
      <c r="M34">
        <f t="shared" si="4"/>
        <v>-2.3367500289883161</v>
      </c>
      <c r="N34" s="13">
        <f t="shared" si="5"/>
        <v>1.3760985546967607E-5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-2.4650650339315519</v>
      </c>
      <c r="M35">
        <f t="shared" si="4"/>
        <v>-2.4650650339315519</v>
      </c>
      <c r="N35" s="13">
        <f t="shared" si="5"/>
        <v>2.4732707433034492E-5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-2.5865592979542225</v>
      </c>
      <c r="M36">
        <f t="shared" si="4"/>
        <v>-2.5865592979542225</v>
      </c>
      <c r="N36" s="13">
        <f t="shared" si="5"/>
        <v>3.6109151094116916E-5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-2.701499027152602</v>
      </c>
      <c r="M37">
        <f t="shared" si="4"/>
        <v>-2.701499027152602</v>
      </c>
      <c r="N37" s="13">
        <f t="shared" si="5"/>
        <v>4.6795500616523227E-5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-2.8101405836088116</v>
      </c>
      <c r="M38">
        <f t="shared" si="4"/>
        <v>-2.8101405836088116</v>
      </c>
      <c r="N38" s="13">
        <f t="shared" si="5"/>
        <v>5.6096379008170679E-5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-2.9127308534073606</v>
      </c>
      <c r="M39">
        <f t="shared" si="4"/>
        <v>-2.9127308534073606</v>
      </c>
      <c r="N39" s="13">
        <f t="shared" si="5"/>
        <v>6.3618423201814548E-5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-3.0095076003410481</v>
      </c>
      <c r="M40">
        <f t="shared" si="4"/>
        <v>-3.0095076003410481</v>
      </c>
      <c r="N40" s="13">
        <f t="shared" si="5"/>
        <v>6.9191874933437409E-5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-3.1006998058948962</v>
      </c>
      <c r="M41">
        <f t="shared" si="4"/>
        <v>-3.1006998058948962</v>
      </c>
      <c r="N41" s="13">
        <f t="shared" si="5"/>
        <v>7.2808003667652199E-5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-3.1865279960706516</v>
      </c>
      <c r="M42">
        <f t="shared" si="4"/>
        <v>-3.1865279960706516</v>
      </c>
      <c r="N42" s="13">
        <f t="shared" si="5"/>
        <v>7.4569652819583964E-5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-3.2672045555899647</v>
      </c>
      <c r="M43">
        <f t="shared" si="4"/>
        <v>-3.2672045555899647</v>
      </c>
      <c r="N43" s="13">
        <f t="shared" si="5"/>
        <v>7.4652610791128032E-5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-3.3429340299907597</v>
      </c>
      <c r="M44">
        <f t="shared" si="4"/>
        <v>-3.3429340299907597</v>
      </c>
      <c r="N44" s="13">
        <f t="shared" si="5"/>
        <v>7.3275862028620596E-5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-3.4139134161091222</v>
      </c>
      <c r="M45">
        <f t="shared" si="4"/>
        <v>-3.4139134161091222</v>
      </c>
      <c r="N45" s="13">
        <f t="shared" si="5"/>
        <v>7.0679077680650736E-5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-3.4803324414175778</v>
      </c>
      <c r="M46">
        <f t="shared" si="4"/>
        <v>-3.4803324414175778</v>
      </c>
      <c r="N46" s="13">
        <f t="shared" si="5"/>
        <v>6.7105966848603432E-5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-3.542373832670263</v>
      </c>
      <c r="M47">
        <f t="shared" si="4"/>
        <v>-3.542373832670263</v>
      </c>
      <c r="N47" s="13">
        <f t="shared" si="5"/>
        <v>6.2792333484402654E-5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-3.6002135742862587</v>
      </c>
      <c r="M48">
        <f t="shared" si="4"/>
        <v>-3.6002135742862587</v>
      </c>
      <c r="N48" s="13">
        <f t="shared" si="5"/>
        <v>5.7957875609930978E-5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-3.6540211568836805</v>
      </c>
      <c r="M49">
        <f t="shared" si="4"/>
        <v>-3.6540211568836805</v>
      </c>
      <c r="N49" s="13">
        <f t="shared" si="5"/>
        <v>5.2800927011238215E-5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-3.7039598163595517</v>
      </c>
      <c r="M50">
        <f t="shared" si="4"/>
        <v>-3.7039598163595517</v>
      </c>
      <c r="N50" s="13">
        <f t="shared" si="5"/>
        <v>4.7495480672827386E-5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-3.75018676389357</v>
      </c>
      <c r="M51">
        <f t="shared" si="4"/>
        <v>-3.75018676389357</v>
      </c>
      <c r="N51" s="13">
        <f t="shared" si="5"/>
        <v>4.2189951264227185E-5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-3.7928534072378755</v>
      </c>
      <c r="M52">
        <f t="shared" si="4"/>
        <v>-3.7928534072378755</v>
      </c>
      <c r="N52" s="13">
        <f t="shared" si="5"/>
        <v>3.7007233852567817E-5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-3.8321055636394887</v>
      </c>
      <c r="M53">
        <f t="shared" si="4"/>
        <v>-3.8321055636394887</v>
      </c>
      <c r="N53" s="13">
        <f t="shared" si="5"/>
        <v>3.2045700212188289E-5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-3.8680836647274597</v>
      </c>
      <c r="M54">
        <f t="shared" si="4"/>
        <v>-3.8680836647274597</v>
      </c>
      <c r="N54" s="13">
        <f t="shared" si="5"/>
        <v>2.7380844830525052E-5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-3.9009229536827985</v>
      </c>
      <c r="M55">
        <f t="shared" si="4"/>
        <v>-3.9009229536827985</v>
      </c>
      <c r="N55" s="13">
        <f t="shared" si="5"/>
        <v>2.3067351882869991E-5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-3.9307536749958563</v>
      </c>
      <c r="M56">
        <f t="shared" si="4"/>
        <v>-3.9307536749958563</v>
      </c>
      <c r="N56" s="13">
        <f t="shared" si="5"/>
        <v>1.9141403726918143E-5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-3.9577012571030443</v>
      </c>
      <c r="M57">
        <f t="shared" si="4"/>
        <v>-3.9577012571030443</v>
      </c>
      <c r="N57" s="13">
        <f t="shared" si="5"/>
        <v>1.5623092301504089E-5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-3.9818864881826492</v>
      </c>
      <c r="M58">
        <f t="shared" si="4"/>
        <v>-3.9818864881826492</v>
      </c>
      <c r="N58" s="13">
        <f t="shared" si="5"/>
        <v>1.2518828452204744E-5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-4.0034256853777492</v>
      </c>
      <c r="M59">
        <f t="shared" si="4"/>
        <v>-4.0034256853777492</v>
      </c>
      <c r="N59" s="13">
        <f t="shared" si="5"/>
        <v>9.8236717360468329E-6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-4.022430857703208</v>
      </c>
      <c r="M60">
        <f t="shared" si="4"/>
        <v>-4.022430857703208</v>
      </c>
      <c r="N60" s="13">
        <f t="shared" si="5"/>
        <v>7.5235256175025515E-6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-4.0390098628829918</v>
      </c>
      <c r="M61">
        <f t="shared" si="4"/>
        <v>-4.0390098628829918</v>
      </c>
      <c r="N61" s="13">
        <f t="shared" si="5"/>
        <v>5.5971609660029854E-6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-4.0532665583539362</v>
      </c>
      <c r="M62">
        <f t="shared" si="4"/>
        <v>-4.0532665583539362</v>
      </c>
      <c r="N62" s="13">
        <f t="shared" si="5"/>
        <v>4.0180450998013767E-6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-4.0653009466623651</v>
      </c>
      <c r="M63">
        <f t="shared" si="4"/>
        <v>-4.0653009466623651</v>
      </c>
      <c r="N63" s="13">
        <f t="shared" si="5"/>
        <v>2.7559648911291384E-6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-4.0752093154706124</v>
      </c>
      <c r="M64">
        <f t="shared" si="4"/>
        <v>-4.0752093154706124</v>
      </c>
      <c r="N64" s="13">
        <f t="shared" si="5"/>
        <v>1.7784411656061441E-6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-4.0830843723817107</v>
      </c>
      <c r="M65">
        <f t="shared" si="4"/>
        <v>-4.0830843723817107</v>
      </c>
      <c r="N65" s="13">
        <f t="shared" si="5"/>
        <v>1.0519382359330836E-6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-4.0890153747818925</v>
      </c>
      <c r="M66">
        <f t="shared" si="4"/>
        <v>-4.0890153747818925</v>
      </c>
      <c r="N66" s="13">
        <f t="shared" si="5"/>
        <v>5.4287727860900269E-7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-4.0930882548925087</v>
      </c>
      <c r="M67">
        <f t="shared" si="4"/>
        <v>-4.0930882548925087</v>
      </c>
      <c r="N67" s="13">
        <f t="shared" si="5"/>
        <v>2.1846571318096489E-7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-4.0953857402151375</v>
      </c>
      <c r="M68">
        <f t="shared" si="4"/>
        <v>-4.0953857402151375</v>
      </c>
      <c r="N68" s="13">
        <f t="shared" si="5"/>
        <v>4.7357044837283081E-4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-4.0959874695462712</v>
      </c>
      <c r="M69">
        <f t="shared" si="4"/>
        <v>-4.0959874695462712</v>
      </c>
      <c r="N69" s="62">
        <f t="shared" si="5"/>
        <v>1.5701227065067222E-6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-4.094970104730745</v>
      </c>
      <c r="M70">
        <f t="shared" si="4"/>
        <v>-4.094970104730745</v>
      </c>
      <c r="N70" s="13">
        <f t="shared" si="5"/>
        <v>4.9792534480381362E-4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-4.0924074383163944</v>
      </c>
      <c r="M71">
        <f t="shared" si="4"/>
        <v>-4.0924074383163944</v>
      </c>
      <c r="N71" s="13">
        <f t="shared" si="5"/>
        <v>1.7176003415600697E-7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-4.0883704972657844</v>
      </c>
      <c r="M72">
        <f t="shared" si="4"/>
        <v>-4.0883704972657844</v>
      </c>
      <c r="N72" s="13">
        <f t="shared" si="5"/>
        <v>3.4426936443275588E-7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-4.082927642874683</v>
      </c>
      <c r="M73">
        <f t="shared" si="4"/>
        <v>-4.082927642874683</v>
      </c>
      <c r="N73" s="13">
        <f t="shared" si="5"/>
        <v>5.4829889171071232E-7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-4.076144667040932</v>
      </c>
      <c r="M74">
        <f t="shared" si="4"/>
        <v>-4.076144667040932</v>
      </c>
      <c r="N74" s="13">
        <f t="shared" si="5"/>
        <v>7.675763807367943E-7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-4.0680848850216815</v>
      </c>
      <c r="M75">
        <f t="shared" si="4"/>
        <v>-4.0680848850216815</v>
      </c>
      <c r="N75" s="13">
        <f t="shared" si="5"/>
        <v>9.8849926388252121E-7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-4.0588092248114354</v>
      </c>
      <c r="M76">
        <f t="shared" si="4"/>
        <v>-4.0588092248114354</v>
      </c>
      <c r="N76" s="13">
        <f t="shared" si="5"/>
        <v>1.2000067149389802E-6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-4.048376313268129</v>
      </c>
      <c r="M77">
        <f t="shared" si="4"/>
        <v>-4.048376313268129</v>
      </c>
      <c r="N77" s="13">
        <f t="shared" si="5"/>
        <v>1.3934147367628084E-6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-4.0368425591094184</v>
      </c>
      <c r="M78">
        <f t="shared" si="4"/>
        <v>-4.0368425591094184</v>
      </c>
      <c r="N78" s="13">
        <f t="shared" si="5"/>
        <v>1.5622242502532153E-6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-4.024262232896576</v>
      </c>
      <c r="M79">
        <f t="shared" si="4"/>
        <v>-4.024262232896576</v>
      </c>
      <c r="N79" s="13">
        <f t="shared" si="5"/>
        <v>1.7019109684503417E-6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-4.0106875441186824</v>
      </c>
      <c r="M80">
        <f t="shared" si="4"/>
        <v>-4.0106875441186824</v>
      </c>
      <c r="N80" s="13">
        <f t="shared" si="5"/>
        <v>1.8097046775071361E-6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-3.996168715485521</v>
      </c>
      <c r="M81">
        <f t="shared" si="4"/>
        <v>-3.996168715485521</v>
      </c>
      <c r="N81" s="13">
        <f t="shared" si="5"/>
        <v>1.8843644408488082E-6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-3.9807540545331905</v>
      </c>
      <c r="M82">
        <f t="shared" si="4"/>
        <v>-3.9807540545331905</v>
      </c>
      <c r="N82" s="13">
        <f t="shared" si="5"/>
        <v>1.9259552077171533E-6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-3.9644900226425097</v>
      </c>
      <c r="M83">
        <f t="shared" si="4"/>
        <v>-3.9644900226425097</v>
      </c>
      <c r="N83" s="13">
        <f t="shared" si="5"/>
        <v>1.9356303483082608E-6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-3.9474213015663171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-3.9474213015663171</v>
      </c>
      <c r="N84" s="13">
        <f t="shared" ref="N84:N147" si="12">(M84-H84)^2*O84</f>
        <v>1.9154237606189495E-6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-3.929590857558062</v>
      </c>
      <c r="M85">
        <f t="shared" si="11"/>
        <v>-3.929590857558062</v>
      </c>
      <c r="N85" s="13">
        <f t="shared" si="12"/>
        <v>1.8680544002830951E-6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-3.9110400031905108</v>
      </c>
      <c r="M86">
        <f t="shared" si="11"/>
        <v>-3.9110400031905108</v>
      </c>
      <c r="N86" s="13">
        <f t="shared" si="12"/>
        <v>1.7967453736835916E-6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-3.8918084569499265</v>
      </c>
      <c r="M87">
        <f t="shared" si="11"/>
        <v>-3.8918084569499265</v>
      </c>
      <c r="N87" s="13">
        <f t="shared" si="12"/>
        <v>1.7050591054287666E-6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-3.8719344006878273</v>
      </c>
      <c r="M88">
        <f t="shared" si="11"/>
        <v>-3.8719344006878273</v>
      </c>
      <c r="N88" s="13">
        <f t="shared" si="12"/>
        <v>1.5967495398933984E-6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-3.8514545350092293</v>
      </c>
      <c r="M89">
        <f t="shared" si="11"/>
        <v>-3.8514545350092293</v>
      </c>
      <c r="N89" s="13">
        <f t="shared" si="12"/>
        <v>1.4756318599953369E-6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-3.8304041326732765</v>
      </c>
      <c r="M90">
        <f t="shared" si="11"/>
        <v>-3.8304041326732765</v>
      </c>
      <c r="N90" s="13">
        <f t="shared" si="12"/>
        <v>1.3454697994155627E-6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-3.8088170900792404</v>
      </c>
      <c r="M91">
        <f t="shared" si="11"/>
        <v>-3.8088170900792404</v>
      </c>
      <c r="N91" s="13">
        <f t="shared" si="12"/>
        <v>1.2098802826251771E-6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-3.7867259769080919</v>
      </c>
      <c r="M92">
        <f t="shared" si="11"/>
        <v>-3.7867259769080919</v>
      </c>
      <c r="N92" s="13">
        <f t="shared" si="12"/>
        <v>1.0722548447597563E-6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-3.7641620839871397</v>
      </c>
      <c r="M93">
        <f t="shared" si="11"/>
        <v>-3.7641620839871397</v>
      </c>
      <c r="N93" s="13">
        <f t="shared" si="12"/>
        <v>9.3569705580798579E-7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-3.7411554694427118</v>
      </c>
      <c r="M94">
        <f t="shared" si="11"/>
        <v>-3.7411554694427118</v>
      </c>
      <c r="N94" s="13">
        <f t="shared" si="12"/>
        <v>8.0297499474201654E-7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-3.7177350032033369</v>
      </c>
      <c r="M95">
        <f t="shared" si="11"/>
        <v>-3.7177350032033369</v>
      </c>
      <c r="N95" s="13">
        <f t="shared" si="12"/>
        <v>6.7648768475203472E-7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-3.6939284099135419</v>
      </c>
      <c r="M96">
        <f t="shared" si="11"/>
        <v>-3.6939284099135419</v>
      </c>
      <c r="N96" s="13">
        <f t="shared" si="12"/>
        <v>5.5824430509839823E-7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-3.6697623103161159</v>
      </c>
      <c r="M97">
        <f t="shared" si="11"/>
        <v>-3.6697623103161159</v>
      </c>
      <c r="N97" s="13">
        <f t="shared" si="12"/>
        <v>4.4985493364217551E-7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-3.6452622611584786</v>
      </c>
      <c r="M98">
        <f t="shared" si="11"/>
        <v>-3.6452622611584786</v>
      </c>
      <c r="N98" s="13">
        <f t="shared" si="12"/>
        <v>3.5253154261550997E-7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-3.6204527936767148</v>
      </c>
      <c r="M99">
        <f t="shared" si="11"/>
        <v>-3.6204527936767148</v>
      </c>
      <c r="N99" s="13">
        <f t="shared" si="12"/>
        <v>2.6709796403795325E-7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-3.5953574507088248</v>
      </c>
      <c r="M100">
        <f t="shared" si="11"/>
        <v>-3.5953574507088248</v>
      </c>
      <c r="N100" s="13">
        <f t="shared" si="12"/>
        <v>1.9400755679182025E-7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-3.5699988224868027</v>
      </c>
      <c r="M101">
        <f t="shared" si="11"/>
        <v>-3.5699988224868027</v>
      </c>
      <c r="N101" s="13">
        <f t="shared" si="12"/>
        <v>1.333673409895501E-7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-3.544398581155277</v>
      </c>
      <c r="M102">
        <f t="shared" si="11"/>
        <v>-3.544398581155277</v>
      </c>
      <c r="N102" s="13">
        <f t="shared" si="12"/>
        <v>8.4967413769559501E-8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-3.5185775140627107</v>
      </c>
      <c r="M103">
        <f t="shared" si="11"/>
        <v>-3.5185775140627107</v>
      </c>
      <c r="N103" s="13">
        <f t="shared" si="12"/>
        <v>4.8314520853876899E-8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-3.4925555558693766</v>
      </c>
      <c r="M104">
        <f t="shared" si="11"/>
        <v>-3.4925555558693766</v>
      </c>
      <c r="N104" s="13">
        <f t="shared" si="12"/>
        <v>2.2668727707791185E-8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-3.4663518195147565</v>
      </c>
      <c r="M105">
        <f t="shared" si="11"/>
        <v>-3.4663518195147565</v>
      </c>
      <c r="N105" s="13">
        <f t="shared" si="12"/>
        <v>7.0822103586227079E-9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-3.4399846260853422</v>
      </c>
      <c r="M106">
        <f t="shared" si="11"/>
        <v>-3.4399846260853422</v>
      </c>
      <c r="N106" s="13">
        <f t="shared" si="12"/>
        <v>4.3926689463083544E-10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-3.4134715336223711</v>
      </c>
      <c r="M107">
        <f t="shared" si="11"/>
        <v>-3.4134715336223711</v>
      </c>
      <c r="N107" s="13">
        <f t="shared" si="12"/>
        <v>1.4967344615816298E-9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-3.3868293649075154</v>
      </c>
      <c r="M108">
        <f t="shared" si="11"/>
        <v>-3.3868293649075154</v>
      </c>
      <c r="N108" s="13">
        <f t="shared" si="12"/>
        <v>8.9240816547775237E-9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-3.3600742342631604</v>
      </c>
      <c r="M109">
        <f t="shared" si="11"/>
        <v>-3.3600742342631604</v>
      </c>
      <c r="N109" s="13">
        <f t="shared" si="12"/>
        <v>2.134253116256852E-8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-3.3332215734025556</v>
      </c>
      <c r="M110">
        <f t="shared" si="11"/>
        <v>-3.3332215734025556</v>
      </c>
      <c r="N110" s="13">
        <f t="shared" si="12"/>
        <v>3.7362651212911406E-8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-3.3062861563638091</v>
      </c>
      <c r="M111">
        <f t="shared" si="11"/>
        <v>-3.3062861563638091</v>
      </c>
      <c r="N111" s="13">
        <f t="shared" si="12"/>
        <v>5.5619935807965253E-8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-3.2792821235604661</v>
      </c>
      <c r="M112">
        <f t="shared" si="11"/>
        <v>-3.2792821235604661</v>
      </c>
      <c r="N112" s="13">
        <f t="shared" si="12"/>
        <v>7.4807972140207761E-5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-3.2522230049801859</v>
      </c>
      <c r="M113">
        <f t="shared" si="11"/>
        <v>-3.2522230049801859</v>
      </c>
      <c r="N113" s="13">
        <f t="shared" si="12"/>
        <v>9.3708868266216078E-5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-3.2251217425619054</v>
      </c>
      <c r="M114">
        <f t="shared" si="11"/>
        <v>-3.2251217425619054</v>
      </c>
      <c r="N114" s="13">
        <f t="shared" si="12"/>
        <v>1.1122068463859656E-4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-3.197990711780732</v>
      </c>
      <c r="M115">
        <f t="shared" si="11"/>
        <v>-3.197990711780732</v>
      </c>
      <c r="N115" s="13">
        <f t="shared" si="12"/>
        <v>1.2638167901087498E-7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-3.1708417424687845</v>
      </c>
      <c r="M116">
        <f t="shared" si="11"/>
        <v>-3.1708417424687845</v>
      </c>
      <c r="N116" s="13">
        <f t="shared" si="12"/>
        <v>1.3839123533726683E-7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-3.1436861388991049</v>
      </c>
      <c r="M117">
        <f t="shared" si="11"/>
        <v>-3.1436861388991049</v>
      </c>
      <c r="N117" s="13">
        <f t="shared" si="12"/>
        <v>1.4662740335077467E-7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-3.1165346991588594</v>
      </c>
      <c r="M118">
        <f t="shared" si="11"/>
        <v>-3.1165346991588594</v>
      </c>
      <c r="N118" s="13">
        <f t="shared" si="12"/>
        <v>1.5066102651675663E-7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-3.0893977338370178</v>
      </c>
      <c r="M119">
        <f t="shared" si="11"/>
        <v>-3.0893977338370178</v>
      </c>
      <c r="N119" s="13">
        <f t="shared" si="12"/>
        <v>1.5026648192787367E-7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-3.0622850840508327</v>
      </c>
      <c r="M120">
        <f t="shared" si="11"/>
        <v>-3.0622850840508327</v>
      </c>
      <c r="N120" s="13">
        <f t="shared" si="12"/>
        <v>1.4542909656013071E-7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-3.0352061388345373</v>
      </c>
      <c r="M121">
        <f t="shared" si="11"/>
        <v>-3.0352061388345373</v>
      </c>
      <c r="N121" s="13">
        <f t="shared" si="12"/>
        <v>1.3634934020969692E-7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-3.008169851912843</v>
      </c>
      <c r="M122">
        <f t="shared" si="11"/>
        <v>-3.008169851912843</v>
      </c>
      <c r="N122" s="13">
        <f t="shared" si="12"/>
        <v>1.2344392653884731E-7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-2.9811847578809862</v>
      </c>
      <c r="M123">
        <f t="shared" si="11"/>
        <v>-2.9811847578809862</v>
      </c>
      <c r="N123" s="13">
        <f t="shared" si="12"/>
        <v>1.0734398017294926E-7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-2.9542589878123127</v>
      </c>
      <c r="M124">
        <f t="shared" si="11"/>
        <v>-2.9542589878123127</v>
      </c>
      <c r="N124" s="13">
        <f t="shared" si="12"/>
        <v>8.8890449940966874E-8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-2.9274002843136087</v>
      </c>
      <c r="M125">
        <f t="shared" si="11"/>
        <v>-2.9274002843136087</v>
      </c>
      <c r="N125" s="13">
        <f t="shared" si="12"/>
        <v>6.9126966301049634E-8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-2.9006160160476622</v>
      </c>
      <c r="M126">
        <f t="shared" si="11"/>
        <v>-2.9006160160476622</v>
      </c>
      <c r="N126" s="13">
        <f t="shared" si="12"/>
        <v>4.9290355123057493E-8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-2.8739131917418601</v>
      </c>
      <c r="M127">
        <f t="shared" si="11"/>
        <v>-2.8739131917418601</v>
      </c>
      <c r="N127" s="13">
        <f t="shared" si="12"/>
        <v>3.0799030473123395E-8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-2.8472984737009215</v>
      </c>
      <c r="M128">
        <f t="shared" si="11"/>
        <v>-2.8472984737009215</v>
      </c>
      <c r="N128" s="13">
        <f t="shared" si="12"/>
        <v>1.5239496163426147E-8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-2.8207781908412266</v>
      </c>
      <c r="M129">
        <f t="shared" si="11"/>
        <v>-2.8207781908412266</v>
      </c>
      <c r="N129" s="13">
        <f t="shared" si="12"/>
        <v>4.3511899086817557E-9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-2.7943583512636083</v>
      </c>
      <c r="M130">
        <f t="shared" si="11"/>
        <v>-2.7943583512636083</v>
      </c>
      <c r="N130" s="13">
        <f t="shared" si="12"/>
        <v>9.9052119927056014E-12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-2.7680446543807906</v>
      </c>
      <c r="M131">
        <f t="shared" si="11"/>
        <v>-2.7680446543807906</v>
      </c>
      <c r="N131" s="13">
        <f t="shared" si="12"/>
        <v>4.2100248354572936E-9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-2.7418425026151874</v>
      </c>
      <c r="M132">
        <f t="shared" si="11"/>
        <v>-2.7418425026151874</v>
      </c>
      <c r="N132" s="13">
        <f t="shared" si="12"/>
        <v>1.9045796253816584E-8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-2.7157570126821131</v>
      </c>
      <c r="M133">
        <f t="shared" si="11"/>
        <v>-2.7157570126821131</v>
      </c>
      <c r="N133" s="13">
        <f t="shared" si="12"/>
        <v>4.6691873983613372E-8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-2.689793026472989</v>
      </c>
      <c r="M134">
        <f t="shared" si="11"/>
        <v>-2.689793026472989</v>
      </c>
      <c r="N134" s="13">
        <f t="shared" si="12"/>
        <v>8.9383346477415772E-8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-2.663955121552569</v>
      </c>
      <c r="M135">
        <f t="shared" si="11"/>
        <v>-2.663955121552569</v>
      </c>
      <c r="N135" s="13">
        <f t="shared" si="12"/>
        <v>1.4939545656085443E-7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-2.6382476212837376</v>
      </c>
      <c r="M136">
        <f t="shared" si="11"/>
        <v>-2.6382476212837376</v>
      </c>
      <c r="N136" s="13">
        <f t="shared" si="12"/>
        <v>2.2902321439852705E-7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-2.6126746045929212</v>
      </c>
      <c r="M137">
        <f t="shared" si="11"/>
        <v>-2.6126746045929212</v>
      </c>
      <c r="N137" s="13">
        <f t="shared" si="12"/>
        <v>3.3056109095700318E-7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-2.5872399153887344</v>
      </c>
      <c r="M138">
        <f t="shared" si="11"/>
        <v>-2.5872399153887344</v>
      </c>
      <c r="N138" s="13">
        <f t="shared" si="12"/>
        <v>4.5628296800654711E-7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-2.5619471716459832</v>
      </c>
      <c r="M139">
        <f t="shared" si="11"/>
        <v>-2.5619471716459832</v>
      </c>
      <c r="N139" s="13">
        <f t="shared" si="12"/>
        <v>6.0842250821017321E-7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-2.5367997741667514</v>
      </c>
      <c r="M140">
        <f t="shared" si="11"/>
        <v>-2.5367997741667514</v>
      </c>
      <c r="N140" s="13">
        <f t="shared" si="12"/>
        <v>7.8915409574676926E-7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-2.5118009150298839</v>
      </c>
      <c r="M141">
        <f t="shared" si="11"/>
        <v>-2.5118009150298839</v>
      </c>
      <c r="N141" s="13">
        <f t="shared" si="12"/>
        <v>1.000574484579887E-6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-2.4869535857397556</v>
      </c>
      <c r="M142">
        <f t="shared" si="11"/>
        <v>-2.4869535857397556</v>
      </c>
      <c r="N142" s="13">
        <f t="shared" si="12"/>
        <v>1.2446852779165834E-6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-2.4622605850848482</v>
      </c>
      <c r="M143">
        <f t="shared" si="11"/>
        <v>-2.4622605850848482</v>
      </c>
      <c r="N143" s="13">
        <f t="shared" si="12"/>
        <v>1.5233763488288574E-6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-2.4377245267162904</v>
      </c>
      <c r="M144">
        <f t="shared" si="11"/>
        <v>-2.4377245267162904</v>
      </c>
      <c r="N144" s="13">
        <f t="shared" si="12"/>
        <v>1.8384102984122886E-6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-2.4133478464561322</v>
      </c>
      <c r="M145">
        <f t="shared" si="11"/>
        <v>-2.4133478464561322</v>
      </c>
      <c r="N145" s="13">
        <f t="shared" si="12"/>
        <v>2.1914080346051237E-6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-2.3891328093448179</v>
      </c>
      <c r="M146">
        <f t="shared" si="11"/>
        <v>-2.3891328093448179</v>
      </c>
      <c r="N146" s="13">
        <f t="shared" si="12"/>
        <v>2.5838355416151469E-6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-2.3650815164369563</v>
      </c>
      <c r="M147">
        <f t="shared" si="11"/>
        <v>-2.3650815164369563</v>
      </c>
      <c r="N147" s="13">
        <f t="shared" si="12"/>
        <v>3.0169918972493252E-6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-2.3411959113541787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-2.3411959113541787</v>
      </c>
      <c r="N148" s="13">
        <f t="shared" ref="N148:N211" si="19">(M148-H148)^2*O148</f>
        <v>3.4919985831579998E-6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-2.3174777866035798</v>
      </c>
      <c r="M149">
        <f t="shared" si="18"/>
        <v>-2.3174777866035798</v>
      </c>
      <c r="N149" s="13">
        <f t="shared" si="19"/>
        <v>4.0097901211383732E-6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-2.2939287896699052</v>
      </c>
      <c r="M150">
        <f t="shared" si="18"/>
        <v>-2.2939287896699052</v>
      </c>
      <c r="N150" s="13">
        <f t="shared" si="19"/>
        <v>4.5711060574743719E-6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-2.2705504288894049</v>
      </c>
      <c r="M151">
        <f t="shared" si="18"/>
        <v>-2.2705504288894049</v>
      </c>
      <c r="N151" s="13">
        <f t="shared" si="19"/>
        <v>5.1764843065758858E-6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-2.2473440791129526</v>
      </c>
      <c r="M152">
        <f t="shared" si="18"/>
        <v>-2.2473440791129526</v>
      </c>
      <c r="N152" s="13">
        <f t="shared" si="19"/>
        <v>5.8262558551689374E-6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-2.2243109871658029</v>
      </c>
      <c r="M153">
        <f t="shared" si="18"/>
        <v>-2.2243109871658029</v>
      </c>
      <c r="N153" s="13">
        <f t="shared" si="19"/>
        <v>6.5205408187957859E-6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-2.2014522771110654</v>
      </c>
      <c r="M154">
        <f t="shared" si="18"/>
        <v>-2.2014522771110654</v>
      </c>
      <c r="N154" s="13">
        <f t="shared" si="19"/>
        <v>7.2592458338735015E-6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-2.1787689553237546</v>
      </c>
      <c r="M155">
        <f t="shared" si="18"/>
        <v>-2.1787689553237546</v>
      </c>
      <c r="N155" s="13">
        <f t="shared" si="19"/>
        <v>8.0420627601279969E-6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-2.1562619153820171</v>
      </c>
      <c r="M156">
        <f t="shared" si="18"/>
        <v>-2.1562619153820171</v>
      </c>
      <c r="N156" s="13">
        <f t="shared" si="19"/>
        <v>8.8684686613198494E-6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-2.133931942781921</v>
      </c>
      <c r="M157">
        <f t="shared" si="18"/>
        <v>-2.133931942781921</v>
      </c>
      <c r="N157" s="13">
        <f t="shared" si="19"/>
        <v>9.7377270249961139E-6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-2.1117797194819561</v>
      </c>
      <c r="M158">
        <f t="shared" si="18"/>
        <v>-2.1117797194819561</v>
      </c>
      <c r="N158" s="13">
        <f t="shared" si="19"/>
        <v>1.0648890176394564E-5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-2.0898058282831773</v>
      </c>
      <c r="M159">
        <f t="shared" si="18"/>
        <v>-2.0898058282831773</v>
      </c>
      <c r="N159" s="13">
        <f t="shared" si="19"/>
        <v>1.1600802836023863E-5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-2.0680107570507453</v>
      </c>
      <c r="M160">
        <f t="shared" si="18"/>
        <v>-2.0680107570507453</v>
      </c>
      <c r="N160" s="13">
        <f t="shared" si="19"/>
        <v>1.2592106765822575E-5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-2.0463949027823785</v>
      </c>
      <c r="M161">
        <f t="shared" si="18"/>
        <v>-2.0463949027823785</v>
      </c>
      <c r="N161" s="13">
        <f t="shared" si="19"/>
        <v>1.3621246444767533E-5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-2.0249585755290656</v>
      </c>
      <c r="M162">
        <f t="shared" si="18"/>
        <v>-2.0249585755290656</v>
      </c>
      <c r="N162" s="13">
        <f t="shared" si="19"/>
        <v>1.4686475711296669E-5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-2.0037020021731844</v>
      </c>
      <c r="M163">
        <f t="shared" si="18"/>
        <v>-2.0037020021731844</v>
      </c>
      <c r="N163" s="13">
        <f t="shared" si="19"/>
        <v>1.5785865307201111E-5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-1.9826253300690146</v>
      </c>
      <c r="M164">
        <f t="shared" si="18"/>
        <v>-1.9826253300690146</v>
      </c>
      <c r="N164" s="13">
        <f t="shared" si="19"/>
        <v>1.6917311255150439E-5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-1.9617286305504391</v>
      </c>
      <c r="M165">
        <f t="shared" si="18"/>
        <v>-1.9617286305504391</v>
      </c>
      <c r="N165" s="13">
        <f t="shared" si="19"/>
        <v>1.8078544000443185E-5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-1.9410119023104659</v>
      </c>
      <c r="M166">
        <f t="shared" si="18"/>
        <v>-1.9410119023104659</v>
      </c>
      <c r="N166" s="13">
        <f t="shared" si="19"/>
        <v>1.9267138246334452E-5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-1.9204750746570514</v>
      </c>
      <c r="M167">
        <f t="shared" si="18"/>
        <v>-1.9204750746570514</v>
      </c>
      <c r="N167" s="13">
        <f t="shared" si="19"/>
        <v>2.0480523411513659E-5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-1.9001180106495434</v>
      </c>
      <c r="M168">
        <f t="shared" si="18"/>
        <v>-1.9001180106495434</v>
      </c>
      <c r="N168" s="13">
        <f t="shared" si="19"/>
        <v>2.1715994638046873E-5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-1.8799405101199034</v>
      </c>
      <c r="M169">
        <f t="shared" si="18"/>
        <v>-1.8799405101199034</v>
      </c>
      <c r="N169" s="13">
        <f t="shared" si="19"/>
        <v>2.2970724278292366E-5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-1.8599423125827472</v>
      </c>
      <c r="M170">
        <f t="shared" si="18"/>
        <v>-1.8599423125827472</v>
      </c>
      <c r="N170" s="13">
        <f t="shared" si="19"/>
        <v>2.4241773789777008E-5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-1.8401231000380769</v>
      </c>
      <c r="M171">
        <f t="shared" si="18"/>
        <v>-1.8401231000380769</v>
      </c>
      <c r="N171" s="13">
        <f t="shared" si="19"/>
        <v>2.5526105967994717E-5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-1.8204824996704578</v>
      </c>
      <c r="M172">
        <f t="shared" si="18"/>
        <v>-1.8204824996704578</v>
      </c>
      <c r="N172" s="13">
        <f t="shared" si="19"/>
        <v>2.6820597448326754E-5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-1.8010200864482608</v>
      </c>
      <c r="M173">
        <f t="shared" si="18"/>
        <v>-1.8010200864482608</v>
      </c>
      <c r="N173" s="13">
        <f t="shared" si="19"/>
        <v>2.8122051409815189E-5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-1.7817353856264679</v>
      </c>
      <c r="M174">
        <f t="shared" si="18"/>
        <v>-1.7817353856264679</v>
      </c>
      <c r="N174" s="13">
        <f t="shared" si="19"/>
        <v>2.9427210415392976E-5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-1.7626278751564075</v>
      </c>
      <c r="M175">
        <f t="shared" si="18"/>
        <v>-1.7626278751564075</v>
      </c>
      <c r="N175" s="13">
        <f t="shared" si="19"/>
        <v>3.0732769325183667E-5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-1.7436969880056874</v>
      </c>
      <c r="M176">
        <f t="shared" si="18"/>
        <v>-1.7436969880056874</v>
      </c>
      <c r="N176" s="13">
        <f t="shared" si="19"/>
        <v>3.2035388221858368E-5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-1.7249421143914521</v>
      </c>
      <c r="M177">
        <f t="shared" si="18"/>
        <v>-1.7249421143914521</v>
      </c>
      <c r="N177" s="13">
        <f t="shared" si="19"/>
        <v>3.3331705289600915E-5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-1.7063626039300184</v>
      </c>
      <c r="M178">
        <f t="shared" si="18"/>
        <v>-1.7063626039300184</v>
      </c>
      <c r="N178" s="13">
        <f t="shared" si="19"/>
        <v>3.4618349590591914E-5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-1.687957767705816</v>
      </c>
      <c r="M179">
        <f t="shared" si="18"/>
        <v>-1.687957767705816</v>
      </c>
      <c r="N179" s="13">
        <f t="shared" si="19"/>
        <v>3.5891953686032244E-5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-1.6697268802624454</v>
      </c>
      <c r="M180">
        <f t="shared" si="18"/>
        <v>-1.6697268802624454</v>
      </c>
      <c r="N180" s="13">
        <f t="shared" si="19"/>
        <v>3.7149166051588942E-5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-1.6516691815186124</v>
      </c>
      <c r="M181">
        <f t="shared" si="18"/>
        <v>-1.6516691815186124</v>
      </c>
      <c r="N181" s="13">
        <f t="shared" si="19"/>
        <v>3.8386663239937941E-5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-1.6337838786115508</v>
      </c>
      <c r="M182">
        <f t="shared" si="18"/>
        <v>-1.6337838786115508</v>
      </c>
      <c r="N182" s="13">
        <f t="shared" si="19"/>
        <v>3.9601161746416671E-5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-1.6160701476704948</v>
      </c>
      <c r="M183">
        <f t="shared" si="18"/>
        <v>-1.6160701476704948</v>
      </c>
      <c r="N183" s="13">
        <f t="shared" si="19"/>
        <v>4.0789429536829491E-5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-1.598527135522654</v>
      </c>
      <c r="M184">
        <f t="shared" si="18"/>
        <v>-1.598527135522654</v>
      </c>
      <c r="N184" s="13">
        <f t="shared" si="19"/>
        <v>4.1948297199510369E-5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-1.5811539613340613</v>
      </c>
      <c r="M185">
        <f t="shared" si="18"/>
        <v>-1.5811539613340613</v>
      </c>
      <c r="N185" s="13">
        <f t="shared" si="19"/>
        <v>4.3074668687152553E-5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-1.5639497181875965</v>
      </c>
      <c r="M186">
        <f t="shared" si="18"/>
        <v>-1.5639497181875965</v>
      </c>
      <c r="N186" s="13">
        <f t="shared" si="19"/>
        <v>4.4165531616775911E-5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-1.546913474600375</v>
      </c>
      <c r="M187">
        <f t="shared" si="18"/>
        <v>-1.546913474600375</v>
      </c>
      <c r="N187" s="13">
        <f t="shared" si="19"/>
        <v>4.5217967099817198E-5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-1.5300442759826633</v>
      </c>
      <c r="M188">
        <f t="shared" si="18"/>
        <v>-1.5300442759826633</v>
      </c>
      <c r="N188" s="13">
        <f t="shared" si="19"/>
        <v>4.6229159076888585E-5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-1.5133411460403698</v>
      </c>
      <c r="M189">
        <f t="shared" si="18"/>
        <v>-1.5133411460403698</v>
      </c>
      <c r="N189" s="13">
        <f t="shared" si="19"/>
        <v>4.719640313517879E-5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-1.4968030881230991</v>
      </c>
      <c r="M190">
        <f t="shared" si="18"/>
        <v>-1.4968030881230991</v>
      </c>
      <c r="N190" s="13">
        <f t="shared" si="19"/>
        <v>4.8117114789661358E-5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-1.4804290865196981</v>
      </c>
      <c r="M191">
        <f t="shared" si="18"/>
        <v>-1.4804290865196981</v>
      </c>
      <c r="N191" s="13">
        <f t="shared" si="19"/>
        <v>4.898883721165486E-5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-1.4642181077031486</v>
      </c>
      <c r="M192">
        <f t="shared" si="18"/>
        <v>-1.4642181077031486</v>
      </c>
      <c r="N192" s="13">
        <f t="shared" si="19"/>
        <v>4.980924839171812E-5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-1.4481691015265994</v>
      </c>
      <c r="M193">
        <f t="shared" si="18"/>
        <v>-1.4481691015265994</v>
      </c>
      <c r="N193" s="13">
        <f t="shared" si="19"/>
        <v>5.057616772630205E-5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-1.4322810023722612</v>
      </c>
      <c r="M194">
        <f t="shared" si="18"/>
        <v>-1.4322810023722612</v>
      </c>
      <c r="N194" s="13">
        <f t="shared" si="19"/>
        <v>5.1287562020465132E-5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-1.4165527302548429</v>
      </c>
      <c r="M195">
        <f t="shared" si="18"/>
        <v>-1.4165527302548429</v>
      </c>
      <c r="N195" s="13">
        <f t="shared" si="19"/>
        <v>5.1941550901475618E-5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-1.4009831918811404</v>
      </c>
      <c r="M196">
        <f t="shared" si="18"/>
        <v>-1.4009831918811404</v>
      </c>
      <c r="N196" s="13">
        <f t="shared" si="19"/>
        <v>5.2536411640494138E-5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-1.3855712816673253</v>
      </c>
      <c r="M197">
        <f t="shared" si="18"/>
        <v>-1.3855712816673253</v>
      </c>
      <c r="N197" s="13">
        <f t="shared" si="19"/>
        <v>5.3070583382236926E-5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-1.3703158827154533</v>
      </c>
      <c r="M198">
        <f t="shared" si="18"/>
        <v>-1.3703158827154533</v>
      </c>
      <c r="N198" s="13">
        <f t="shared" si="19"/>
        <v>5.3542670784316483E-5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-1.3552158677506307</v>
      </c>
      <c r="M199">
        <f t="shared" si="18"/>
        <v>-1.3552158677506307</v>
      </c>
      <c r="N199" s="13">
        <f t="shared" si="19"/>
        <v>5.395144707052301E-5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-1.3402701000202422</v>
      </c>
      <c r="M200">
        <f t="shared" si="18"/>
        <v>-1.3402701000202422</v>
      </c>
      <c r="N200" s="13">
        <f t="shared" si="19"/>
        <v>5.4295856504068862E-5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-1.3254774341565985</v>
      </c>
      <c r="M201">
        <f t="shared" si="18"/>
        <v>-1.3254774341565985</v>
      </c>
      <c r="N201" s="13">
        <f t="shared" si="19"/>
        <v>5.4575016288843157E-5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-1.31083671700431</v>
      </c>
      <c r="M202">
        <f t="shared" si="18"/>
        <v>-1.31083671700431</v>
      </c>
      <c r="N202" s="13">
        <f t="shared" si="19"/>
        <v>5.4788217908263466E-5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-1.2963467884136373</v>
      </c>
      <c r="M203">
        <f t="shared" si="18"/>
        <v>-1.2963467884136373</v>
      </c>
      <c r="N203" s="13">
        <f t="shared" si="19"/>
        <v>5.4934927913462274E-5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-1.2820064820010448</v>
      </c>
      <c r="M204">
        <f t="shared" si="18"/>
        <v>-1.2820064820010448</v>
      </c>
      <c r="N204" s="13">
        <f t="shared" si="19"/>
        <v>5.5014788173512132E-5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-1.2678146258781404</v>
      </c>
      <c r="M205">
        <f t="shared" si="18"/>
        <v>-1.2678146258781404</v>
      </c>
      <c r="N205" s="13">
        <f t="shared" si="19"/>
        <v>5.502761560198831E-5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-1.2537700433501118</v>
      </c>
      <c r="M206">
        <f t="shared" si="18"/>
        <v>-1.2537700433501118</v>
      </c>
      <c r="N206" s="13">
        <f t="shared" si="19"/>
        <v>5.4973401375828872E-5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-1.2398715535847908</v>
      </c>
      <c r="M207">
        <f t="shared" si="18"/>
        <v>-1.2398715535847908</v>
      </c>
      <c r="N207" s="13">
        <f t="shared" si="19"/>
        <v>5.485230966276499E-5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-1.2261179722533668</v>
      </c>
      <c r="M208">
        <f t="shared" si="18"/>
        <v>-1.2261179722533668</v>
      </c>
      <c r="N208" s="13">
        <f t="shared" si="19"/>
        <v>5.4664675875695285E-5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-1.2125081121437906</v>
      </c>
      <c r="M209">
        <f t="shared" si="18"/>
        <v>-1.2125081121437906</v>
      </c>
      <c r="N209" s="13">
        <f t="shared" si="19"/>
        <v>5.4411004472487042E-5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-1.1990407837478638</v>
      </c>
      <c r="M210">
        <f t="shared" si="18"/>
        <v>-1.1990407837478638</v>
      </c>
      <c r="N210" s="13">
        <f t="shared" si="19"/>
        <v>5.4091966320622906E-5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-1.185714795822937</v>
      </c>
      <c r="M211">
        <f t="shared" si="18"/>
        <v>-1.185714795822937</v>
      </c>
      <c r="N211" s="13">
        <f t="shared" si="19"/>
        <v>5.3708395647439996E-5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-1.1725289559291701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-1.1725289559291701</v>
      </c>
      <c r="N212" s="13">
        <f t="shared" ref="N212:N275" si="26">(M212-H212)^2*O212</f>
        <v>5.3261286596298428E-5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-1.1594820709432048</v>
      </c>
      <c r="M213">
        <f t="shared" si="25"/>
        <v>-1.1594820709432048</v>
      </c>
      <c r="N213" s="13">
        <f t="shared" si="26"/>
        <v>5.2751789410648283E-5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-1.1465729475491457</v>
      </c>
      <c r="M214">
        <f t="shared" si="25"/>
        <v>-1.1465729475491457</v>
      </c>
      <c r="N214" s="13">
        <f t="shared" si="26"/>
        <v>5.2181206267204232E-5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-1.1338003927076432</v>
      </c>
      <c r="M215">
        <f t="shared" si="25"/>
        <v>-1.1338003927076432</v>
      </c>
      <c r="N215" s="13">
        <f t="shared" si="26"/>
        <v>5.1550986780757129E-5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-1.1211632141038912</v>
      </c>
      <c r="M216">
        <f t="shared" si="25"/>
        <v>-1.1211632141038912</v>
      </c>
      <c r="N216" s="13">
        <f t="shared" si="26"/>
        <v>5.0862723202802923E-5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-1.1086602205753193</v>
      </c>
      <c r="M217">
        <f t="shared" si="25"/>
        <v>-1.1086602205753193</v>
      </c>
      <c r="N217" s="13">
        <f t="shared" si="26"/>
        <v>5.0118145336198327E-5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-1.0962902225197031</v>
      </c>
      <c r="M218">
        <f t="shared" si="25"/>
        <v>-1.0962902225197031</v>
      </c>
      <c r="N218" s="13">
        <f t="shared" si="26"/>
        <v>4.9319115188751488E-5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-1.0840520322844245</v>
      </c>
      <c r="M219">
        <f t="shared" si="25"/>
        <v>-1.0840520322844245</v>
      </c>
      <c r="N219" s="13">
        <f t="shared" si="26"/>
        <v>4.8467621387794459E-5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-1.0719444645375689</v>
      </c>
      <c r="M220">
        <f t="shared" si="25"/>
        <v>-1.0719444645375689</v>
      </c>
      <c r="N220" s="13">
        <f t="shared" si="26"/>
        <v>4.7565773378454128E-5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-1.0599663366215395</v>
      </c>
      <c r="M221">
        <f t="shared" si="25"/>
        <v>-1.0599663366215395</v>
      </c>
      <c r="N221" s="13">
        <f t="shared" si="26"/>
        <v>4.6615795427358664E-5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-1.0481164688898199</v>
      </c>
      <c r="M222">
        <f t="shared" si="25"/>
        <v>-1.0481164688898199</v>
      </c>
      <c r="N222" s="13">
        <f t="shared" si="26"/>
        <v>4.5620020454136872E-5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-1.0363936850275097</v>
      </c>
      <c r="M223">
        <f t="shared" si="25"/>
        <v>-1.0363936850275097</v>
      </c>
      <c r="N223" s="13">
        <f t="shared" si="26"/>
        <v>4.4580883712219182E-5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-1.0247968123562559</v>
      </c>
      <c r="M224">
        <f t="shared" si="25"/>
        <v>-1.0247968123562559</v>
      </c>
      <c r="N224" s="13">
        <f t="shared" si="26"/>
        <v>4.3500916339959302E-5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-1.0133246821241275</v>
      </c>
      <c r="M225">
        <f t="shared" si="25"/>
        <v>-1.0133246821241275</v>
      </c>
      <c r="N225" s="13">
        <f t="shared" si="26"/>
        <v>4.2382738803407126E-5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-1.0019761297810286</v>
      </c>
      <c r="M226">
        <f t="shared" si="25"/>
        <v>-1.0019761297810286</v>
      </c>
      <c r="N226" s="13">
        <f t="shared" si="26"/>
        <v>4.1229054250709232E-5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-0.99074999524016072</v>
      </c>
      <c r="M227">
        <f t="shared" si="25"/>
        <v>-0.99074999524016072</v>
      </c>
      <c r="N227" s="13">
        <f t="shared" si="26"/>
        <v>4.0042641798413114E-5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-0.97964512312607666</v>
      </c>
      <c r="M228">
        <f t="shared" si="25"/>
        <v>-0.97964512312607666</v>
      </c>
      <c r="N228" s="13">
        <f t="shared" si="26"/>
        <v>3.8826349768847163E-5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-0.96866036300982727</v>
      </c>
      <c r="M229">
        <f t="shared" si="25"/>
        <v>-0.96866036300982727</v>
      </c>
      <c r="N229" s="13">
        <f t="shared" si="26"/>
        <v>3.7583088897405546E-5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-0.95779456963167486</v>
      </c>
      <c r="M230">
        <f t="shared" si="25"/>
        <v>-0.95779456963167486</v>
      </c>
      <c r="N230" s="13">
        <f t="shared" si="26"/>
        <v>3.6315825528040994E-5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-0.94704660311185829</v>
      </c>
      <c r="M231">
        <f t="shared" si="25"/>
        <v>-0.94704660311185829</v>
      </c>
      <c r="N231" s="13">
        <f t="shared" si="26"/>
        <v>3.5027574814477851E-5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-0.93641532914985925</v>
      </c>
      <c r="M232">
        <f t="shared" si="25"/>
        <v>-0.93641532914985925</v>
      </c>
      <c r="N232" s="13">
        <f t="shared" si="26"/>
        <v>3.3721393943936118E-5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-0.92589961921259845</v>
      </c>
      <c r="M233">
        <f t="shared" si="25"/>
        <v>-0.92589961921259845</v>
      </c>
      <c r="N233" s="13">
        <f t="shared" si="26"/>
        <v>3.240037539981776E-5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-0.91549835071198937</v>
      </c>
      <c r="M234">
        <f t="shared" si="25"/>
        <v>-0.91549835071198937</v>
      </c>
      <c r="N234" s="13">
        <f t="shared" si="26"/>
        <v>3.1067640278770459E-5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-0.90521040717226375</v>
      </c>
      <c r="M235">
        <f t="shared" si="25"/>
        <v>-0.90521040717226375</v>
      </c>
      <c r="N235" s="13">
        <f t="shared" si="26"/>
        <v>2.972633167685433E-5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-0.89503467838745254</v>
      </c>
      <c r="M236">
        <f t="shared" si="25"/>
        <v>-0.89503467838745254</v>
      </c>
      <c r="N236" s="13">
        <f t="shared" si="26"/>
        <v>2.8379608159043968E-5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-0.88497006056939631</v>
      </c>
      <c r="M237">
        <f t="shared" si="25"/>
        <v>-0.88497006056939631</v>
      </c>
      <c r="N237" s="13">
        <f t="shared" si="26"/>
        <v>2.7030637325449672E-5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-0.87501545648667323</v>
      </c>
      <c r="M238">
        <f t="shared" si="25"/>
        <v>-0.87501545648667323</v>
      </c>
      <c r="N238" s="13">
        <f t="shared" si="26"/>
        <v>2.5682589486626846E-5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-0.86516977559476893</v>
      </c>
      <c r="M239">
        <f t="shared" si="25"/>
        <v>-0.86516977559476893</v>
      </c>
      <c r="N239" s="13">
        <f t="shared" si="26"/>
        <v>2.4338631460204282E-5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-0.85543193415785579</v>
      </c>
      <c r="M240">
        <f t="shared" si="25"/>
        <v>-0.85543193415785579</v>
      </c>
      <c r="N240" s="13">
        <f t="shared" si="26"/>
        <v>2.3001920499605622E-5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-0.84580085536248739</v>
      </c>
      <c r="M241">
        <f t="shared" si="25"/>
        <v>-0.84580085536248739</v>
      </c>
      <c r="N241" s="13">
        <f t="shared" si="26"/>
        <v>2.1675598365539929E-5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-0.83627546942354036</v>
      </c>
      <c r="M242">
        <f t="shared" si="25"/>
        <v>-0.83627546942354036</v>
      </c>
      <c r="N242" s="13">
        <f t="shared" si="26"/>
        <v>2.0362785549751596E-5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-0.82685471368270236</v>
      </c>
      <c r="M243">
        <f t="shared" si="25"/>
        <v>-0.82685471368270236</v>
      </c>
      <c r="N243" s="13">
        <f t="shared" si="26"/>
        <v>1.9066575659945331E-5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-0.81753753269980911</v>
      </c>
      <c r="M244">
        <f t="shared" si="25"/>
        <v>-0.81753753269980911</v>
      </c>
      <c r="N244" s="13">
        <f t="shared" si="26"/>
        <v>1.7790029974091454E-5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-0.80832287833729921</v>
      </c>
      <c r="M245">
        <f t="shared" si="25"/>
        <v>-0.80832287833729921</v>
      </c>
      <c r="N245" s="13">
        <f t="shared" si="26"/>
        <v>1.6536172171662268E-5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-0.79920970983808259</v>
      </c>
      <c r="M246">
        <f t="shared" si="25"/>
        <v>-0.79920970983808259</v>
      </c>
      <c r="N246" s="13">
        <f t="shared" si="26"/>
        <v>1.5307983248381458E-5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-0.79019699389706766</v>
      </c>
      <c r="M247">
        <f t="shared" si="25"/>
        <v>-0.79019699389706766</v>
      </c>
      <c r="N247" s="13">
        <f t="shared" si="26"/>
        <v>1.4108396620728106E-5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-0.78128370472661191</v>
      </c>
      <c r="M248">
        <f t="shared" si="25"/>
        <v>-0.78128370472661191</v>
      </c>
      <c r="N248" s="13">
        <f t="shared" si="26"/>
        <v>1.2940293425502894E-5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-0.77246882411615059</v>
      </c>
      <c r="M249">
        <f t="shared" si="25"/>
        <v>-0.77246882411615059</v>
      </c>
      <c r="N249" s="13">
        <f t="shared" si="26"/>
        <v>1.180649801911615E-5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-0.76375134148621859</v>
      </c>
      <c r="M250">
        <f t="shared" si="25"/>
        <v>-0.76375134148621859</v>
      </c>
      <c r="N250" s="13">
        <f t="shared" si="26"/>
        <v>1.070977368082314E-5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-0.75513025393712097</v>
      </c>
      <c r="M251">
        <f t="shared" si="25"/>
        <v>-0.75513025393712097</v>
      </c>
      <c r="N251" s="13">
        <f t="shared" si="26"/>
        <v>9.6528185231779206E-6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-0.74660456629244998</v>
      </c>
      <c r="M252">
        <f t="shared" si="25"/>
        <v>-0.74660456629244998</v>
      </c>
      <c r="N252" s="13">
        <f t="shared" si="26"/>
        <v>8.6382616126683209E-6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-0.73817329113767771</v>
      </c>
      <c r="M253">
        <f t="shared" si="25"/>
        <v>-0.73817329113767771</v>
      </c>
      <c r="N253" s="13">
        <f t="shared" si="26"/>
        <v>7.6686593026845889E-6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-0.72983544885402452</v>
      </c>
      <c r="M254">
        <f t="shared" si="25"/>
        <v>-0.72983544885402452</v>
      </c>
      <c r="N254" s="13">
        <f t="shared" si="26"/>
        <v>6.7464917804813823E-6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-0.72159006764779443</v>
      </c>
      <c r="M255">
        <f t="shared" si="25"/>
        <v>-0.72159006764779443</v>
      </c>
      <c r="N255" s="13">
        <f t="shared" si="26"/>
        <v>5.8741598293054412E-6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-0.71343618357538174</v>
      </c>
      <c r="M256">
        <f t="shared" si="25"/>
        <v>-0.71343618357538174</v>
      </c>
      <c r="N256" s="13">
        <f t="shared" si="26"/>
        <v>5.0539818061614077E-6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-0.70537284056412586</v>
      </c>
      <c r="M257">
        <f t="shared" si="25"/>
        <v>-0.70537284056412586</v>
      </c>
      <c r="N257" s="13">
        <f t="shared" si="26"/>
        <v>4.2881908353209981E-6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-0.69739909042918447</v>
      </c>
      <c r="M258">
        <f t="shared" si="25"/>
        <v>-0.69739909042918447</v>
      </c>
      <c r="N258" s="13">
        <f t="shared" si="26"/>
        <v>3.5789322171833005E-6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-0.6895139928866153</v>
      </c>
      <c r="M259">
        <f t="shared" si="25"/>
        <v>-0.6895139928866153</v>
      </c>
      <c r="N259" s="13">
        <f t="shared" si="26"/>
        <v>2.9282610514866321E-6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-0.68171661556280894</v>
      </c>
      <c r="M260">
        <f t="shared" si="25"/>
        <v>-0.68171661556280894</v>
      </c>
      <c r="N260" s="13">
        <f t="shared" si="26"/>
        <v>2.3381400736202315E-6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-0.67400603400045167</v>
      </c>
      <c r="M261">
        <f t="shared" si="25"/>
        <v>-0.67400603400045167</v>
      </c>
      <c r="N261" s="13">
        <f t="shared" si="26"/>
        <v>1.8104377021941413E-6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-0.66638133166115288</v>
      </c>
      <c r="M262">
        <f t="shared" si="25"/>
        <v>-0.66638133166115288</v>
      </c>
      <c r="N262" s="13">
        <f t="shared" si="26"/>
        <v>1.3469262957448934E-6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-0.65884159992490643</v>
      </c>
      <c r="M263">
        <f t="shared" si="25"/>
        <v>-0.65884159992490643</v>
      </c>
      <c r="N263" s="13">
        <f t="shared" si="26"/>
        <v>9.492806159667881E-7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-0.65138593808650291</v>
      </c>
      <c r="M264">
        <f t="shared" si="25"/>
        <v>-0.65138593808650291</v>
      </c>
      <c r="N264" s="13">
        <f t="shared" si="26"/>
        <v>6.1907649461968274E-7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-0.64401345334905546</v>
      </c>
      <c r="M265">
        <f t="shared" si="25"/>
        <v>-0.64401345334905546</v>
      </c>
      <c r="N265" s="13">
        <f t="shared" si="26"/>
        <v>3.5778970080835726E-7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-0.63672326081474973</v>
      </c>
      <c r="M266">
        <f t="shared" si="25"/>
        <v>-0.63672326081474973</v>
      </c>
      <c r="N266" s="13">
        <f t="shared" si="26"/>
        <v>1.6679500511574115E-7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-0.62951448347295758</v>
      </c>
      <c r="M267">
        <f t="shared" si="25"/>
        <v>-0.62951448347295758</v>
      </c>
      <c r="N267" s="13">
        <f t="shared" si="26"/>
        <v>4.7365436711387424E-8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-0.62238625218583432</v>
      </c>
      <c r="M268">
        <f t="shared" si="25"/>
        <v>-0.62238625218583432</v>
      </c>
      <c r="N268" s="13">
        <f t="shared" si="26"/>
        <v>6.7172931652844993E-10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-0.61533770567151902</v>
      </c>
      <c r="M269">
        <f t="shared" si="25"/>
        <v>-0.61533770567151902</v>
      </c>
      <c r="N269" s="13">
        <f t="shared" si="26"/>
        <v>2.7781951654513338E-8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-0.60836799048504409</v>
      </c>
      <c r="M270">
        <f t="shared" si="25"/>
        <v>-0.60836799048504409</v>
      </c>
      <c r="N270" s="13">
        <f t="shared" si="26"/>
        <v>1.2966131777963411E-7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-0.60147626099707396</v>
      </c>
      <c r="M271">
        <f t="shared" si="25"/>
        <v>-0.60147626099707396</v>
      </c>
      <c r="N271" s="13">
        <f t="shared" si="26"/>
        <v>3.0717217247003198E-7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-0.59466167937057579</v>
      </c>
      <c r="M272">
        <f t="shared" si="25"/>
        <v>-0.59466167937057579</v>
      </c>
      <c r="N272" s="13">
        <f t="shared" si="26"/>
        <v>5.6107414668439535E-7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-0.58792341553551208</v>
      </c>
      <c r="M273">
        <f t="shared" si="25"/>
        <v>-0.58792341553551208</v>
      </c>
      <c r="N273" s="13">
        <f t="shared" si="26"/>
        <v>8.9202447789803127E-7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-0.5812606471616748</v>
      </c>
      <c r="M274">
        <f t="shared" si="25"/>
        <v>-0.5812606471616748</v>
      </c>
      <c r="N274" s="13">
        <f t="shared" si="26"/>
        <v>1.3005784900094961E-6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-0.57467255962973185</v>
      </c>
      <c r="M275">
        <f t="shared" si="25"/>
        <v>-0.57467255962973185</v>
      </c>
      <c r="N275" s="13">
        <f t="shared" si="26"/>
        <v>1.7871902273352974E-6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-0.56815834600059845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-0.56815834600059845</v>
      </c>
      <c r="N276" s="13">
        <f t="shared" ref="N276:N339" si="33">(M276-H276)^2*O276</f>
        <v>2.3522132371413331E-6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-0.56171720698320027</v>
      </c>
      <c r="M277">
        <f t="shared" si="32"/>
        <v>-0.56171720698320027</v>
      </c>
      <c r="N277" s="13">
        <f t="shared" si="33"/>
        <v>2.9959014950169987E-6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-0.55534835090072299</v>
      </c>
      <c r="M278">
        <f t="shared" si="32"/>
        <v>-0.55534835090072299</v>
      </c>
      <c r="N278" s="13">
        <f t="shared" si="33"/>
        <v>3.7184104673300809E-6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-0.54905099365544707</v>
      </c>
      <c r="M279">
        <f t="shared" si="32"/>
        <v>-0.54905099365544707</v>
      </c>
      <c r="N279" s="13">
        <f t="shared" si="33"/>
        <v>4.5197983049633586E-6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-0.54282435869217993</v>
      </c>
      <c r="M280">
        <f t="shared" si="32"/>
        <v>-0.54282435869217993</v>
      </c>
      <c r="N280" s="13">
        <f t="shared" si="33"/>
        <v>5.4000271624459697E-6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-0.5366676769604648</v>
      </c>
      <c r="M281">
        <f t="shared" si="32"/>
        <v>-0.5366676769604648</v>
      </c>
      <c r="N281" s="13">
        <f t="shared" si="33"/>
        <v>6.3589646365358945E-6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-0.53058018687553477</v>
      </c>
      <c r="M282">
        <f t="shared" si="32"/>
        <v>-0.53058018687553477</v>
      </c>
      <c r="N282" s="13">
        <f t="shared" si="33"/>
        <v>7.396385318362007E-6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-0.52456113427816309</v>
      </c>
      <c r="M283">
        <f t="shared" si="32"/>
        <v>-0.52456113427816309</v>
      </c>
      <c r="N283" s="13">
        <f t="shared" si="33"/>
        <v>8.5119724531844591E-6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-0.51860977239338923</v>
      </c>
      <c r="M284">
        <f t="shared" si="32"/>
        <v>-0.51860977239338923</v>
      </c>
      <c r="N284" s="13">
        <f t="shared" si="33"/>
        <v>9.7053197017794468E-6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-0.51272536178829298</v>
      </c>
      <c r="M285">
        <f t="shared" si="32"/>
        <v>-0.51272536178829298</v>
      </c>
      <c r="N285" s="13">
        <f t="shared" si="33"/>
        <v>1.0975932997566748E-5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-0.5069071703287823</v>
      </c>
      <c r="M286">
        <f t="shared" si="32"/>
        <v>-0.5069071703287823</v>
      </c>
      <c r="N286" s="13">
        <f t="shared" si="33"/>
        <v>1.2323232493615181E-5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-0.50115447313551253</v>
      </c>
      <c r="M287">
        <f t="shared" si="32"/>
        <v>-0.50115447313551253</v>
      </c>
      <c r="N287" s="13">
        <f t="shared" si="33"/>
        <v>1.3746554593558828E-5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-0.49546655253894289</v>
      </c>
      <c r="M288">
        <f t="shared" si="32"/>
        <v>-0.49546655253894289</v>
      </c>
      <c r="N288" s="13">
        <f t="shared" si="33"/>
        <v>1.524515406077365E-5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-0.48984269803365782</v>
      </c>
      <c r="M289">
        <f t="shared" si="32"/>
        <v>-0.48984269803365782</v>
      </c>
      <c r="N289" s="13">
        <f t="shared" si="33"/>
        <v>1.6818206199889798E-5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-0.48428220623193036</v>
      </c>
      <c r="M290">
        <f t="shared" si="32"/>
        <v>-0.48428220623193036</v>
      </c>
      <c r="N290" s="13">
        <f t="shared" si="33"/>
        <v>1.8464809105133995E-5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-0.47878438081663344</v>
      </c>
      <c r="M291">
        <f t="shared" si="32"/>
        <v>-0.47878438081663344</v>
      </c>
      <c r="N291" s="13">
        <f t="shared" si="33"/>
        <v>2.0183985969744868E-5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-0.47334853249348974</v>
      </c>
      <c r="M292">
        <f t="shared" si="32"/>
        <v>-0.47334853249348974</v>
      </c>
      <c r="N292" s="13">
        <f t="shared" si="33"/>
        <v>2.1974687451064176E-5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-0.46797397894278986</v>
      </c>
      <c r="M293">
        <f t="shared" si="32"/>
        <v>-0.46797397894278986</v>
      </c>
      <c r="N293" s="13">
        <f t="shared" si="33"/>
        <v>2.3835794085793931E-5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-0.46266004477053502</v>
      </c>
      <c r="M294">
        <f t="shared" si="32"/>
        <v>-0.46266004477053502</v>
      </c>
      <c r="N294" s="13">
        <f t="shared" si="33"/>
        <v>2.576611875013933E-5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-0.45740606145911972</v>
      </c>
      <c r="M295">
        <f t="shared" si="32"/>
        <v>-0.45740606145911972</v>
      </c>
      <c r="N295" s="13">
        <f t="shared" si="33"/>
        <v>2.7764409159625486E-5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-0.45221136731751582</v>
      </c>
      <c r="M296">
        <f t="shared" si="32"/>
        <v>-0.45221136731751582</v>
      </c>
      <c r="N296" s="13">
        <f t="shared" si="33"/>
        <v>2.9829350403404268E-5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-0.44707530743110718</v>
      </c>
      <c r="M297">
        <f t="shared" si="32"/>
        <v>-0.44707530743110718</v>
      </c>
      <c r="N297" s="13">
        <f t="shared" si="33"/>
        <v>3.1959567508197313E-5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-0.44199723361109794</v>
      </c>
      <c r="M298">
        <f t="shared" si="32"/>
        <v>-0.44199723361109794</v>
      </c>
      <c r="N298" s="13">
        <f t="shared" si="33"/>
        <v>3.4153628026876282E-5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-0.43697650434362123</v>
      </c>
      <c r="M299">
        <f t="shared" si="32"/>
        <v>-0.43697650434362123</v>
      </c>
      <c r="N299" s="13">
        <f t="shared" si="33"/>
        <v>3.6410044646994244E-5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-0.43201248473850162</v>
      </c>
      <c r="M300">
        <f t="shared" si="32"/>
        <v>-0.43201248473850162</v>
      </c>
      <c r="N300" s="13">
        <f t="shared" si="33"/>
        <v>3.872727781470801E-5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-0.42710454647779661</v>
      </c>
      <c r="M301">
        <f t="shared" si="32"/>
        <v>-0.42710454647779661</v>
      </c>
      <c r="N301" s="13">
        <f t="shared" si="33"/>
        <v>4.1103738369493236E-5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-0.42225206776407503</v>
      </c>
      <c r="M302">
        <f t="shared" si="32"/>
        <v>-0.42225206776407503</v>
      </c>
      <c r="N302" s="13">
        <f t="shared" si="33"/>
        <v>4.3537790185446664E-5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-0.41745443326847925</v>
      </c>
      <c r="M303">
        <f t="shared" si="32"/>
        <v>-0.41745443326847925</v>
      </c>
      <c r="N303" s="13">
        <f t="shared" si="33"/>
        <v>4.6027752814893185E-5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-0.41271103407863485</v>
      </c>
      <c r="M304">
        <f t="shared" si="32"/>
        <v>-0.41271103407863485</v>
      </c>
      <c r="N304" s="13">
        <f t="shared" si="33"/>
        <v>4.857190413026504E-5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-0.40802126764638552</v>
      </c>
      <c r="M305">
        <f t="shared" si="32"/>
        <v>-0.40802126764638552</v>
      </c>
      <c r="N305" s="13">
        <f t="shared" si="33"/>
        <v>5.1168482960391144E-5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-0.40338453773544025</v>
      </c>
      <c r="M306">
        <f t="shared" si="32"/>
        <v>-0.40338453773544025</v>
      </c>
      <c r="N306" s="13">
        <f t="shared" si="33"/>
        <v>5.3815691717290433E-5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-0.39880025436887939</v>
      </c>
      <c r="M307">
        <f t="shared" si="32"/>
        <v>-0.39880025436887939</v>
      </c>
      <c r="N307" s="13">
        <f t="shared" si="33"/>
        <v>5.6511699010039862E-5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-0.39426783377662644</v>
      </c>
      <c r="M308">
        <f t="shared" si="32"/>
        <v>-0.39426783377662644</v>
      </c>
      <c r="N308" s="13">
        <f t="shared" si="33"/>
        <v>5.9254642242102496E-5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-0.38978669834284335</v>
      </c>
      <c r="M309">
        <f t="shared" si="32"/>
        <v>-0.38978669834284335</v>
      </c>
      <c r="N309" s="13">
        <f t="shared" si="33"/>
        <v>6.2042630188846107E-5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-0.38535627655333354</v>
      </c>
      <c r="M310">
        <f t="shared" si="32"/>
        <v>-0.38535627655333354</v>
      </c>
      <c r="N310" s="13">
        <f t="shared" si="33"/>
        <v>6.4873745552049446E-5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-0.38097600294290168</v>
      </c>
      <c r="M311">
        <f t="shared" si="32"/>
        <v>-0.38097600294290168</v>
      </c>
      <c r="N311" s="13">
        <f t="shared" si="33"/>
        <v>6.7746047488438202E-5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-0.37664531804275869</v>
      </c>
      <c r="M312">
        <f t="shared" si="32"/>
        <v>-0.37664531804275869</v>
      </c>
      <c r="N312" s="13">
        <f t="shared" si="33"/>
        <v>7.0657574109261092E-5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-0.37236366832794321</v>
      </c>
      <c r="M313">
        <f t="shared" si="32"/>
        <v>-0.37236366832794321</v>
      </c>
      <c r="N313" s="13">
        <f t="shared" si="33"/>
        <v>7.3606344948281283E-5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-0.36813050616482457</v>
      </c>
      <c r="M314">
        <f t="shared" si="32"/>
        <v>-0.36813050616482457</v>
      </c>
      <c r="N314" s="13">
        <f t="shared" si="33"/>
        <v>7.6590363395473107E-5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-0.36394528975864354</v>
      </c>
      <c r="M315">
        <f t="shared" si="32"/>
        <v>-0.36394528975864354</v>
      </c>
      <c r="N315" s="13">
        <f t="shared" si="33"/>
        <v>7.9607619094123689E-5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-0.35980748310117006</v>
      </c>
      <c r="M316">
        <f t="shared" si="32"/>
        <v>-0.35980748310117006</v>
      </c>
      <c r="N316" s="13">
        <f t="shared" si="33"/>
        <v>8.2656090298902107E-5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-0.35571655591844847</v>
      </c>
      <c r="M317">
        <f t="shared" si="32"/>
        <v>-0.35571655591844847</v>
      </c>
      <c r="N317" s="13">
        <f t="shared" si="33"/>
        <v>8.5733746192848343E-5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-0.35167198361868873</v>
      </c>
      <c r="M318">
        <f t="shared" si="32"/>
        <v>-0.35167198361868873</v>
      </c>
      <c r="N318" s="13">
        <f t="shared" si="33"/>
        <v>8.8838549161113182E-5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-0.34767324724026311</v>
      </c>
      <c r="M319">
        <f t="shared" si="32"/>
        <v>-0.34767324724026311</v>
      </c>
      <c r="N319" s="13">
        <f t="shared" si="33"/>
        <v>9.1968457019796462E-5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-0.343719833399875</v>
      </c>
      <c r="M320">
        <f t="shared" si="32"/>
        <v>-0.343719833399875</v>
      </c>
      <c r="N320" s="13">
        <f t="shared" si="33"/>
        <v>9.512142519782164E-5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-0.33981123424087789</v>
      </c>
      <c r="M321">
        <f t="shared" si="32"/>
        <v>-0.33981123424087789</v>
      </c>
      <c r="N321" s="13">
        <f t="shared" si="33"/>
        <v>9.8295408870605037E-5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-0.33594694738179443</v>
      </c>
      <c r="M322">
        <f t="shared" si="32"/>
        <v>-0.33594694738179443</v>
      </c>
      <c r="N322" s="13">
        <f t="shared" si="33"/>
        <v>1.0148836504363092E-4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-0.33212647586498717</v>
      </c>
      <c r="M323">
        <f t="shared" si="32"/>
        <v>-0.33212647586498717</v>
      </c>
      <c r="N323" s="13">
        <f t="shared" si="33"/>
        <v>1.0469825458489293E-4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-0.32834932810556239</v>
      </c>
      <c r="M324">
        <f t="shared" si="32"/>
        <v>-0.32834932810556239</v>
      </c>
      <c r="N324" s="13">
        <f t="shared" si="33"/>
        <v>1.0792304420484286E-4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-0.32461501784045871</v>
      </c>
      <c r="M325">
        <f t="shared" si="32"/>
        <v>-0.32461501784045871</v>
      </c>
      <c r="N325" s="13">
        <f t="shared" si="33"/>
        <v>1.111607083826863E-4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-0.32092306407778864</v>
      </c>
      <c r="M326">
        <f t="shared" si="32"/>
        <v>-0.32092306407778864</v>
      </c>
      <c r="N326" s="13">
        <f t="shared" si="33"/>
        <v>1.1440923123809933E-4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-0.31727299104637441</v>
      </c>
      <c r="M327">
        <f t="shared" si="32"/>
        <v>-0.31727299104637441</v>
      </c>
      <c r="N327" s="13">
        <f t="shared" si="33"/>
        <v>1.1766660834753066E-4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-0.31366432814554801</v>
      </c>
      <c r="M328">
        <f t="shared" si="32"/>
        <v>-0.31366432814554801</v>
      </c>
      <c r="N328" s="13">
        <f t="shared" si="33"/>
        <v>1.2093084850417806E-4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-0.31009660989519283</v>
      </c>
      <c r="M329">
        <f t="shared" si="32"/>
        <v>-0.31009660989519283</v>
      </c>
      <c r="N329" s="13">
        <f t="shared" si="33"/>
        <v>1.241999754211015E-4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-0.30656937588604272</v>
      </c>
      <c r="M330">
        <f t="shared" si="32"/>
        <v>-0.30656937588604272</v>
      </c>
      <c r="N330" s="13">
        <f t="shared" si="33"/>
        <v>1.2747202937694578E-4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-0.30308217073024513</v>
      </c>
      <c r="M331">
        <f t="shared" si="32"/>
        <v>-0.30308217073024513</v>
      </c>
      <c r="N331" s="13">
        <f t="shared" si="33"/>
        <v>1.3074506880368574E-4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-0.29963454401219775</v>
      </c>
      <c r="M332">
        <f t="shared" si="32"/>
        <v>-0.29963454401219775</v>
      </c>
      <c r="N332" s="13">
        <f t="shared" si="33"/>
        <v>1.3401717181620832E-4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-0.29622605023966181</v>
      </c>
      <c r="M333">
        <f t="shared" si="32"/>
        <v>-0.29622605023966181</v>
      </c>
      <c r="N333" s="13">
        <f t="shared" si="33"/>
        <v>1.372864376833486E-4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-0.2928562487951637</v>
      </c>
      <c r="M334">
        <f t="shared" si="32"/>
        <v>-0.2928562487951637</v>
      </c>
      <c r="N334" s="13">
        <f t="shared" si="33"/>
        <v>1.4055098824031459E-4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-0.28952470388768581</v>
      </c>
      <c r="M335">
        <f t="shared" si="32"/>
        <v>-0.28952470388768581</v>
      </c>
      <c r="N335" s="13">
        <f t="shared" si="33"/>
        <v>1.4380896924239917E-4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-0.28623098450465567</v>
      </c>
      <c r="M336">
        <f t="shared" si="32"/>
        <v>-0.28623098450465567</v>
      </c>
      <c r="N336" s="13">
        <f t="shared" si="33"/>
        <v>1.4705855165996794E-4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-0.28297466436423646</v>
      </c>
      <c r="M337">
        <f t="shared" si="32"/>
        <v>-0.28297466436423646</v>
      </c>
      <c r="N337" s="13">
        <f t="shared" si="33"/>
        <v>1.502979329148757E-4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-0.27975532186792662</v>
      </c>
      <c r="M338">
        <f t="shared" si="32"/>
        <v>-0.27975532186792662</v>
      </c>
      <c r="N338" s="13">
        <f t="shared" si="33"/>
        <v>1.5352533805845176E-4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-0.27657254005346965</v>
      </c>
      <c r="M339">
        <f t="shared" si="32"/>
        <v>-0.27657254005346965</v>
      </c>
      <c r="N339" s="13">
        <f t="shared" si="33"/>
        <v>1.5673902089133194E-4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-0.27342590654808163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-0.27342590654808163</v>
      </c>
      <c r="N340" s="13">
        <f t="shared" ref="N340:N403" si="40">(M340-H340)^2*O340</f>
        <v>1.5993726502544768E-4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-0.2703150135219981</v>
      </c>
      <c r="M341">
        <f t="shared" si="39"/>
        <v>-0.2703150135219981</v>
      </c>
      <c r="N341" s="13">
        <f t="shared" si="40"/>
        <v>1.6311838488859007E-4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-0.26723945764234563</v>
      </c>
      <c r="M342">
        <f t="shared" si="39"/>
        <v>-0.26723945764234563</v>
      </c>
      <c r="N342" s="13">
        <f t="shared" si="40"/>
        <v>1.662807266719818E-4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-0.26419884002734001</v>
      </c>
      <c r="M343">
        <f t="shared" si="39"/>
        <v>-0.26419884002734001</v>
      </c>
      <c r="N343" s="13">
        <f t="shared" si="40"/>
        <v>1.694226692214364E-4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-0.26119276620081489</v>
      </c>
      <c r="M344">
        <f t="shared" si="39"/>
        <v>-0.26119276620081489</v>
      </c>
      <c r="N344" s="13">
        <f t="shared" si="40"/>
        <v>1.7254262487257556E-4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-0.2582208460470844</v>
      </c>
      <c r="M345">
        <f t="shared" si="39"/>
        <v>-0.2582208460470844</v>
      </c>
      <c r="N345" s="13">
        <f t="shared" si="40"/>
        <v>1.7563904023093138E-4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-0.25528269376614232</v>
      </c>
      <c r="M346">
        <f t="shared" si="39"/>
        <v>-0.25528269376614232</v>
      </c>
      <c r="N346" s="13">
        <f t="shared" si="40"/>
        <v>1.7871039689745642E-4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-0.25237792782919477</v>
      </c>
      <c r="M347">
        <f t="shared" si="39"/>
        <v>-0.25237792782919477</v>
      </c>
      <c r="N347" s="13">
        <f t="shared" si="40"/>
        <v>1.8175521214018698E-4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-0.24950617093454089</v>
      </c>
      <c r="M348">
        <f t="shared" si="39"/>
        <v>-0.24950617093454089</v>
      </c>
      <c r="N348" s="13">
        <f t="shared" si="40"/>
        <v>1.8477203951306666E-4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-0.24666704996378833</v>
      </c>
      <c r="M349">
        <f t="shared" si="39"/>
        <v>-0.24666704996378833</v>
      </c>
      <c r="N349" s="13">
        <f t="shared" si="40"/>
        <v>1.8775946942246077E-4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-0.24386019593841704</v>
      </c>
      <c r="M350">
        <f t="shared" si="39"/>
        <v>-0.24386019593841704</v>
      </c>
      <c r="N350" s="13">
        <f t="shared" si="40"/>
        <v>1.9071612964244647E-4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-0.24108524397668563</v>
      </c>
      <c r="M351">
        <f t="shared" si="39"/>
        <v>-0.24108524397668563</v>
      </c>
      <c r="N351" s="13">
        <f t="shared" si="40"/>
        <v>1.9364068577972123E-4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-0.23834183325088781</v>
      </c>
      <c r="M352">
        <f t="shared" si="39"/>
        <v>-0.23834183325088781</v>
      </c>
      <c r="N352" s="13">
        <f t="shared" si="40"/>
        <v>1.9653184168911213E-4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-0.23562960694494994</v>
      </c>
      <c r="M353">
        <f t="shared" si="39"/>
        <v>-0.23562960694494994</v>
      </c>
      <c r="N353" s="13">
        <f t="shared" si="40"/>
        <v>1.9938833984053142E-4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-0.23294821221238507</v>
      </c>
      <c r="M354">
        <f t="shared" si="39"/>
        <v>-0.23294821221238507</v>
      </c>
      <c r="N354" s="13">
        <f t="shared" si="40"/>
        <v>2.0220896163865892E-4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-0.23029730013458918</v>
      </c>
      <c r="M355">
        <f t="shared" si="39"/>
        <v>-0.23029730013458918</v>
      </c>
      <c r="N355" s="13">
        <f t="shared" si="40"/>
        <v>2.0499252769607724E-4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-0.22767652567949087</v>
      </c>
      <c r="M356">
        <f t="shared" si="39"/>
        <v>-0.22767652567949087</v>
      </c>
      <c r="N356" s="13">
        <f t="shared" si="40"/>
        <v>2.0773789806113101E-4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-0.22508554766054942</v>
      </c>
      <c r="M357">
        <f t="shared" si="39"/>
        <v>-0.22508554766054942</v>
      </c>
      <c r="N357" s="13">
        <f t="shared" si="40"/>
        <v>2.104439724015274E-4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-0.22252402869610424</v>
      </c>
      <c r="M358">
        <f t="shared" si="39"/>
        <v>-0.22252402869610424</v>
      </c>
      <c r="N358" s="13">
        <f t="shared" si="40"/>
        <v>2.1310969014478752E-4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-0.21999163516907336</v>
      </c>
      <c r="M359">
        <f t="shared" si="39"/>
        <v>-0.21999163516907336</v>
      </c>
      <c r="N359" s="13">
        <f t="shared" si="40"/>
        <v>2.1573403057661812E-4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-0.21748803718700307</v>
      </c>
      <c r="M360">
        <f t="shared" si="39"/>
        <v>-0.21748803718700307</v>
      </c>
      <c r="N360" s="13">
        <f t="shared" si="40"/>
        <v>2.1831601289846631E-4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-0.21501290854246669</v>
      </c>
      <c r="M361">
        <f t="shared" si="39"/>
        <v>-0.21501290854246669</v>
      </c>
      <c r="N361" s="13">
        <f t="shared" si="40"/>
        <v>2.2085469624521332E-4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-0.21256592667381408</v>
      </c>
      <c r="M362">
        <f t="shared" si="39"/>
        <v>-0.21256592667381408</v>
      </c>
      <c r="N362" s="13">
        <f t="shared" si="40"/>
        <v>2.233491796643939E-4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-0.21014677262626949</v>
      </c>
      <c r="M363">
        <f t="shared" si="39"/>
        <v>-0.21014677262626949</v>
      </c>
      <c r="N363" s="13">
        <f t="shared" si="40"/>
        <v>2.2579860205789086E-4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-0.20775513101337867</v>
      </c>
      <c r="M364">
        <f t="shared" si="39"/>
        <v>-0.20775513101337867</v>
      </c>
      <c r="N364" s="13">
        <f t="shared" si="40"/>
        <v>2.2820214208745044E-4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-0.20539068997880314</v>
      </c>
      <c r="M365">
        <f t="shared" si="39"/>
        <v>-0.20539068997880314</v>
      </c>
      <c r="N365" s="13">
        <f t="shared" si="40"/>
        <v>2.3055901804506005E-4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-0.20305314115846285</v>
      </c>
      <c r="M366">
        <f t="shared" si="39"/>
        <v>-0.20305314115846285</v>
      </c>
      <c r="N366" s="13">
        <f t="shared" si="40"/>
        <v>2.328684876895005E-4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-0.20074217964302429</v>
      </c>
      <c r="M367">
        <f t="shared" si="39"/>
        <v>-0.20074217964302429</v>
      </c>
      <c r="N367" s="13">
        <f t="shared" si="40"/>
        <v>2.3512984805013488E-4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-0.19845750394073403</v>
      </c>
      <c r="M368">
        <f t="shared" si="39"/>
        <v>-0.19845750394073403</v>
      </c>
      <c r="N368" s="13">
        <f t="shared" si="40"/>
        <v>2.3734243519919963E-4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-0.19619881594059715</v>
      </c>
      <c r="M369">
        <f t="shared" si="39"/>
        <v>-0.19619881594059715</v>
      </c>
      <c r="N369" s="13">
        <f t="shared" si="40"/>
        <v>2.3950562399375618E-4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-0.19396582087589787</v>
      </c>
      <c r="M370">
        <f t="shared" si="39"/>
        <v>-0.19396582087589787</v>
      </c>
      <c r="N370" s="13">
        <f t="shared" si="40"/>
        <v>2.4161882778844755E-4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-0.19175822728806302</v>
      </c>
      <c r="M371">
        <f t="shared" si="39"/>
        <v>-0.19175822728806302</v>
      </c>
      <c r="N371" s="13">
        <f t="shared" si="40"/>
        <v>2.4368149812027689E-4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-0.18957574699086502</v>
      </c>
      <c r="M372">
        <f t="shared" si="39"/>
        <v>-0.18957574699086502</v>
      </c>
      <c r="N372" s="13">
        <f t="shared" si="40"/>
        <v>2.4569312436655694E-4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-0.18741809503496626</v>
      </c>
      <c r="M373">
        <f t="shared" si="39"/>
        <v>-0.18741809503496626</v>
      </c>
      <c r="N373" s="13">
        <f t="shared" si="40"/>
        <v>2.47653233377203E-4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-0.18528498967279686</v>
      </c>
      <c r="M374">
        <f t="shared" si="39"/>
        <v>-0.18528498967279686</v>
      </c>
      <c r="N374" s="13">
        <f t="shared" si="40"/>
        <v>2.4956138908241855E-4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-0.18317615232377454</v>
      </c>
      <c r="M375">
        <f t="shared" si="39"/>
        <v>-0.18317615232377454</v>
      </c>
      <c r="N375" s="13">
        <f t="shared" si="40"/>
        <v>2.5141719207713391E-4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-0.18109130753985392</v>
      </c>
      <c r="M376">
        <f t="shared" si="39"/>
        <v>-0.18109130753985392</v>
      </c>
      <c r="N376" s="13">
        <f t="shared" si="40"/>
        <v>2.5322027918306237E-4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-0.17903018297141182</v>
      </c>
      <c r="M377">
        <f t="shared" si="39"/>
        <v>-0.17903018297141182</v>
      </c>
      <c r="N377" s="13">
        <f t="shared" si="40"/>
        <v>2.5497032298967855E-4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-0.17699250933346247</v>
      </c>
      <c r="M378">
        <f t="shared" si="39"/>
        <v>-0.17699250933346247</v>
      </c>
      <c r="N378" s="13">
        <f t="shared" si="40"/>
        <v>2.566670313751383E-4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-0.17497802037220392</v>
      </c>
      <c r="M379">
        <f t="shared" si="39"/>
        <v>-0.17497802037220392</v>
      </c>
      <c r="N379" s="13">
        <f t="shared" si="40"/>
        <v>2.5831014700827007E-4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-0.17298645283188879</v>
      </c>
      <c r="M380">
        <f t="shared" si="39"/>
        <v>-0.17298645283188879</v>
      </c>
      <c r="N380" s="13">
        <f t="shared" si="40"/>
        <v>2.5989944683261395E-4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-0.1710175464220258</v>
      </c>
      <c r="M381">
        <f t="shared" si="39"/>
        <v>-0.1710175464220258</v>
      </c>
      <c r="N381" s="13">
        <f t="shared" si="40"/>
        <v>2.6143474153373763E-4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-0.1690710437849009</v>
      </c>
      <c r="M382">
        <f t="shared" si="39"/>
        <v>-0.1690710437849009</v>
      </c>
      <c r="N382" s="13">
        <f t="shared" si="40"/>
        <v>2.6291587499070084E-4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-0.16714669046342198</v>
      </c>
      <c r="M383">
        <f t="shared" si="39"/>
        <v>-0.16714669046342198</v>
      </c>
      <c r="N383" s="13">
        <f t="shared" si="40"/>
        <v>2.6434272371274521E-4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-0.16524423486928597</v>
      </c>
      <c r="M384">
        <f t="shared" si="39"/>
        <v>-0.16524423486928597</v>
      </c>
      <c r="N384" s="13">
        <f t="shared" si="40"/>
        <v>2.6571519626232115E-4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-0.16336342825145944</v>
      </c>
      <c r="M385">
        <f t="shared" si="39"/>
        <v>-0.16336342825145944</v>
      </c>
      <c r="N385" s="13">
        <f t="shared" si="40"/>
        <v>2.6703323266521215E-4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-0.16150402466497937</v>
      </c>
      <c r="M386">
        <f t="shared" si="39"/>
        <v>-0.16150402466497937</v>
      </c>
      <c r="N386" s="13">
        <f t="shared" si="40"/>
        <v>2.6829680380895593E-4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-0.15966578094006578</v>
      </c>
      <c r="M387">
        <f t="shared" si="39"/>
        <v>-0.15966578094006578</v>
      </c>
      <c r="N387" s="13">
        <f t="shared" si="40"/>
        <v>2.6950591083037929E-4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-0.15784845665154665</v>
      </c>
      <c r="M388">
        <f t="shared" si="39"/>
        <v>-0.15784845665154665</v>
      </c>
      <c r="N388" s="13">
        <f t="shared" si="40"/>
        <v>2.7066058449316918E-4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-0.15605181408859267</v>
      </c>
      <c r="M389">
        <f t="shared" si="39"/>
        <v>-0.15605181408859267</v>
      </c>
      <c r="N389" s="13">
        <f t="shared" si="40"/>
        <v>2.7176088455647078E-4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-0.15427561822475983</v>
      </c>
      <c r="M390">
        <f t="shared" si="39"/>
        <v>-0.15427561822475983</v>
      </c>
      <c r="N390" s="13">
        <f t="shared" si="40"/>
        <v>2.7280689913531081E-4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-0.1525196366883366</v>
      </c>
      <c r="M391">
        <f t="shared" si="39"/>
        <v>-0.1525196366883366</v>
      </c>
      <c r="N391" s="13">
        <f t="shared" si="40"/>
        <v>2.7379874405376311E-4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-0.15078363973299538</v>
      </c>
      <c r="M392">
        <f t="shared" si="39"/>
        <v>-0.15078363973299538</v>
      </c>
      <c r="N392" s="13">
        <f t="shared" si="40"/>
        <v>2.7473656219167129E-4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-0.14906740020874396</v>
      </c>
      <c r="M393">
        <f t="shared" si="39"/>
        <v>-0.14906740020874396</v>
      </c>
      <c r="N393" s="13">
        <f t="shared" si="40"/>
        <v>2.7562052282577434E-4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-0.14737069353317636</v>
      </c>
      <c r="M394">
        <f t="shared" si="39"/>
        <v>-0.14737069353317636</v>
      </c>
      <c r="N394" s="13">
        <f t="shared" si="40"/>
        <v>2.7645082096600543E-4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-0.14569329766302011</v>
      </c>
      <c r="M395">
        <f t="shared" si="39"/>
        <v>-0.14569329766302011</v>
      </c>
      <c r="N395" s="13">
        <f t="shared" si="40"/>
        <v>2.7722767668778562E-4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-0.14403499306597711</v>
      </c>
      <c r="M396">
        <f t="shared" si="39"/>
        <v>-0.14403499306597711</v>
      </c>
      <c r="N396" s="13">
        <f t="shared" si="40"/>
        <v>2.7795133446098367E-4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-0.14239556269285747</v>
      </c>
      <c r="M397">
        <f t="shared" si="39"/>
        <v>-0.14239556269285747</v>
      </c>
      <c r="N397" s="13">
        <f t="shared" si="40"/>
        <v>2.7862206247641495E-4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-0.14077479195000231</v>
      </c>
      <c r="M398">
        <f t="shared" si="39"/>
        <v>-0.14077479195000231</v>
      </c>
      <c r="N398" s="13">
        <f t="shared" si="40"/>
        <v>2.7924015197041996E-4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-0.13917246867199373</v>
      </c>
      <c r="M399">
        <f t="shared" si="39"/>
        <v>-0.13917246867199373</v>
      </c>
      <c r="N399" s="13">
        <f t="shared" si="40"/>
        <v>2.7980591654835105E-4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-0.13758838309465121</v>
      </c>
      <c r="M400">
        <f t="shared" si="39"/>
        <v>-0.13758838309465121</v>
      </c>
      <c r="N400" s="13">
        <f t="shared" si="40"/>
        <v>2.8031969150758406E-4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-0.13602232782830787</v>
      </c>
      <c r="M401">
        <f t="shared" si="39"/>
        <v>-0.13602232782830787</v>
      </c>
      <c r="N401" s="13">
        <f t="shared" si="40"/>
        <v>2.8078183316062824E-4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-0.13447409783137126</v>
      </c>
      <c r="M402">
        <f t="shared" si="39"/>
        <v>-0.13447409783137126</v>
      </c>
      <c r="N402" s="13">
        <f t="shared" si="40"/>
        <v>2.8119271815913794E-4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-0.13294349038415812</v>
      </c>
      <c r="M403">
        <f t="shared" si="39"/>
        <v>-0.13294349038415812</v>
      </c>
      <c r="N403" s="13">
        <f t="shared" si="40"/>
        <v>2.8155274281919333E-4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-0.13143030506300765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-0.13143030506300765</v>
      </c>
      <c r="N404" s="13">
        <f t="shared" ref="N404:N467" si="47">(M404-H404)^2*O404</f>
        <v>2.8186232244863075E-4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-0.12993434371466689</v>
      </c>
      <c r="M405">
        <f t="shared" si="46"/>
        <v>-0.12993434371466689</v>
      </c>
      <c r="N405" s="13">
        <f t="shared" si="47"/>
        <v>2.821218906768511E-4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-0.1284554104309483</v>
      </c>
      <c r="M406">
        <f t="shared" si="46"/>
        <v>-0.1284554104309483</v>
      </c>
      <c r="N406" s="13">
        <f t="shared" si="47"/>
        <v>2.8233189878772803E-4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-0.12699331152365381</v>
      </c>
      <c r="M407">
        <f t="shared" si="46"/>
        <v>-0.12699331152365381</v>
      </c>
      <c r="N407" s="13">
        <f t="shared" si="47"/>
        <v>2.8249281505601391E-4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-0.12554785549976843</v>
      </c>
      <c r="M408">
        <f t="shared" si="46"/>
        <v>-0.12554785549976843</v>
      </c>
      <c r="N408" s="13">
        <f t="shared" si="47"/>
        <v>2.8260512408790256E-4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-0.12411885303691593</v>
      </c>
      <c r="M409">
        <f t="shared" si="46"/>
        <v>-0.12411885303691593</v>
      </c>
      <c r="N409" s="13">
        <f t="shared" si="47"/>
        <v>2.8266932616607157E-4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-0.12270611695907538</v>
      </c>
      <c r="M410">
        <f t="shared" si="46"/>
        <v>-0.12270611695907538</v>
      </c>
      <c r="N410" s="13">
        <f t="shared" si="47"/>
        <v>2.8268593659968406E-4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-0.12130946221256053</v>
      </c>
      <c r="M411">
        <f t="shared" si="46"/>
        <v>-0.12130946221256053</v>
      </c>
      <c r="N411" s="13">
        <f t="shared" si="47"/>
        <v>2.8265548507990461E-4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-0.11992870584225235</v>
      </c>
      <c r="M412">
        <f t="shared" si="46"/>
        <v>-0.11992870584225235</v>
      </c>
      <c r="N412" s="13">
        <f t="shared" si="47"/>
        <v>2.8257851504113649E-4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-0.11856366696808869</v>
      </c>
      <c r="M413">
        <f t="shared" si="46"/>
        <v>-0.11856366696808869</v>
      </c>
      <c r="N413" s="13">
        <f t="shared" si="47"/>
        <v>2.8245558302852588E-4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-0.117214166761806</v>
      </c>
      <c r="M414">
        <f t="shared" si="46"/>
        <v>-0.117214166761806</v>
      </c>
      <c r="N414" s="13">
        <f t="shared" si="47"/>
        <v>2.8228725807207048E-4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-0.11588002842393078</v>
      </c>
      <c r="M415">
        <f t="shared" si="46"/>
        <v>-0.11588002842393078</v>
      </c>
      <c r="N415" s="13">
        <f t="shared" si="47"/>
        <v>2.8207412106762554E-4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-0.11456107716101897</v>
      </c>
      <c r="M416">
        <f t="shared" si="46"/>
        <v>-0.11456107716101897</v>
      </c>
      <c r="N416" s="13">
        <f t="shared" si="47"/>
        <v>2.8181676416521928E-4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-0.11325714016314103</v>
      </c>
      <c r="M417">
        <f t="shared" si="46"/>
        <v>-0.11325714016314103</v>
      </c>
      <c r="N417" s="13">
        <f t="shared" si="47"/>
        <v>2.815157901649211E-4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-0.11196804658161025</v>
      </c>
      <c r="M418">
        <f t="shared" si="46"/>
        <v>-0.11196804658161025</v>
      </c>
      <c r="N418" s="13">
        <f t="shared" si="47"/>
        <v>2.8117181192062647E-4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-0.11069362750695189</v>
      </c>
      <c r="M419">
        <f t="shared" si="46"/>
        <v>-0.11069362750695189</v>
      </c>
      <c r="N419" s="13">
        <f t="shared" si="47"/>
        <v>2.8078545175197776E-4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-0.1094337159471109</v>
      </c>
      <c r="M420">
        <f t="shared" si="46"/>
        <v>-0.1094337159471109</v>
      </c>
      <c r="N420" s="13">
        <f t="shared" si="47"/>
        <v>2.803573408647144E-4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-0.1081881468058967</v>
      </c>
      <c r="M421">
        <f t="shared" si="46"/>
        <v>-0.1081881468058967</v>
      </c>
      <c r="N421" s="13">
        <f t="shared" si="47"/>
        <v>2.7988811877969116E-4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-0.10695675686166095</v>
      </c>
      <c r="M422">
        <f t="shared" si="46"/>
        <v>-0.10695675686166095</v>
      </c>
      <c r="N422" s="13">
        <f t="shared" si="47"/>
        <v>2.7937843277077505E-4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-0.10573938474620849</v>
      </c>
      <c r="M423">
        <f t="shared" si="46"/>
        <v>-0.10573938474620849</v>
      </c>
      <c r="N423" s="13">
        <f t="shared" si="47"/>
        <v>2.7882893731185769E-4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-0.10453587092393736</v>
      </c>
      <c r="M424">
        <f t="shared" si="46"/>
        <v>-0.10453587092393736</v>
      </c>
      <c r="N424" s="13">
        <f t="shared" si="47"/>
        <v>2.7824029353316399E-4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-0.10334605767120603</v>
      </c>
      <c r="M425">
        <f t="shared" si="46"/>
        <v>-0.10334605767120603</v>
      </c>
      <c r="N425" s="13">
        <f t="shared" si="47"/>
        <v>2.776131686870099E-4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-0.10216978905592623</v>
      </c>
      <c r="M426">
        <f t="shared" si="46"/>
        <v>-0.10216978905592623</v>
      </c>
      <c r="N426" s="13">
        <f t="shared" si="47"/>
        <v>2.7694823562322666E-4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-0.10100691091737965</v>
      </c>
      <c r="M427">
        <f t="shared" si="46"/>
        <v>-0.10100691091737965</v>
      </c>
      <c r="N427" s="13">
        <f t="shared" si="47"/>
        <v>2.762461722743782E-4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-9.9857270846252885E-2</v>
      </c>
      <c r="M428">
        <f t="shared" si="46"/>
        <v>-9.9857270846252885E-2</v>
      </c>
      <c r="N428" s="13">
        <f t="shared" si="47"/>
        <v>2.7550766115083414E-4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-9.8720718164894944E-2</v>
      </c>
      <c r="M429">
        <f t="shared" si="46"/>
        <v>-9.8720718164894944E-2</v>
      </c>
      <c r="N429" s="13">
        <f t="shared" si="47"/>
        <v>2.7473338884598827E-4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-9.7597103907787336E-2</v>
      </c>
      <c r="M430">
        <f t="shared" si="46"/>
        <v>-9.7597103907787336E-2</v>
      </c>
      <c r="N430" s="13">
        <f t="shared" si="47"/>
        <v>2.739240455515218E-4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-9.6486280802231664E-2</v>
      </c>
      <c r="M431">
        <f t="shared" si="46"/>
        <v>-9.6486280802231664E-2</v>
      </c>
      <c r="N431" s="13">
        <f t="shared" si="47"/>
        <v>2.7308032458297414E-4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-9.5388103249247305E-2</v>
      </c>
      <c r="M432">
        <f t="shared" si="46"/>
        <v>-9.5388103249247305E-2</v>
      </c>
      <c r="N432" s="13">
        <f t="shared" si="47"/>
        <v>2.7220292191560281E-4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-9.4302427304680497E-2</v>
      </c>
      <c r="M433">
        <f t="shared" si="46"/>
        <v>-9.4302427304680497E-2</v>
      </c>
      <c r="N433" s="13">
        <f t="shared" si="47"/>
        <v>2.7129253573064807E-4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-9.3229110660521114E-2</v>
      </c>
      <c r="M434">
        <f t="shared" si="46"/>
        <v>-9.3229110660521114E-2</v>
      </c>
      <c r="N434" s="13">
        <f t="shared" si="47"/>
        <v>2.7034986597203499E-4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-9.2168012626424559E-2</v>
      </c>
      <c r="M435">
        <f t="shared" si="46"/>
        <v>-9.2168012626424559E-2</v>
      </c>
      <c r="N435" s="13">
        <f t="shared" si="47"/>
        <v>2.6937561391355533E-4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-9.1118994111439339E-2</v>
      </c>
      <c r="M436">
        <f t="shared" si="46"/>
        <v>-9.1118994111439339E-2</v>
      </c>
      <c r="N436" s="13">
        <f t="shared" si="47"/>
        <v>2.6837048173660881E-4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-9.0081917605933537E-2</v>
      </c>
      <c r="M437">
        <f t="shared" si="46"/>
        <v>-9.0081917605933537E-2</v>
      </c>
      <c r="N437" s="13">
        <f t="shared" si="47"/>
        <v>2.6733517211841994E-4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-8.9056647163724523E-2</v>
      </c>
      <c r="M438">
        <f t="shared" si="46"/>
        <v>-8.9056647163724523E-2</v>
      </c>
      <c r="N438" s="13">
        <f t="shared" si="47"/>
        <v>2.6627038783090187E-4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-8.8043048384402967E-2</v>
      </c>
      <c r="M439">
        <f t="shared" si="46"/>
        <v>-8.8043048384402967E-2</v>
      </c>
      <c r="N439" s="13">
        <f t="shared" si="47"/>
        <v>2.6517683134999297E-4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-8.7040988395854682E-2</v>
      </c>
      <c r="M440">
        <f t="shared" si="46"/>
        <v>-8.7040988395854682E-2</v>
      </c>
      <c r="N440" s="13">
        <f t="shared" si="47"/>
        <v>2.640552044755879E-4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-8.6050335836975536E-2</v>
      </c>
      <c r="M441">
        <f t="shared" si="46"/>
        <v>-8.6050335836975536E-2</v>
      </c>
      <c r="N441" s="13">
        <f t="shared" si="47"/>
        <v>2.6290620796201261E-4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-8.507096084057747E-2</v>
      </c>
      <c r="M442">
        <f t="shared" si="46"/>
        <v>-8.507096084057747E-2</v>
      </c>
      <c r="N442" s="13">
        <f t="shared" si="47"/>
        <v>2.6173054115895516E-4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-8.4102735016484673E-2</v>
      </c>
      <c r="M443">
        <f t="shared" si="46"/>
        <v>-8.4102735016484673E-2</v>
      </c>
      <c r="N443" s="13">
        <f t="shared" si="47"/>
        <v>2.6052890166291468E-4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-8.3145531434817788E-2</v>
      </c>
      <c r="M444">
        <f t="shared" si="46"/>
        <v>-8.3145531434817788E-2</v>
      </c>
      <c r="N444" s="13">
        <f t="shared" si="47"/>
        <v>2.5930198497905766E-4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-8.2199224609462704E-2</v>
      </c>
      <c r="M445">
        <f t="shared" si="46"/>
        <v>-8.2199224609462704E-2</v>
      </c>
      <c r="N445" s="13">
        <f t="shared" si="47"/>
        <v>2.5805048419344414E-4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-8.1263690481724646E-2</v>
      </c>
      <c r="M446">
        <f t="shared" si="46"/>
        <v>-8.1263690481724646E-2</v>
      </c>
      <c r="N446" s="13">
        <f t="shared" si="47"/>
        <v>2.5677508965558639E-4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-8.0338806404162758E-2</v>
      </c>
      <c r="M447">
        <f t="shared" si="46"/>
        <v>-8.0338806404162758E-2</v>
      </c>
      <c r="N447" s="13">
        <f t="shared" si="47"/>
        <v>2.5547648867124277E-4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-7.9424451124605611E-2</v>
      </c>
      <c r="M448">
        <f t="shared" si="46"/>
        <v>-7.9424451124605611E-2</v>
      </c>
      <c r="N448" s="13">
        <f t="shared" si="47"/>
        <v>2.5415536520539213E-4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-7.8520504770344654E-2</v>
      </c>
      <c r="M449">
        <f t="shared" si="46"/>
        <v>-7.8520504770344654E-2</v>
      </c>
      <c r="N449" s="13">
        <f t="shared" si="47"/>
        <v>2.5281239959532698E-4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-7.7626848832503439E-2</v>
      </c>
      <c r="M450">
        <f t="shared" si="46"/>
        <v>-7.7626848832503439E-2</v>
      </c>
      <c r="N450" s="13">
        <f t="shared" si="47"/>
        <v>2.5144826827371789E-4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-7.6743366150581652E-2</v>
      </c>
      <c r="M451">
        <f t="shared" si="46"/>
        <v>-7.6743366150581652E-2</v>
      </c>
      <c r="N451" s="13">
        <f t="shared" si="47"/>
        <v>2.5006364350163769E-4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-7.586994089717175E-2</v>
      </c>
      <c r="M452">
        <f t="shared" si="46"/>
        <v>-7.586994089717175E-2</v>
      </c>
      <c r="N452" s="13">
        <f t="shared" si="47"/>
        <v>2.4865919311138569E-4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-7.5006458562845796E-2</v>
      </c>
      <c r="M453">
        <f t="shared" si="46"/>
        <v>-7.5006458562845796E-2</v>
      </c>
      <c r="N453" s="13">
        <f t="shared" si="47"/>
        <v>2.4723558025903836E-4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-7.4152805941211597E-2</v>
      </c>
      <c r="M454">
        <f t="shared" si="46"/>
        <v>-7.4152805941211597E-2</v>
      </c>
      <c r="N454" s="13">
        <f t="shared" si="47"/>
        <v>2.4579346318660648E-4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-7.3308871114136046E-2</v>
      </c>
      <c r="M455">
        <f t="shared" si="46"/>
        <v>-7.3308871114136046E-2</v>
      </c>
      <c r="N455" s="13">
        <f t="shared" si="47"/>
        <v>2.4433349499370998E-4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-7.2474543437133609E-2</v>
      </c>
      <c r="M456">
        <f t="shared" si="46"/>
        <v>-7.2474543437133609E-2</v>
      </c>
      <c r="N456" s="13">
        <f t="shared" si="47"/>
        <v>2.4285632341861725E-4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-7.1649713524917946E-2</v>
      </c>
      <c r="M457">
        <f t="shared" si="46"/>
        <v>-7.1649713524917946E-2</v>
      </c>
      <c r="N457" s="13">
        <f t="shared" si="47"/>
        <v>2.4136259062854408E-4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-7.0834273237115844E-2</v>
      </c>
      <c r="M458">
        <f t="shared" si="46"/>
        <v>-7.0834273237115844E-2</v>
      </c>
      <c r="N458" s="13">
        <f t="shared" si="47"/>
        <v>2.3985293301909932E-4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-7.002811566414191E-2</v>
      </c>
      <c r="M459">
        <f t="shared" si="46"/>
        <v>-7.002811566414191E-2</v>
      </c>
      <c r="N459" s="13">
        <f t="shared" si="47"/>
        <v>2.3832798102275591E-4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-6.9231135113229827E-2</v>
      </c>
      <c r="M460">
        <f t="shared" si="46"/>
        <v>-6.9231135113229827E-2</v>
      </c>
      <c r="N460" s="13">
        <f t="shared" si="47"/>
        <v>2.3678835892615541E-4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-6.8443227094621903E-2</v>
      </c>
      <c r="M461">
        <f t="shared" si="46"/>
        <v>-6.8443227094621903E-2</v>
      </c>
      <c r="N461" s="13">
        <f t="shared" si="47"/>
        <v>2.3523468469618733E-4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-6.766428830791299E-2</v>
      </c>
      <c r="M462">
        <f t="shared" si="46"/>
        <v>-6.766428830791299E-2</v>
      </c>
      <c r="N462" s="13">
        <f t="shared" si="47"/>
        <v>2.3366756981467113E-4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-6.689421662854754E-2</v>
      </c>
      <c r="M463">
        <f t="shared" si="46"/>
        <v>-6.689421662854754E-2</v>
      </c>
      <c r="N463" s="13">
        <f t="shared" si="47"/>
        <v>2.3208761912148055E-4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-6.6132911094468533E-2</v>
      </c>
      <c r="M464">
        <f t="shared" si="46"/>
        <v>-6.6132911094468533E-2</v>
      </c>
      <c r="N464" s="13">
        <f t="shared" si="47"/>
        <v>2.3049543066600508E-4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-6.5380271892916814E-2</v>
      </c>
      <c r="M465">
        <f t="shared" si="46"/>
        <v>-6.5380271892916814E-2</v>
      </c>
      <c r="N465" s="13">
        <f t="shared" si="47"/>
        <v>2.288915955667928E-4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-6.4636200347377951E-2</v>
      </c>
      <c r="M466">
        <f t="shared" si="46"/>
        <v>-6.4636200347377951E-2</v>
      </c>
      <c r="N466" s="13">
        <f t="shared" si="47"/>
        <v>2.2727669787920099E-4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-6.3900598904676434E-2</v>
      </c>
      <c r="M467">
        <f t="shared" si="46"/>
        <v>-6.3900598904676434E-2</v>
      </c>
      <c r="N467" s="13">
        <f t="shared" si="47"/>
        <v>2.2565131447093424E-4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-6.3173371122215105E-2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-6.3173371122215105E-2</v>
      </c>
      <c r="N468" s="13">
        <f t="shared" ref="N468:N469" si="53">(M468-H468)^2*O468</f>
        <v>2.2401601490532448E-4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-6.2454421655358153E-2</v>
      </c>
      <c r="M469">
        <f t="shared" si="52"/>
        <v>-6.2454421655358153E-2</v>
      </c>
      <c r="N469" s="13">
        <f t="shared" si="53"/>
        <v>2.223713613321766E-4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workbookViewId="0">
      <selection activeCell="B8" sqref="B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5.4065113295484872</v>
      </c>
      <c r="N4" s="12" t="s">
        <v>22</v>
      </c>
      <c r="O4" s="4">
        <v>5.4065113295484872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2.0126413625499033</v>
      </c>
      <c r="N5" s="12" t="s">
        <v>23</v>
      </c>
      <c r="O5" s="4">
        <v>2.0126413625499033</v>
      </c>
      <c r="P5" t="s">
        <v>50</v>
      </c>
      <c r="Q5" s="28" t="s">
        <v>29</v>
      </c>
      <c r="R5" s="29">
        <f>L10</f>
        <v>2.4627182667040017</v>
      </c>
      <c r="S5" s="29">
        <f>L4</f>
        <v>5.4065113295484872</v>
      </c>
      <c r="T5" s="29">
        <f>L5</f>
        <v>2.0126413625499033</v>
      </c>
      <c r="U5" s="29">
        <f>L6</f>
        <v>0.47915570029244481</v>
      </c>
      <c r="V5" s="29">
        <f>L7</f>
        <v>3.8641067852542119</v>
      </c>
      <c r="W5" s="30">
        <f>(SQRT(11)/2*2/SQRT(3)*$L$10+2*$L$10)/2</f>
        <v>4.820591494013116</v>
      </c>
      <c r="X5" s="30">
        <f>2*$L$10</f>
        <v>4.9254365334080035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283</v>
      </c>
      <c r="K6" s="2" t="s">
        <v>26</v>
      </c>
      <c r="L6" s="4">
        <f>O6</f>
        <v>0.47915570029244481</v>
      </c>
      <c r="N6" s="12" t="s">
        <v>26</v>
      </c>
      <c r="O6" s="4">
        <v>0.47915570029244481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272</v>
      </c>
      <c r="D7" s="2" t="s">
        <v>31</v>
      </c>
      <c r="E7" s="1">
        <v>2</v>
      </c>
      <c r="F7" t="s">
        <v>280</v>
      </c>
      <c r="K7" s="2" t="s">
        <v>27</v>
      </c>
      <c r="L7" s="4">
        <f>O7</f>
        <v>3.8641067852542119</v>
      </c>
      <c r="N7" s="12" t="s">
        <v>27</v>
      </c>
      <c r="O7" s="4">
        <v>3.8641067852542119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281</v>
      </c>
      <c r="Q8" s="26" t="s">
        <v>248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283</v>
      </c>
      <c r="N9" s="3" t="s">
        <v>70</v>
      </c>
      <c r="O9" s="1">
        <f>O4/O5</f>
        <v>2.6862765667792603</v>
      </c>
      <c r="Q9" s="28" t="s">
        <v>247</v>
      </c>
      <c r="R9" s="29">
        <f>L10</f>
        <v>2.4627182667040017</v>
      </c>
      <c r="S9" s="29">
        <f>O4</f>
        <v>5.4065113295484872</v>
      </c>
      <c r="T9" s="29">
        <f>O5</f>
        <v>2.0126413625499033</v>
      </c>
      <c r="U9" s="29">
        <f>O6</f>
        <v>0.47915570029244481</v>
      </c>
      <c r="V9" s="29">
        <f>O7</f>
        <v>3.8641067852542119</v>
      </c>
      <c r="W9" s="30">
        <f>(SQRT(11)/2*2/SQRT(3)*$L$10+2*$L$10)/2</f>
        <v>4.820591494013116</v>
      </c>
      <c r="X9" s="30">
        <f>2*$L$10</f>
        <v>4.9254365334080035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262</v>
      </c>
      <c r="O10" s="1">
        <f>((SQRT(O9))^3/(O9-1)+(SQRT(1/O9)^3/(1/O9-1))-2)/6</f>
        <v>4.1519936310171555E-2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284</v>
      </c>
      <c r="N11" s="64" t="s">
        <v>266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271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0.30916805554110183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1.1189289190705978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1.1189289190705978</v>
      </c>
      <c r="N19" s="13">
        <f>(M19-H19)^2*O19</f>
        <v>9.2176833988160062E-4</v>
      </c>
      <c r="O19" s="13">
        <v>1</v>
      </c>
      <c r="P19" s="14">
        <f>SUMSQ(N26:N295)</f>
        <v>9.4426792603600901E-3</v>
      </c>
      <c r="Q19" s="1" t="s">
        <v>65</v>
      </c>
      <c r="R19" s="19">
        <f>O4/(O4-O5)*-B4/SQRT(L9)</f>
        <v>4.7625757850815136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0.558055520959158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0.558055520959158</v>
      </c>
      <c r="N20" s="13">
        <f t="shared" ref="N20:N83" si="5">(M20-H20)^2*O20</f>
        <v>2.6640709395221894E-3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2.358874684769674E-2</v>
      </c>
      <c r="M21">
        <f t="shared" si="4"/>
        <v>2.358874684769674E-2</v>
      </c>
      <c r="N21" s="13">
        <f t="shared" si="5"/>
        <v>4.8970444218649498E-3</v>
      </c>
      <c r="O21" s="13">
        <v>1</v>
      </c>
      <c r="Q21" s="16" t="s">
        <v>57</v>
      </c>
      <c r="R21" s="19">
        <f>(O7/O6)/(O4/O5)</f>
        <v>3.002076376175876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0.17364925142968568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-0.48554564913888143</v>
      </c>
      <c r="M22">
        <f t="shared" si="4"/>
        <v>-0.48554564913888143</v>
      </c>
      <c r="N22" s="13">
        <f t="shared" si="5"/>
        <v>7.3452603440801239E-3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-0.970377863606533</v>
      </c>
      <c r="M23">
        <f t="shared" si="4"/>
        <v>-0.970377863606533</v>
      </c>
      <c r="N23" s="13">
        <f t="shared" si="5"/>
        <v>9.8059476684172042E-3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-1.4318959378384015</v>
      </c>
      <c r="M24">
        <f t="shared" si="4"/>
        <v>-1.4318959378384015</v>
      </c>
      <c r="N24" s="13">
        <f t="shared" si="5"/>
        <v>1.2134646052651023E-2</v>
      </c>
      <c r="O24" s="13">
        <v>1</v>
      </c>
      <c r="Q24" s="17" t="s">
        <v>61</v>
      </c>
      <c r="R24" s="19">
        <f>O5/(O4-O5)*-B4/L9</f>
        <v>0.62682481677299196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-1.8710475657915495</v>
      </c>
      <c r="M25">
        <f t="shared" si="4"/>
        <v>-1.8710475657915495</v>
      </c>
      <c r="N25" s="13">
        <f t="shared" si="5"/>
        <v>1.4233247872495759E-2</v>
      </c>
      <c r="O25" s="13">
        <v>1</v>
      </c>
      <c r="Q25" s="17" t="s">
        <v>62</v>
      </c>
      <c r="R25" s="19">
        <f>O4/(O4-O5)*-B4/SQRT(L9)</f>
        <v>4.7625757850815136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-2.2887418202363286</v>
      </c>
      <c r="M26">
        <f t="shared" si="4"/>
        <v>-2.2887418202363286</v>
      </c>
      <c r="N26" s="13">
        <f t="shared" si="5"/>
        <v>1.6040075016114107E-2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-2.6858508009274082</v>
      </c>
      <c r="M27">
        <f t="shared" si="4"/>
        <v>-2.6858508009274082</v>
      </c>
      <c r="N27" s="13">
        <f t="shared" si="5"/>
        <v>1.752168464660403E-2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-3.0632112085041037</v>
      </c>
      <c r="M28">
        <f t="shared" si="4"/>
        <v>-3.0632112085041037</v>
      </c>
      <c r="N28" s="13">
        <f t="shared" si="5"/>
        <v>1.8666140143520568E-2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-3.4216258476353651</v>
      </c>
      <c r="M29">
        <f t="shared" si="4"/>
        <v>-3.4216258476353651</v>
      </c>
      <c r="N29" s="13">
        <f t="shared" si="5"/>
        <v>1.9477520053746412E-2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-3.761865062751319</v>
      </c>
      <c r="M30">
        <f t="shared" si="4"/>
        <v>-3.761865062751319</v>
      </c>
      <c r="N30" s="13">
        <f t="shared" si="5"/>
        <v>1.9971469763277152E-2</v>
      </c>
      <c r="O30" s="13">
        <v>1</v>
      </c>
      <c r="V30" s="22" t="s">
        <v>22</v>
      </c>
      <c r="W30" s="1">
        <f>1/(O5*W25^2)</f>
        <v>3.3638340829277982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-4.0846681095394928</v>
      </c>
      <c r="M31">
        <f t="shared" si="4"/>
        <v>-4.0846681095394928</v>
      </c>
      <c r="N31" s="13">
        <f t="shared" si="5"/>
        <v>2.017162832614602E-2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-4.3907444652275665</v>
      </c>
      <c r="M32">
        <f t="shared" si="4"/>
        <v>-4.3907444652275665</v>
      </c>
      <c r="N32" s="13">
        <f t="shared" si="5"/>
        <v>2.0106786966787773E-2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-4.6807750805267325</v>
      </c>
      <c r="M33">
        <f t="shared" si="4"/>
        <v>-4.6807750805267325</v>
      </c>
      <c r="N33" s="13">
        <f t="shared" si="5"/>
        <v>1.9808656660145068E-2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-4.9554135759689402</v>
      </c>
      <c r="M34">
        <f t="shared" si="4"/>
        <v>-4.9554135759689402</v>
      </c>
      <c r="N34" s="13">
        <f t="shared" si="5"/>
        <v>1.9310140287770006E-2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-5.2152873852378754</v>
      </c>
      <c r="M35">
        <f t="shared" si="4"/>
        <v>-5.2152873852378754</v>
      </c>
      <c r="N35" s="13">
        <f t="shared" si="5"/>
        <v>1.8644020519213815E-2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-5.4609988479668896</v>
      </c>
      <c r="M36">
        <f t="shared" si="4"/>
        <v>-5.4609988479668896</v>
      </c>
      <c r="N36" s="13">
        <f t="shared" si="5"/>
        <v>1.7841988084958453E-2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-5.6931262543566081</v>
      </c>
      <c r="M37">
        <f t="shared" si="4"/>
        <v>-5.6931262543566081</v>
      </c>
      <c r="N37" s="13">
        <f t="shared" si="5"/>
        <v>1.6933946761685064E-2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-5.9122248438505096</v>
      </c>
      <c r="M38">
        <f t="shared" si="4"/>
        <v>-5.9122248438505096</v>
      </c>
      <c r="N38" s="13">
        <f t="shared" si="5"/>
        <v>1.5947541421642061E-2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-6.1188277599985916</v>
      </c>
      <c r="M39">
        <f t="shared" si="4"/>
        <v>-6.1188277599985916</v>
      </c>
      <c r="N39" s="13">
        <f t="shared" si="5"/>
        <v>1.4907864115344473E-2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-6.313446963535414</v>
      </c>
      <c r="M40">
        <f t="shared" si="4"/>
        <v>-6.313446963535414</v>
      </c>
      <c r="N40" s="13">
        <f t="shared" si="5"/>
        <v>1.3837300544433509E-2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-6.4965741056016419</v>
      </c>
      <c r="M41">
        <f t="shared" si="4"/>
        <v>-6.4965741056016419</v>
      </c>
      <c r="N41" s="13">
        <f t="shared" si="5"/>
        <v>1.27554856015331E-2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-6.6686813629444295</v>
      </c>
      <c r="M42">
        <f t="shared" si="4"/>
        <v>-6.6686813629444295</v>
      </c>
      <c r="N42" s="13">
        <f t="shared" si="5"/>
        <v>1.1679342047089144E-2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-6.8302222368439214</v>
      </c>
      <c r="M43">
        <f t="shared" si="4"/>
        <v>-6.8302222368439214</v>
      </c>
      <c r="N43" s="13">
        <f t="shared" si="5"/>
        <v>1.0623180984097199E-2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-6.9816323174291277</v>
      </c>
      <c r="M44">
        <f t="shared" si="4"/>
        <v>-6.9816323174291277</v>
      </c>
      <c r="N44" s="13">
        <f t="shared" si="5"/>
        <v>9.5988466883115148E-3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-7.1233300149664043</v>
      </c>
      <c r="M45">
        <f t="shared" si="4"/>
        <v>-7.1233300149664043</v>
      </c>
      <c r="N45" s="13">
        <f t="shared" si="5"/>
        <v>8.6158916488307015E-3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-7.2557172596280637</v>
      </c>
      <c r="M46">
        <f t="shared" si="4"/>
        <v>-7.2557172596280637</v>
      </c>
      <c r="N46" s="13">
        <f t="shared" si="5"/>
        <v>7.6817704546594066E-3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-7.3791801711764773</v>
      </c>
      <c r="M47">
        <f t="shared" si="4"/>
        <v>-7.3791801711764773</v>
      </c>
      <c r="N47" s="13">
        <f t="shared" si="5"/>
        <v>6.8020434989692737E-3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-7.4940896999305711</v>
      </c>
      <c r="M48">
        <f t="shared" si="4"/>
        <v>-7.4940896999305711</v>
      </c>
      <c r="N48" s="13">
        <f t="shared" si="5"/>
        <v>5.9805834271919817E-3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-7.6008022403163409</v>
      </c>
      <c r="M49">
        <f t="shared" si="4"/>
        <v>-7.6008022403163409</v>
      </c>
      <c r="N49" s="13">
        <f t="shared" si="5"/>
        <v>5.2197788824318529E-3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-7.6996602182413216</v>
      </c>
      <c r="M50">
        <f t="shared" si="4"/>
        <v>-7.6996602182413216</v>
      </c>
      <c r="N50" s="13">
        <f t="shared" si="5"/>
        <v>4.5207314494586518E-3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-7.7909926534739302</v>
      </c>
      <c r="M51">
        <f t="shared" si="4"/>
        <v>-7.7909926534739302</v>
      </c>
      <c r="N51" s="13">
        <f t="shared" si="5"/>
        <v>3.8834428079656067E-3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-7.8751156981526567</v>
      </c>
      <c r="M52">
        <f t="shared" si="4"/>
        <v>-7.8751156981526567</v>
      </c>
      <c r="N52" s="13">
        <f t="shared" si="5"/>
        <v>3.3069900124602872E-3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-7.9523331524970207</v>
      </c>
      <c r="M53">
        <f t="shared" si="4"/>
        <v>-7.9523331524970207</v>
      </c>
      <c r="N53" s="13">
        <f t="shared" si="5"/>
        <v>2.7896875511378805E-3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-8.0229369587415018</v>
      </c>
      <c r="M54">
        <f t="shared" si="4"/>
        <v>-8.0229369587415018</v>
      </c>
      <c r="N54" s="13">
        <f t="shared" si="5"/>
        <v>2.3292354258424271E-3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-8.0872076742655992</v>
      </c>
      <c r="M55">
        <f t="shared" si="4"/>
        <v>-8.0872076742655992</v>
      </c>
      <c r="N55" s="13">
        <f t="shared" si="5"/>
        <v>1.922852962900595E-3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-8.1454149248474721</v>
      </c>
      <c r="M56">
        <f t="shared" si="4"/>
        <v>-8.1454149248474721</v>
      </c>
      <c r="N56" s="13">
        <f t="shared" si="5"/>
        <v>1.5673984298819506E-3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-8.1978178389250083</v>
      </c>
      <c r="M57">
        <f t="shared" si="4"/>
        <v>-8.1978178389250083</v>
      </c>
      <c r="N57" s="13">
        <f t="shared" si="5"/>
        <v>1.2594748132496042E-3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-8.2446654637069692</v>
      </c>
      <c r="M58">
        <f t="shared" si="4"/>
        <v>-8.2446654637069692</v>
      </c>
      <c r="N58" s="13">
        <f t="shared" si="5"/>
        <v>9.9552232090999063E-4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-8.2861971639373273</v>
      </c>
      <c r="M59">
        <f t="shared" si="4"/>
        <v>-8.2861971639373273</v>
      </c>
      <c r="N59" s="13">
        <f t="shared" si="5"/>
        <v>7.7189832431208926E-4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-8.322643004078575</v>
      </c>
      <c r="M60">
        <f t="shared" si="4"/>
        <v>-8.322643004078575</v>
      </c>
      <c r="N60" s="13">
        <f t="shared" si="5"/>
        <v>5.8494555754997702E-4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-8.3542241146441114</v>
      </c>
      <c r="M61">
        <f t="shared" si="4"/>
        <v>-8.3542241146441114</v>
      </c>
      <c r="N61" s="13">
        <f t="shared" si="5"/>
        <v>4.3104945491187393E-4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-8.3811530433760204</v>
      </c>
      <c r="M62">
        <f t="shared" si="4"/>
        <v>-8.3811530433760204</v>
      </c>
      <c r="N62" s="13">
        <f t="shared" si="5"/>
        <v>3.0668554108705066E-4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-8.403634091932128</v>
      </c>
      <c r="M63">
        <f t="shared" si="4"/>
        <v>-8.403634091932128</v>
      </c>
      <c r="N63" s="13">
        <f t="shared" si="5"/>
        <v>2.0845779623351499E-4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-8.42186363871574</v>
      </c>
      <c r="M64">
        <f t="shared" si="4"/>
        <v>-8.42186363871574</v>
      </c>
      <c r="N64" s="13">
        <f t="shared" si="5"/>
        <v>1.3312890673767454E-4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-8.436030448452124</v>
      </c>
      <c r="M65">
        <f t="shared" si="4"/>
        <v>-8.436030448452124</v>
      </c>
      <c r="N65" s="13">
        <f t="shared" si="5"/>
        <v>7.7643286248390431E-5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-8.4463159690880119</v>
      </c>
      <c r="M66">
        <f t="shared" si="4"/>
        <v>-8.4463159690880119</v>
      </c>
      <c r="N66" s="13">
        <f t="shared" si="5"/>
        <v>3.914371424336496E-5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-8.4528946165640306</v>
      </c>
      <c r="M67">
        <f t="shared" si="4"/>
        <v>-8.4528946165640306</v>
      </c>
      <c r="N67" s="13">
        <f t="shared" si="5"/>
        <v>1.4982394068857278E-5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-8.4559340479846536</v>
      </c>
      <c r="M68">
        <f t="shared" si="4"/>
        <v>-8.4559340479846536</v>
      </c>
      <c r="N68" s="13">
        <f t="shared" si="5"/>
        <v>2.7271816509834675E-2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-8.4555954236863915</v>
      </c>
      <c r="M69">
        <f t="shared" si="4"/>
        <v>-8.4555954236863915</v>
      </c>
      <c r="N69" s="56">
        <f t="shared" si="5"/>
        <v>1.6368199353265355E-3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-8.4520336586820317</v>
      </c>
      <c r="M70">
        <f t="shared" si="4"/>
        <v>-8.4520336586820317</v>
      </c>
      <c r="N70" s="13">
        <f t="shared" si="5"/>
        <v>5.2938548281980781E-2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-8.4453976639370509</v>
      </c>
      <c r="M71">
        <f t="shared" si="4"/>
        <v>-8.4453976639370509</v>
      </c>
      <c r="N71" s="13">
        <f t="shared" si="5"/>
        <v>1.6331714716514023E-5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-8.4358305779135669</v>
      </c>
      <c r="M72">
        <f t="shared" si="4"/>
        <v>-8.4358305779135669</v>
      </c>
      <c r="N72" s="13">
        <f t="shared" si="5"/>
        <v>3.169665556638311E-5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-8.4234699887975477</v>
      </c>
      <c r="M73">
        <f t="shared" si="4"/>
        <v>-8.4234699887975477</v>
      </c>
      <c r="N73" s="13">
        <f t="shared" si="5"/>
        <v>5.0004875737933075E-5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-8.4084481478061139</v>
      </c>
      <c r="M74">
        <f t="shared" si="4"/>
        <v>-8.4084481478061139</v>
      </c>
      <c r="N74" s="13">
        <f t="shared" si="5"/>
        <v>7.0059328283822138E-5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-8.3908921739539757</v>
      </c>
      <c r="M75">
        <f t="shared" si="4"/>
        <v>-8.3908921739539757</v>
      </c>
      <c r="N75" s="13">
        <f t="shared" si="5"/>
        <v>9.0838571841755575E-5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-8.3709242506409431</v>
      </c>
      <c r="M76">
        <f t="shared" si="4"/>
        <v>-8.3709242506409431</v>
      </c>
      <c r="N76" s="13">
        <f t="shared" si="5"/>
        <v>1.1148485158161651E-4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-8.3486618144062223</v>
      </c>
      <c r="M77">
        <f t="shared" si="4"/>
        <v>-8.3486618144062223</v>
      </c>
      <c r="N77" s="13">
        <f t="shared" si="5"/>
        <v>1.3129169659560554E-4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-8.3242177361797474</v>
      </c>
      <c r="M78">
        <f t="shared" si="4"/>
        <v>-8.3242177361797474</v>
      </c>
      <c r="N78" s="13">
        <f t="shared" si="5"/>
        <v>1.4969128031323045E-4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-8.2977004953460352</v>
      </c>
      <c r="M79">
        <f t="shared" si="4"/>
        <v>-8.2977004953460352</v>
      </c>
      <c r="N79" s="13">
        <f t="shared" si="5"/>
        <v>1.6624175394775999E-4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-8.2692143469219967</v>
      </c>
      <c r="M80">
        <f t="shared" si="4"/>
        <v>-8.2692143469219967</v>
      </c>
      <c r="N80" s="13">
        <f t="shared" si="5"/>
        <v>1.8061472960995557E-4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-8.2388594821367658</v>
      </c>
      <c r="M81">
        <f t="shared" si="4"/>
        <v>-8.2388594821367658</v>
      </c>
      <c r="N81" s="13">
        <f t="shared" si="5"/>
        <v>1.9258305947590616E-4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-8.2067321826888104</v>
      </c>
      <c r="M82">
        <f t="shared" si="4"/>
        <v>-8.2067321826888104</v>
      </c>
      <c r="N82" s="13">
        <f t="shared" si="5"/>
        <v>2.0200903016764205E-4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-8.1729249689434429</v>
      </c>
      <c r="M83">
        <f t="shared" si="4"/>
        <v>-8.1729249689434429</v>
      </c>
      <c r="N83" s="13">
        <f t="shared" si="5"/>
        <v>2.0883306714657428E-4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-8.13752674232218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-8.13752674232218</v>
      </c>
      <c r="N84" s="13">
        <f t="shared" ref="N84:N147" si="12">(M84-H84)^2*O84</f>
        <v>2.1306302229301665E-4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-8.1006229221244936</v>
      </c>
      <c r="M85">
        <f t="shared" si="11"/>
        <v>-8.1006229221244936</v>
      </c>
      <c r="N85" s="13">
        <f t="shared" si="12"/>
        <v>2.147640987605211E-4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-8.0622955770116675</v>
      </c>
      <c r="M86">
        <f t="shared" si="11"/>
        <v>-8.0622955770116675</v>
      </c>
      <c r="N86" s="13">
        <f t="shared" si="12"/>
        <v>2.1404945050548552E-4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-8.0226235513727424</v>
      </c>
      <c r="M87">
        <f t="shared" si="11"/>
        <v>-8.0226235513727424</v>
      </c>
      <c r="N87" s="13">
        <f t="shared" si="12"/>
        <v>2.1107147938838073E-4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-7.9816825867826431</v>
      </c>
      <c r="M88">
        <f t="shared" si="11"/>
        <v>-7.9816825867826431</v>
      </c>
      <c r="N88" s="13">
        <f t="shared" si="12"/>
        <v>2.0601384028407925E-4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-7.9395454387535906</v>
      </c>
      <c r="M89">
        <f t="shared" si="11"/>
        <v>-7.9395454387535906</v>
      </c>
      <c r="N89" s="13">
        <f t="shared" si="12"/>
        <v>1.990841540161131E-4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-7.8962819889721327</v>
      </c>
      <c r="M90">
        <f t="shared" si="11"/>
        <v>-7.8962819889721327</v>
      </c>
      <c r="N90" s="13">
        <f t="shared" si="12"/>
        <v>1.9050741900089959E-4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-7.8519593532057321</v>
      </c>
      <c r="M91">
        <f t="shared" si="11"/>
        <v>-7.8519593532057321</v>
      </c>
      <c r="N91" s="13">
        <f t="shared" si="12"/>
        <v>1.8052010507598997E-4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-7.8066419850549948</v>
      </c>
      <c r="M92">
        <f t="shared" si="11"/>
        <v>-7.8066419850549948</v>
      </c>
      <c r="N92" s="13">
        <f t="shared" si="12"/>
        <v>1.693649069391789E-4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-7.760391775719933</v>
      </c>
      <c r="M93">
        <f t="shared" si="11"/>
        <v>-7.760391775719933</v>
      </c>
      <c r="N93" s="13">
        <f t="shared" si="12"/>
        <v>1.5728612980500423E-4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-7.7132681499414808</v>
      </c>
      <c r="M94">
        <f t="shared" si="11"/>
        <v>-7.7132681499414808</v>
      </c>
      <c r="N94" s="13">
        <f t="shared" si="12"/>
        <v>1.4452567614028558E-4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-7.6653281582725459</v>
      </c>
      <c r="M95">
        <f t="shared" si="11"/>
        <v>-7.6653281582725459</v>
      </c>
      <c r="N95" s="13">
        <f t="shared" si="12"/>
        <v>1.3131959955655284E-4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-7.6166265658262517</v>
      </c>
      <c r="M96">
        <f t="shared" si="11"/>
        <v>-7.6166265658262517</v>
      </c>
      <c r="N96" s="13">
        <f t="shared" si="12"/>
        <v>1.1789518998831114E-4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-7.5672159376427715</v>
      </c>
      <c r="M97">
        <f t="shared" si="11"/>
        <v>-7.5672159376427715</v>
      </c>
      <c r="N97" s="13">
        <f t="shared" si="12"/>
        <v>1.0446855306434709E-4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-7.5171467208101026</v>
      </c>
      <c r="M98">
        <f t="shared" si="11"/>
        <v>-7.5171467208101026</v>
      </c>
      <c r="N98" s="13">
        <f t="shared" si="12"/>
        <v>9.1242645984715323E-5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-7.4664673234683612</v>
      </c>
      <c r="M99">
        <f t="shared" si="11"/>
        <v>-7.4664673234683612</v>
      </c>
      <c r="N99" s="13">
        <f t="shared" si="12"/>
        <v>7.8405732160728901E-5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-7.4152241908217817</v>
      </c>
      <c r="M100">
        <f t="shared" si="11"/>
        <v>-7.4152241908217817</v>
      </c>
      <c r="N100" s="13">
        <f t="shared" si="12"/>
        <v>6.6130217266105611E-5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-7.3634618782772359</v>
      </c>
      <c r="M101">
        <f t="shared" si="11"/>
        <v>-7.3634618782772359</v>
      </c>
      <c r="N101" s="13">
        <f t="shared" si="12"/>
        <v>5.457183012315542E-5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-7.311223121823172</v>
      </c>
      <c r="M102">
        <f t="shared" si="11"/>
        <v>-7.311223121823172</v>
      </c>
      <c r="N102" s="13">
        <f t="shared" si="12"/>
        <v>4.3869112930396388E-5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-7.2585489057580732</v>
      </c>
      <c r="M103">
        <f t="shared" si="11"/>
        <v>-7.2585489057580732</v>
      </c>
      <c r="N103" s="13">
        <f t="shared" si="12"/>
        <v>3.4143186670843362E-5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-7.2054785278729039</v>
      </c>
      <c r="M104">
        <f t="shared" si="11"/>
        <v>-7.2054785278729039</v>
      </c>
      <c r="N104" s="13">
        <f t="shared" si="12"/>
        <v>2.5497759071466524E-5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-7.1520496621877534</v>
      </c>
      <c r="M105">
        <f t="shared" si="11"/>
        <v>-7.1520496621877534</v>
      </c>
      <c r="N105" s="13">
        <f t="shared" si="12"/>
        <v>1.8019344163979753E-5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-7.0982984193385832</v>
      </c>
      <c r="M106">
        <f t="shared" si="11"/>
        <v>-7.0982984193385832</v>
      </c>
      <c r="N106" s="13">
        <f t="shared" si="12"/>
        <v>1.1777664285279666E-5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-7.044259404706108</v>
      </c>
      <c r="M107">
        <f t="shared" si="11"/>
        <v>-7.044259404706108</v>
      </c>
      <c r="N107" s="13">
        <f t="shared" si="12"/>
        <v>6.8262072150098141E-6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-6.9899657743749533</v>
      </c>
      <c r="M108">
        <f t="shared" si="11"/>
        <v>-6.9899657743749533</v>
      </c>
      <c r="N108" s="13">
        <f t="shared" si="12"/>
        <v>3.2029130481529688E-6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-6.9354492890076038</v>
      </c>
      <c r="M109">
        <f t="shared" si="11"/>
        <v>-6.9354492890076038</v>
      </c>
      <c r="N109" s="13">
        <f t="shared" si="12"/>
        <v>9.30967313666984E-7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-6.880740365714205</v>
      </c>
      <c r="M110">
        <f t="shared" si="11"/>
        <v>-6.880740365714205</v>
      </c>
      <c r="N110" s="13">
        <f t="shared" si="12"/>
        <v>1.9678753464937587E-8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-6.8258681279958839</v>
      </c>
      <c r="M111">
        <f t="shared" si="11"/>
        <v>-6.8258681279958839</v>
      </c>
      <c r="N111" s="13">
        <f t="shared" si="12"/>
        <v>4.6542205104536674E-7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-6.7708604538361188</v>
      </c>
      <c r="M112">
        <f t="shared" si="11"/>
        <v>-6.7708604538361188</v>
      </c>
      <c r="N112" s="13">
        <f t="shared" si="12"/>
        <v>2.2526276281997545E-3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-6.7157440220116005</v>
      </c>
      <c r="M113">
        <f t="shared" si="11"/>
        <v>-6.7157440220116005</v>
      </c>
      <c r="N113" s="13">
        <f t="shared" si="12"/>
        <v>5.3548023995110862E-3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-6.6605443566911742</v>
      </c>
      <c r="M114">
        <f t="shared" si="11"/>
        <v>-6.6605443566911742</v>
      </c>
      <c r="N114" s="13">
        <f t="shared" si="12"/>
        <v>9.7355670770526478E-3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-6.6052858703885313</v>
      </c>
      <c r="M115">
        <f t="shared" si="11"/>
        <v>-6.6052858703885313</v>
      </c>
      <c r="N115" s="13">
        <f t="shared" si="12"/>
        <v>1.5349697242693643E-5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-6.5499919053318463</v>
      </c>
      <c r="M116">
        <f t="shared" si="11"/>
        <v>-6.5499919053318463</v>
      </c>
      <c r="N116" s="13">
        <f t="shared" si="12"/>
        <v>2.2144156948387514E-5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-6.4946847733107642</v>
      </c>
      <c r="M117">
        <f t="shared" si="11"/>
        <v>-6.4946847733107642</v>
      </c>
      <c r="N117" s="13">
        <f t="shared" si="12"/>
        <v>3.0059115058863846E-5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-6.4393857940589232</v>
      </c>
      <c r="M118">
        <f t="shared" si="11"/>
        <v>-6.4393857940589232</v>
      </c>
      <c r="N118" s="13">
        <f t="shared" si="12"/>
        <v>3.9028935916013465E-5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-6.3841153322277062</v>
      </c>
      <c r="M119">
        <f t="shared" si="11"/>
        <v>-6.3841153322277062</v>
      </c>
      <c r="N119" s="13">
        <f t="shared" si="12"/>
        <v>4.898313717688178E-5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-6.3288928330047014</v>
      </c>
      <c r="M120">
        <f t="shared" si="11"/>
        <v>-6.3288928330047014</v>
      </c>
      <c r="N120" s="13">
        <f t="shared" si="12"/>
        <v>5.9847308856548997E-5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-6.2737368564283083</v>
      </c>
      <c r="M121">
        <f t="shared" si="11"/>
        <v>-6.2737368564283083</v>
      </c>
      <c r="N121" s="13">
        <f t="shared" si="12"/>
        <v>7.1543988698378121E-5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-6.2186651104476827</v>
      </c>
      <c r="M122">
        <f t="shared" si="11"/>
        <v>-6.2186651104476827</v>
      </c>
      <c r="N122" s="13">
        <f t="shared" si="12"/>
        <v>8.3993489989458926E-5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-6.1636944827754689</v>
      </c>
      <c r="M123">
        <f t="shared" si="11"/>
        <v>-6.1636944827754689</v>
      </c>
      <c r="N123" s="13">
        <f t="shared" si="12"/>
        <v>9.7114678854360386E-5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-6.1088410715786985</v>
      </c>
      <c r="M124">
        <f t="shared" si="11"/>
        <v>-6.1088410715786985</v>
      </c>
      <c r="N124" s="13">
        <f t="shared" si="12"/>
        <v>1.1082569888349797E-4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-6.0541202150515314</v>
      </c>
      <c r="M125">
        <f t="shared" si="11"/>
        <v>-6.0541202150515314</v>
      </c>
      <c r="N125" s="13">
        <f t="shared" si="12"/>
        <v>1.2504464169760596E-4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-5.9995465199117639</v>
      </c>
      <c r="M126">
        <f t="shared" si="11"/>
        <v>-5.9995465199117639</v>
      </c>
      <c r="N126" s="13">
        <f t="shared" si="12"/>
        <v>1.3969016271647906E-4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-5.9451338888613794</v>
      </c>
      <c r="M127">
        <f t="shared" si="11"/>
        <v>-5.9451338888613794</v>
      </c>
      <c r="N127" s="13">
        <f t="shared" si="12"/>
        <v>1.5468204199227639E-4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-5.8908955470498077</v>
      </c>
      <c r="M128">
        <f t="shared" si="11"/>
        <v>-5.8908955470498077</v>
      </c>
      <c r="N128" s="13">
        <f t="shared" si="12"/>
        <v>1.6994169048717189E-4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-5.836844067577065</v>
      </c>
      <c r="M129">
        <f t="shared" si="11"/>
        <v>-5.836844067577065</v>
      </c>
      <c r="N129" s="13">
        <f t="shared" si="12"/>
        <v>1.8539260263304729E-4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-5.7829913960724975</v>
      </c>
      <c r="M130">
        <f t="shared" si="11"/>
        <v>-5.7829913960724975</v>
      </c>
      <c r="N130" s="13">
        <f t="shared" si="12"/>
        <v>2.0096075640307069E-4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-5.7293488743834047</v>
      </c>
      <c r="M131">
        <f t="shared" si="11"/>
        <v>-5.7293488743834047</v>
      </c>
      <c r="N131" s="13">
        <f t="shared" si="12"/>
        <v>2.1657496245882019E-4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-5.6759272634065638</v>
      </c>
      <c r="M132">
        <f t="shared" si="11"/>
        <v>-5.6759272634065638</v>
      </c>
      <c r="N132" s="13">
        <f t="shared" si="12"/>
        <v>2.3216716422346979E-4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-5.6227367650942996</v>
      </c>
      <c r="M133">
        <f t="shared" si="11"/>
        <v>-5.6227367650942996</v>
      </c>
      <c r="N133" s="13">
        <f t="shared" si="12"/>
        <v>2.4767269095816329E-4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-5.5697870436656007</v>
      </c>
      <c r="M134">
        <f t="shared" si="11"/>
        <v>-5.5697870436656007</v>
      </c>
      <c r="N134" s="13">
        <f t="shared" si="12"/>
        <v>2.6303046611088853E-4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-5.5170872460515534</v>
      </c>
      <c r="M135">
        <f t="shared" si="11"/>
        <v>-5.5170872460515534</v>
      </c>
      <c r="N135" s="13">
        <f t="shared" si="12"/>
        <v>2.7818317335099284E-4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-5.4646460216032429</v>
      </c>
      <c r="M136">
        <f t="shared" si="11"/>
        <v>-5.4646460216032429</v>
      </c>
      <c r="N136" s="13">
        <f t="shared" si="12"/>
        <v>2.9307738281103367E-4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-5.4124715410891824</v>
      </c>
      <c r="M137">
        <f t="shared" si="11"/>
        <v>-5.4124715410891824</v>
      </c>
      <c r="N137" s="13">
        <f t="shared" si="12"/>
        <v>3.0766364013077582E-4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-5.3605715150083277</v>
      </c>
      <c r="M138">
        <f t="shared" si="11"/>
        <v>-5.3605715150083277</v>
      </c>
      <c r="N138" s="13">
        <f t="shared" si="12"/>
        <v>3.2189652094570504E-4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-5.3089532112436872</v>
      </c>
      <c r="M139">
        <f t="shared" si="11"/>
        <v>-5.3089532112436872</v>
      </c>
      <c r="N139" s="13">
        <f t="shared" si="12"/>
        <v>3.3573465347336003E-4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-5.257623472080609</v>
      </c>
      <c r="M140">
        <f t="shared" si="11"/>
        <v>-5.257623472080609</v>
      </c>
      <c r="N140" s="13">
        <f t="shared" si="12"/>
        <v>3.4914071184904299E-4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-5.2065887306128937</v>
      </c>
      <c r="M141">
        <f t="shared" si="11"/>
        <v>-5.2065887306128937</v>
      </c>
      <c r="N141" s="13">
        <f t="shared" si="12"/>
        <v>3.620813828280408E-4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-5.1558550265590233</v>
      </c>
      <c r="M142">
        <f t="shared" si="11"/>
        <v>-5.1558550265590233</v>
      </c>
      <c r="N142" s="13">
        <f t="shared" si="12"/>
        <v>3.7452730842962243E-4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-5.1054280215099181</v>
      </c>
      <c r="M143">
        <f t="shared" si="11"/>
        <v>-5.1054280215099181</v>
      </c>
      <c r="N143" s="13">
        <f t="shared" si="12"/>
        <v>3.8645300702991396E-4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-5.0553130136288535</v>
      </c>
      <c r="M144">
        <f t="shared" si="11"/>
        <v>-5.0553130136288535</v>
      </c>
      <c r="N144" s="13">
        <f t="shared" si="12"/>
        <v>3.9783677533825182E-4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-5.005514951823379</v>
      </c>
      <c r="M145">
        <f t="shared" si="11"/>
        <v>-5.005514951823379</v>
      </c>
      <c r="N145" s="13">
        <f t="shared" si="12"/>
        <v>4.0866057360143185E-4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-4.9560384494082896</v>
      </c>
      <c r="M146">
        <f t="shared" si="11"/>
        <v>-4.9560384494082896</v>
      </c>
      <c r="N146" s="13">
        <f t="shared" si="12"/>
        <v>4.1890989628146438E-4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-4.9068877972780909</v>
      </c>
      <c r="M147">
        <f t="shared" si="11"/>
        <v>-4.9068877972780909</v>
      </c>
      <c r="N147" s="13">
        <f t="shared" si="12"/>
        <v>4.2857363035248675E-4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-4.8580669766065672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-4.8580669766065672</v>
      </c>
      <c r="N148" s="13">
        <f t="shared" ref="N148:N211" si="19">(M148-H148)^2*O148</f>
        <v>4.3764390324575503E-4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-4.809579671090531</v>
      </c>
      <c r="M149">
        <f t="shared" si="18"/>
        <v>-4.809579671090531</v>
      </c>
      <c r="N149" s="13">
        <f t="shared" si="19"/>
        <v>4.4611592236193251E-4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-4.7614292787540933</v>
      </c>
      <c r="M150">
        <f t="shared" si="18"/>
        <v>-4.7614292787540933</v>
      </c>
      <c r="N150" s="13">
        <f t="shared" si="19"/>
        <v>4.5398780794896347E-4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-4.7136189233292631</v>
      </c>
      <c r="M151">
        <f t="shared" si="18"/>
        <v>-4.7136189233292631</v>
      </c>
      <c r="N151" s="13">
        <f t="shared" si="19"/>
        <v>4.6126042102570043E-4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-4.6661514652280296</v>
      </c>
      <c r="M152">
        <f t="shared" si="18"/>
        <v>-4.6661514652280296</v>
      </c>
      <c r="N152" s="13">
        <f t="shared" si="19"/>
        <v>4.6793718791119374E-4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-4.6190295121205853</v>
      </c>
      <c r="M153">
        <f t="shared" si="18"/>
        <v>-4.6190295121205853</v>
      </c>
      <c r="N153" s="13">
        <f t="shared" si="19"/>
        <v>4.7402392280183089E-4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-4.5722554291337181</v>
      </c>
      <c r="M154">
        <f t="shared" si="18"/>
        <v>-4.5722554291337181</v>
      </c>
      <c r="N154" s="13">
        <f t="shared" si="19"/>
        <v>4.7952864971478133E-4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-4.5258313486829946</v>
      </c>
      <c r="M155">
        <f t="shared" si="18"/>
        <v>-4.5258313486829946</v>
      </c>
      <c r="N155" s="13">
        <f t="shared" si="19"/>
        <v>4.8446142501061285E-4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-4.479759179951742</v>
      </c>
      <c r="M156">
        <f t="shared" si="18"/>
        <v>-4.479759179951742</v>
      </c>
      <c r="N156" s="13">
        <f t="shared" si="19"/>
        <v>4.8883416158121895E-4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-4.4340406180294201</v>
      </c>
      <c r="M157">
        <f t="shared" si="18"/>
        <v>-4.4340406180294201</v>
      </c>
      <c r="N157" s="13">
        <f t="shared" si="19"/>
        <v>4.9266045569128908E-4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-4.3886771527215291</v>
      </c>
      <c r="M158">
        <f t="shared" si="18"/>
        <v>-4.3886771527215291</v>
      </c>
      <c r="N158" s="13">
        <f t="shared" si="19"/>
        <v>4.9595541734817714E-4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-4.3436700770426597</v>
      </c>
      <c r="M159">
        <f t="shared" si="18"/>
        <v>-4.3436700770426597</v>
      </c>
      <c r="N159" s="13">
        <f t="shared" si="19"/>
        <v>4.9873550497351606E-4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-4.2990204954040028</v>
      </c>
      <c r="M160">
        <f t="shared" si="18"/>
        <v>-4.2990204954040028</v>
      </c>
      <c r="N160" s="13">
        <f t="shared" si="19"/>
        <v>5.0101836505597112E-4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-4.254729331506109</v>
      </c>
      <c r="M161">
        <f t="shared" si="18"/>
        <v>-4.254729331506109</v>
      </c>
      <c r="N161" s="13">
        <f t="shared" si="19"/>
        <v>5.0282267736737908E-4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-4.210797335947321</v>
      </c>
      <c r="M162">
        <f t="shared" si="18"/>
        <v>-4.210797335947321</v>
      </c>
      <c r="N162" s="13">
        <f t="shared" si="19"/>
        <v>5.041680062362776E-4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-4.1672250935579838</v>
      </c>
      <c r="M163">
        <f t="shared" si="18"/>
        <v>-4.1672250935579838</v>
      </c>
      <c r="N163" s="13">
        <f t="shared" si="19"/>
        <v>5.0507465829434731E-4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-4.1240130304700893</v>
      </c>
      <c r="M164">
        <f t="shared" si="18"/>
        <v>-4.1240130304700893</v>
      </c>
      <c r="N164" s="13">
        <f t="shared" si="19"/>
        <v>5.0556354702699152E-4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-4.0811614209317053</v>
      </c>
      <c r="M165">
        <f t="shared" si="18"/>
        <v>-4.0811614209317053</v>
      </c>
      <c r="N165" s="13">
        <f t="shared" si="19"/>
        <v>5.0565606439018269E-4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-4.0386703938751989</v>
      </c>
      <c r="M166">
        <f t="shared" si="18"/>
        <v>-4.0386703938751989</v>
      </c>
      <c r="N166" s="13">
        <f t="shared" si="19"/>
        <v>5.0537395968686051E-4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-3.9965399392479251</v>
      </c>
      <c r="M167">
        <f t="shared" si="18"/>
        <v>-3.9965399392479251</v>
      </c>
      <c r="N167" s="13">
        <f t="shared" si="19"/>
        <v>5.0473922583169626E-4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-3.9547699141137342</v>
      </c>
      <c r="M168">
        <f t="shared" si="18"/>
        <v>-3.9547699141137342</v>
      </c>
      <c r="N168" s="13">
        <f t="shared" si="19"/>
        <v>5.0377399307689654E-4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-3.9133600485333866</v>
      </c>
      <c r="M169">
        <f t="shared" si="18"/>
        <v>-3.9133600485333866</v>
      </c>
      <c r="N169" s="13">
        <f t="shared" si="19"/>
        <v>5.0250043021855112E-4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-3.8723099512316237</v>
      </c>
      <c r="M170">
        <f t="shared" si="18"/>
        <v>-3.8723099512316237</v>
      </c>
      <c r="N170" s="13">
        <f t="shared" si="19"/>
        <v>5.0094065325222972E-4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-3.8316191150584125</v>
      </c>
      <c r="M171">
        <f t="shared" si="18"/>
        <v>-3.8316191150584125</v>
      </c>
      <c r="N171" s="13">
        <f t="shared" si="19"/>
        <v>4.9911664140673759E-4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-3.7912869222515573</v>
      </c>
      <c r="M172">
        <f t="shared" si="18"/>
        <v>-3.7912869222515573</v>
      </c>
      <c r="N172" s="13">
        <f t="shared" si="19"/>
        <v>4.9705016044122668E-4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-3.7513126495076943</v>
      </c>
      <c r="M173">
        <f t="shared" si="18"/>
        <v>-3.7513126495076943</v>
      </c>
      <c r="N173" s="13">
        <f t="shared" si="19"/>
        <v>4.9476269306003367E-4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-3.7116954728683265</v>
      </c>
      <c r="M174">
        <f t="shared" si="18"/>
        <v>-3.7116954728683265</v>
      </c>
      <c r="N174" s="13">
        <f t="shared" si="19"/>
        <v>4.9227537626399514E-4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-3.6724344724274331</v>
      </c>
      <c r="M175">
        <f t="shared" si="18"/>
        <v>-3.6724344724274331</v>
      </c>
      <c r="N175" s="13">
        <f t="shared" si="19"/>
        <v>4.8960894543498116E-4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-3.6335286368668847</v>
      </c>
      <c r="M176">
        <f t="shared" si="18"/>
        <v>-3.6335286368668847</v>
      </c>
      <c r="N176" s="13">
        <f t="shared" si="19"/>
        <v>4.8678368492331497E-4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-3.5949768678256597</v>
      </c>
      <c r="M177">
        <f t="shared" si="18"/>
        <v>-3.5949768678256597</v>
      </c>
      <c r="N177" s="13">
        <f t="shared" si="19"/>
        <v>4.8381938488788136E-4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-3.5567779841087339</v>
      </c>
      <c r="M178">
        <f t="shared" si="18"/>
        <v>-3.5567779841087339</v>
      </c>
      <c r="N178" s="13">
        <f t="shared" si="19"/>
        <v>4.8073530412554212E-4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-3.5189307257411868</v>
      </c>
      <c r="M179">
        <f t="shared" si="18"/>
        <v>-3.5189307257411868</v>
      </c>
      <c r="N179" s="13">
        <f t="shared" si="19"/>
        <v>4.775501386078377E-4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-3.4814337578729897</v>
      </c>
      <c r="M180">
        <f t="shared" si="18"/>
        <v>-3.4814337578729897</v>
      </c>
      <c r="N180" s="13">
        <f t="shared" si="19"/>
        <v>4.7428199543779101E-4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-3.4442856745396528</v>
      </c>
      <c r="M181">
        <f t="shared" si="18"/>
        <v>-3.4442856745396528</v>
      </c>
      <c r="N181" s="13">
        <f t="shared" si="19"/>
        <v>4.7094837192672439E-4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-3.407485002283777</v>
      </c>
      <c r="M182">
        <f t="shared" si="18"/>
        <v>-3.407485002283777</v>
      </c>
      <c r="N182" s="13">
        <f t="shared" si="19"/>
        <v>4.6756613948841229E-4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-3.3710302036423769</v>
      </c>
      <c r="M183">
        <f t="shared" si="18"/>
        <v>-3.3710302036423769</v>
      </c>
      <c r="N183" s="13">
        <f t="shared" si="19"/>
        <v>4.6415153204446539E-4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-3.3349196805046515</v>
      </c>
      <c r="M184">
        <f t="shared" si="18"/>
        <v>-3.3349196805046515</v>
      </c>
      <c r="N184" s="13">
        <f t="shared" si="19"/>
        <v>4.6072013863270467E-4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-3.2991517773447119</v>
      </c>
      <c r="M185">
        <f t="shared" si="18"/>
        <v>-3.2991517773447119</v>
      </c>
      <c r="N185" s="13">
        <f t="shared" si="19"/>
        <v>4.5728689991101685E-4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-3.2637247843336512</v>
      </c>
      <c r="M186">
        <f t="shared" si="18"/>
        <v>-3.2637247843336512</v>
      </c>
      <c r="N186" s="13">
        <f t="shared" si="19"/>
        <v>4.5386610825359606E-4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-3.2286369403351536</v>
      </c>
      <c r="M187">
        <f t="shared" si="18"/>
        <v>-3.2286369403351536</v>
      </c>
      <c r="N187" s="13">
        <f t="shared" si="19"/>
        <v>4.5047141113850733E-4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-3.1938864357886896</v>
      </c>
      <c r="M188">
        <f t="shared" si="18"/>
        <v>-3.1938864357886896</v>
      </c>
      <c r="N188" s="13">
        <f t="shared" si="19"/>
        <v>4.4711581753085892E-4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-3.1594714154842647</v>
      </c>
      <c r="M189">
        <f t="shared" si="18"/>
        <v>-3.1594714154842647</v>
      </c>
      <c r="N189" s="13">
        <f t="shared" si="19"/>
        <v>4.4381170697646279E-4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-3.1253899812324244</v>
      </c>
      <c r="M190">
        <f t="shared" si="18"/>
        <v>-3.1253899812324244</v>
      </c>
      <c r="N190" s="13">
        <f t="shared" si="19"/>
        <v>4.4057084112059764E-4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-3.0916401944332654</v>
      </c>
      <c r="M191">
        <f t="shared" si="18"/>
        <v>-3.0916401944332654</v>
      </c>
      <c r="N191" s="13">
        <f t="shared" si="19"/>
        <v>4.3740437738663682E-4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-3.0582200785478926</v>
      </c>
      <c r="M192">
        <f t="shared" si="18"/>
        <v>-3.0582200785478926</v>
      </c>
      <c r="N192" s="13">
        <f t="shared" si="19"/>
        <v>4.3432288454741416E-4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-3.0251276214757699</v>
      </c>
      <c r="M193">
        <f t="shared" si="18"/>
        <v>-3.0251276214757699</v>
      </c>
      <c r="N193" s="13">
        <f t="shared" si="19"/>
        <v>4.3133635994065567E-4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-2.992360777841232</v>
      </c>
      <c r="M194">
        <f t="shared" si="18"/>
        <v>-2.992360777841232</v>
      </c>
      <c r="N194" s="13">
        <f t="shared" si="19"/>
        <v>4.2845424808631802E-4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-2.9599174711923251</v>
      </c>
      <c r="M195">
        <f t="shared" si="18"/>
        <v>-2.9599174711923251</v>
      </c>
      <c r="N195" s="13">
        <f t="shared" si="19"/>
        <v>4.2568546047708135E-4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-2.9277955961150468</v>
      </c>
      <c r="M196">
        <f t="shared" si="18"/>
        <v>-2.9277955961150468</v>
      </c>
      <c r="N196" s="13">
        <f t="shared" si="19"/>
        <v>4.2303839632401271E-4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-2.8959930202659381</v>
      </c>
      <c r="M197">
        <f t="shared" si="18"/>
        <v>-2.8959930202659381</v>
      </c>
      <c r="N197" s="13">
        <f t="shared" si="19"/>
        <v>4.2052096405185589E-4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-2.8645075863258351</v>
      </c>
      <c r="M198">
        <f t="shared" si="18"/>
        <v>-2.8645075863258351</v>
      </c>
      <c r="N198" s="13">
        <f t="shared" si="19"/>
        <v>4.1814060334848668E-4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-2.8333371138776355</v>
      </c>
      <c r="M199">
        <f t="shared" si="18"/>
        <v>-2.8333371138776355</v>
      </c>
      <c r="N199" s="13">
        <f t="shared" si="19"/>
        <v>4.1590430759070685E-4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-2.8024794012105985</v>
      </c>
      <c r="M200">
        <f t="shared" si="18"/>
        <v>-2.8024794012105985</v>
      </c>
      <c r="N200" s="13">
        <f t="shared" si="19"/>
        <v>4.1381864647213314E-4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-2.77193222705387</v>
      </c>
      <c r="M201">
        <f t="shared" si="18"/>
        <v>-2.77193222705387</v>
      </c>
      <c r="N201" s="13">
        <f t="shared" si="19"/>
        <v>4.1188978868035412E-4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-2.7416933522416316</v>
      </c>
      <c r="M202">
        <f t="shared" si="18"/>
        <v>-2.7416933522416316</v>
      </c>
      <c r="N202" s="13">
        <f t="shared" si="19"/>
        <v>4.1012352447541452E-4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-2.7117605213122937</v>
      </c>
      <c r="M203">
        <f t="shared" si="18"/>
        <v>-2.7117605213122937</v>
      </c>
      <c r="N203" s="13">
        <f t="shared" si="19"/>
        <v>4.0852528803781368E-4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-2.682131464044057</v>
      </c>
      <c r="M204">
        <f t="shared" si="18"/>
        <v>-2.682131464044057</v>
      </c>
      <c r="N204" s="13">
        <f t="shared" si="19"/>
        <v>4.0710017946436554E-4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-2.6528038969290129</v>
      </c>
      <c r="M205">
        <f t="shared" si="18"/>
        <v>-2.6528038969290129</v>
      </c>
      <c r="N205" s="13">
        <f t="shared" si="19"/>
        <v>4.0585298629988985E-4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-2.6237755245880248</v>
      </c>
      <c r="M206">
        <f t="shared" si="18"/>
        <v>-2.6237755245880248</v>
      </c>
      <c r="N206" s="13">
        <f t="shared" si="19"/>
        <v>4.0478820450905433E-4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-2.5950440411284004</v>
      </c>
      <c r="M207">
        <f t="shared" si="18"/>
        <v>-2.5950440411284004</v>
      </c>
      <c r="N207" s="13">
        <f t="shared" si="19"/>
        <v>4.0391005879715736E-4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-2.5666071314463701</v>
      </c>
      <c r="M208">
        <f t="shared" si="18"/>
        <v>-2.5666071314463701</v>
      </c>
      <c r="N208" s="13">
        <f t="shared" si="19"/>
        <v>4.0322252220275614E-4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-2.5384624724763611</v>
      </c>
      <c r="M209">
        <f t="shared" si="18"/>
        <v>-2.5384624724763611</v>
      </c>
      <c r="N209" s="13">
        <f t="shared" si="19"/>
        <v>4.0272933489534426E-4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-2.5106077343888686</v>
      </c>
      <c r="M210">
        <f t="shared" si="18"/>
        <v>-2.5106077343888686</v>
      </c>
      <c r="N210" s="13">
        <f t="shared" si="19"/>
        <v>4.0243402211810971E-4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-2.4830405817387922</v>
      </c>
      <c r="M211">
        <f t="shared" si="18"/>
        <v>-2.4830405817387922</v>
      </c>
      <c r="N211" s="13">
        <f t="shared" si="19"/>
        <v>4.0233991122820876E-4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-2.4557586745659497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-2.4557586745659497</v>
      </c>
      <c r="N212" s="13">
        <f t="shared" ref="N212:N275" si="26">(M212-H212)^2*O212</f>
        <v>4.0245014779331252E-4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-2.4287596694494655</v>
      </c>
      <c r="M213">
        <f t="shared" si="25"/>
        <v>-2.4287596694494655</v>
      </c>
      <c r="N213" s="13">
        <f t="shared" si="26"/>
        <v>4.0276771071284063E-4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-2.4020412205176664</v>
      </c>
      <c r="M214">
        <f t="shared" si="25"/>
        <v>-2.4020412205176664</v>
      </c>
      <c r="N214" s="13">
        <f t="shared" si="26"/>
        <v>4.0329542633943106E-4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-2.375600980415054</v>
      </c>
      <c r="M215">
        <f t="shared" si="25"/>
        <v>-2.375600980415054</v>
      </c>
      <c r="N215" s="13">
        <f t="shared" si="26"/>
        <v>4.0403598158450998E-4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-2.3494366012278669</v>
      </c>
      <c r="M216">
        <f t="shared" si="25"/>
        <v>-2.3494366012278669</v>
      </c>
      <c r="N216" s="13">
        <f t="shared" si="26"/>
        <v>4.0499193599689978E-4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-2.3235457353697146</v>
      </c>
      <c r="M217">
        <f t="shared" si="25"/>
        <v>-2.3235457353697146</v>
      </c>
      <c r="N217" s="13">
        <f t="shared" si="26"/>
        <v>4.06165732812727E-4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-2.2979260364286809</v>
      </c>
      <c r="M218">
        <f t="shared" si="25"/>
        <v>-2.2979260364286809</v>
      </c>
      <c r="N218" s="13">
        <f t="shared" si="26"/>
        <v>4.0755970897726426E-4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-2.2725751599773085</v>
      </c>
      <c r="M219">
        <f t="shared" si="25"/>
        <v>-2.2725751599773085</v>
      </c>
      <c r="N219" s="13">
        <f t="shared" si="26"/>
        <v>4.0917610415019755E-4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-2.2474907643467152</v>
      </c>
      <c r="M220">
        <f t="shared" si="25"/>
        <v>-2.2474907643467152</v>
      </c>
      <c r="N220" s="13">
        <f t="shared" si="26"/>
        <v>4.1101706870298429E-4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-2.2226705113661906</v>
      </c>
      <c r="M221">
        <f t="shared" si="25"/>
        <v>-2.2226705113661906</v>
      </c>
      <c r="N221" s="13">
        <f t="shared" si="26"/>
        <v>4.1308467073099882E-4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-2.1981120670694621</v>
      </c>
      <c r="M222">
        <f t="shared" si="25"/>
        <v>-2.1981120670694621</v>
      </c>
      <c r="N222" s="13">
        <f t="shared" si="26"/>
        <v>4.1538090209961405E-4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-2.1738131023688534</v>
      </c>
      <c r="M223">
        <f t="shared" si="25"/>
        <v>-2.1738131023688534</v>
      </c>
      <c r="N223" s="13">
        <f t="shared" si="26"/>
        <v>4.1790768355261628E-4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-2.1497712936984468</v>
      </c>
      <c r="M224">
        <f t="shared" si="25"/>
        <v>-2.1497712936984468</v>
      </c>
      <c r="N224" s="13">
        <f t="shared" si="26"/>
        <v>4.2066686891034666E-4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-2.1259843236274034</v>
      </c>
      <c r="M225">
        <f t="shared" si="25"/>
        <v>-2.1259843236274034</v>
      </c>
      <c r="N225" s="13">
        <f t="shared" si="26"/>
        <v>4.2366024839247669E-4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-2.1024498814444907</v>
      </c>
      <c r="M226">
        <f t="shared" si="25"/>
        <v>-2.1024498814444907</v>
      </c>
      <c r="N226" s="13">
        <f t="shared" si="26"/>
        <v>4.2688955109974224E-4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-2.0791656637148588</v>
      </c>
      <c r="M227">
        <f t="shared" si="25"/>
        <v>-2.0791656637148588</v>
      </c>
      <c r="N227" s="13">
        <f t="shared" si="26"/>
        <v>4.3035644669243089E-4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-2.0561293748100704</v>
      </c>
      <c r="M228">
        <f t="shared" si="25"/>
        <v>-2.0561293748100704</v>
      </c>
      <c r="N228" s="13">
        <f t="shared" si="26"/>
        <v>4.340625463057787E-4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-2.0333387274123504</v>
      </c>
      <c r="M229">
        <f t="shared" si="25"/>
        <v>-2.0333387274123504</v>
      </c>
      <c r="N229" s="13">
        <f t="shared" si="26"/>
        <v>4.3800940274332675E-4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-2.0107914429939955</v>
      </c>
      <c r="M230">
        <f t="shared" si="25"/>
        <v>-2.0107914429939955</v>
      </c>
      <c r="N230" s="13">
        <f t="shared" si="26"/>
        <v>4.4219850999207682E-4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-1.9884852522728327</v>
      </c>
      <c r="M231">
        <f t="shared" si="25"/>
        <v>-1.9884852522728327</v>
      </c>
      <c r="N231" s="13">
        <f t="shared" si="26"/>
        <v>4.4663130210159403E-4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-1.9664178956446114</v>
      </c>
      <c r="M232">
        <f t="shared" si="25"/>
        <v>-1.9664178956446114</v>
      </c>
      <c r="N232" s="13">
        <f t="shared" si="26"/>
        <v>4.513091514734848E-4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-1.9445871235931822</v>
      </c>
      <c r="M233">
        <f t="shared" si="25"/>
        <v>-1.9445871235931822</v>
      </c>
      <c r="N233" s="13">
        <f t="shared" si="26"/>
        <v>4.562333666061853E-4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-1.9229906970792412</v>
      </c>
      <c r="M234">
        <f t="shared" si="25"/>
        <v>-1.9229906970792412</v>
      </c>
      <c r="N234" s="13">
        <f t="shared" si="26"/>
        <v>4.6140518933934419E-4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-1.9016263879084658</v>
      </c>
      <c r="M235">
        <f t="shared" si="25"/>
        <v>-1.9016263879084658</v>
      </c>
      <c r="N235" s="13">
        <f t="shared" si="26"/>
        <v>4.6682579164525784E-4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-1.8804919790797709</v>
      </c>
      <c r="M236">
        <f t="shared" si="25"/>
        <v>-1.8804919790797709</v>
      </c>
      <c r="N236" s="13">
        <f t="shared" si="26"/>
        <v>4.7249627201128441E-4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-1.859585265114434</v>
      </c>
      <c r="M237">
        <f t="shared" si="25"/>
        <v>-1.859585265114434</v>
      </c>
      <c r="N237" s="13">
        <f t="shared" si="26"/>
        <v>4.7841765145894579E-4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-1.8389040523668001</v>
      </c>
      <c r="M238">
        <f t="shared" si="25"/>
        <v>-1.8389040523668001</v>
      </c>
      <c r="N238" s="13">
        <f t="shared" si="26"/>
        <v>4.8459086924464287E-4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-1.818446159317241</v>
      </c>
      <c r="M239">
        <f t="shared" si="25"/>
        <v>-1.818446159317241</v>
      </c>
      <c r="N239" s="13">
        <f t="shared" si="26"/>
        <v>4.9101677828519046E-4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-1.7982094168480325</v>
      </c>
      <c r="M240">
        <f t="shared" si="25"/>
        <v>-1.7982094168480325</v>
      </c>
      <c r="N240" s="13">
        <f t="shared" si="26"/>
        <v>4.9769614035123026E-4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-1.7781916685027976</v>
      </c>
      <c r="M241">
        <f t="shared" si="25"/>
        <v>-1.7781916685027976</v>
      </c>
      <c r="N241" s="13">
        <f t="shared" si="26"/>
        <v>5.0462962107124709E-4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-1.7583907707301101</v>
      </c>
      <c r="M242">
        <f t="shared" si="25"/>
        <v>-1.7583907707301101</v>
      </c>
      <c r="N242" s="13">
        <f t="shared" si="26"/>
        <v>5.1181778478533223E-4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-1.7388045931118832</v>
      </c>
      <c r="M243">
        <f t="shared" si="25"/>
        <v>-1.7388045931118832</v>
      </c>
      <c r="N243" s="13">
        <f t="shared" si="26"/>
        <v>5.1926108929092223E-4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-1.7194310185770951</v>
      </c>
      <c r="M244">
        <f t="shared" si="25"/>
        <v>-1.7194310185770951</v>
      </c>
      <c r="N244" s="13">
        <f t="shared" si="26"/>
        <v>5.2695988051603446E-4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-1.7002679436014125</v>
      </c>
      <c r="M245">
        <f t="shared" si="25"/>
        <v>-1.7002679436014125</v>
      </c>
      <c r="N245" s="13">
        <f t="shared" si="26"/>
        <v>5.3491438715861652E-4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-1.6813132783932676</v>
      </c>
      <c r="M246">
        <f t="shared" si="25"/>
        <v>-1.6813132783932676</v>
      </c>
      <c r="N246" s="13">
        <f t="shared" si="26"/>
        <v>5.4312471532718645E-4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-1.6625649470668589</v>
      </c>
      <c r="M247">
        <f t="shared" si="25"/>
        <v>-1.6625649470668589</v>
      </c>
      <c r="N247" s="13">
        <f t="shared" si="26"/>
        <v>5.515908432149663E-4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-1.6440208878026441</v>
      </c>
      <c r="M248">
        <f t="shared" si="25"/>
        <v>-1.6440208878026441</v>
      </c>
      <c r="N248" s="13">
        <f t="shared" si="26"/>
        <v>5.6031261584249743E-4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-1.6256790529957466</v>
      </c>
      <c r="M249">
        <f t="shared" si="25"/>
        <v>-1.6256790529957466</v>
      </c>
      <c r="N249" s="13">
        <f t="shared" si="26"/>
        <v>5.6928973989610419E-4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-1.6075374093927766</v>
      </c>
      <c r="M250">
        <f t="shared" si="25"/>
        <v>-1.6075374093927766</v>
      </c>
      <c r="N250" s="13">
        <f t="shared" si="26"/>
        <v>5.7852177869325378E-4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-1.5895939382175046</v>
      </c>
      <c r="M251">
        <f t="shared" si="25"/>
        <v>-1.5895939382175046</v>
      </c>
      <c r="N251" s="13">
        <f t="shared" si="26"/>
        <v>5.8800814730047498E-4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-1.5718466352858282</v>
      </c>
      <c r="M252">
        <f t="shared" si="25"/>
        <v>-1.5718466352858282</v>
      </c>
      <c r="N252" s="13">
        <f t="shared" si="26"/>
        <v>5.9774810783004984E-4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-1.5542935111104481</v>
      </c>
      <c r="M253">
        <f t="shared" si="25"/>
        <v>-1.5542935111104481</v>
      </c>
      <c r="N253" s="13">
        <f t="shared" si="26"/>
        <v>6.0774076493813763E-4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-1.5369325909956701</v>
      </c>
      <c r="M254">
        <f t="shared" si="25"/>
        <v>-1.5369325909956701</v>
      </c>
      <c r="N254" s="13">
        <f t="shared" si="26"/>
        <v>6.1798506154731492E-4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-1.5197619151226902</v>
      </c>
      <c r="M255">
        <f t="shared" si="25"/>
        <v>-1.5197619151226902</v>
      </c>
      <c r="N255" s="13">
        <f t="shared" si="26"/>
        <v>6.2847977481134739E-4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-1.5027795386258049</v>
      </c>
      <c r="M256">
        <f t="shared" si="25"/>
        <v>-1.5027795386258049</v>
      </c>
      <c r="N256" s="13">
        <f t="shared" si="26"/>
        <v>6.3922351234374313E-4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-1.4859835316598349</v>
      </c>
      <c r="M257">
        <f t="shared" si="25"/>
        <v>-1.4859835316598349</v>
      </c>
      <c r="N257" s="13">
        <f t="shared" si="26"/>
        <v>6.5021470872300301E-4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-1.469371979459178</v>
      </c>
      <c r="M258">
        <f t="shared" si="25"/>
        <v>-1.469371979459178</v>
      </c>
      <c r="N258" s="13">
        <f t="shared" si="26"/>
        <v>6.6145162229222921E-4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-1.4529429823887972</v>
      </c>
      <c r="M259">
        <f t="shared" si="25"/>
        <v>-1.4529429823887972</v>
      </c>
      <c r="N259" s="13">
        <f t="shared" si="26"/>
        <v>6.7293233226479738E-4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-1.4366946559874794</v>
      </c>
      <c r="M260">
        <f t="shared" si="25"/>
        <v>-1.4366946559874794</v>
      </c>
      <c r="N260" s="13">
        <f t="shared" si="26"/>
        <v>6.8465473614794711E-4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-1.4206251310037008</v>
      </c>
      <c r="M261">
        <f t="shared" si="25"/>
        <v>-1.4206251310037008</v>
      </c>
      <c r="N261" s="13">
        <f t="shared" si="26"/>
        <v>6.9661654749485593E-4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-1.404732553424354</v>
      </c>
      <c r="M262">
        <f t="shared" si="25"/>
        <v>-1.404732553424354</v>
      </c>
      <c r="N262" s="13">
        <f t="shared" si="26"/>
        <v>7.0881529399148817E-4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-1.3890150844967124</v>
      </c>
      <c r="M263">
        <f t="shared" si="25"/>
        <v>-1.3890150844967124</v>
      </c>
      <c r="N263" s="13">
        <f t="shared" si="26"/>
        <v>7.2124831588872616E-4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-1.3734709007438319</v>
      </c>
      <c r="M264">
        <f t="shared" si="25"/>
        <v>-1.3734709007438319</v>
      </c>
      <c r="N264" s="13">
        <f t="shared" si="26"/>
        <v>7.3391276478082924E-4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-1.3580981939737256</v>
      </c>
      <c r="M265">
        <f t="shared" si="25"/>
        <v>-1.3580981939737256</v>
      </c>
      <c r="N265" s="13">
        <f t="shared" si="26"/>
        <v>7.4680560273749882E-4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-1.342895171282557</v>
      </c>
      <c r="M266">
        <f t="shared" si="25"/>
        <v>-1.342895171282557</v>
      </c>
      <c r="N266" s="13">
        <f t="shared" si="26"/>
        <v>7.5992360179089264E-4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-1.3278600550520898</v>
      </c>
      <c r="M267">
        <f t="shared" si="25"/>
        <v>-1.3278600550520898</v>
      </c>
      <c r="N267" s="13">
        <f t="shared" si="26"/>
        <v>7.732633437779299E-4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-1.312991082941686</v>
      </c>
      <c r="M268">
        <f t="shared" si="25"/>
        <v>-1.312991082941686</v>
      </c>
      <c r="N268" s="13">
        <f t="shared" si="26"/>
        <v>7.868212205403059E-4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-1.2982865078750372</v>
      </c>
      <c r="M269">
        <f t="shared" si="25"/>
        <v>-1.2982865078750372</v>
      </c>
      <c r="N269" s="13">
        <f t="shared" si="26"/>
        <v>8.0059343447799476E-4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-1.2837445980219051</v>
      </c>
      <c r="M270">
        <f t="shared" si="25"/>
        <v>-1.2837445980219051</v>
      </c>
      <c r="N270" s="13">
        <f t="shared" si="26"/>
        <v>8.1457599945645922E-4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-1.2693636367750687</v>
      </c>
      <c r="M271">
        <f t="shared" si="25"/>
        <v>-1.2693636367750687</v>
      </c>
      <c r="N271" s="13">
        <f t="shared" si="26"/>
        <v>8.2876474206302231E-4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-1.2551419227226943</v>
      </c>
      <c r="M272">
        <f t="shared" si="25"/>
        <v>-1.2551419227226943</v>
      </c>
      <c r="N272" s="13">
        <f t="shared" si="26"/>
        <v>8.4315530320719031E-4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-1.2410777696163457</v>
      </c>
      <c r="M273">
        <f t="shared" si="25"/>
        <v>-1.2410777696163457</v>
      </c>
      <c r="N273" s="13">
        <f t="shared" si="26"/>
        <v>8.5774314006141256E-4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-1.2271695063348238</v>
      </c>
      <c r="M274">
        <f t="shared" si="25"/>
        <v>-1.2271695063348238</v>
      </c>
      <c r="N274" s="13">
        <f t="shared" si="26"/>
        <v>8.7252352833404702E-4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-1.2134154768440326</v>
      </c>
      <c r="M275">
        <f t="shared" si="25"/>
        <v>-1.2134154768440326</v>
      </c>
      <c r="N275" s="13">
        <f t="shared" si="26"/>
        <v>8.8749156486857641E-4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-1.1998140401530615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-1.1998140401530615</v>
      </c>
      <c r="N276" s="13">
        <f t="shared" ref="N276:N339" si="33">(M276-H276)^2*O276</f>
        <v>9.0264217056057689E-4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-1.1863635702666395</v>
      </c>
      <c r="M277">
        <f t="shared" si="32"/>
        <v>-1.1863635702666395</v>
      </c>
      <c r="N277" s="13">
        <f t="shared" si="33"/>
        <v>9.179700935832316E-4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-1.1730624561341754</v>
      </c>
      <c r="M278">
        <f t="shared" si="32"/>
        <v>-1.1730624561341754</v>
      </c>
      <c r="N278" s="13">
        <f t="shared" si="33"/>
        <v>9.3346991291388276E-4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-1.1599091015955383</v>
      </c>
      <c r="M279">
        <f t="shared" si="32"/>
        <v>-1.1599091015955383</v>
      </c>
      <c r="N279" s="13">
        <f t="shared" si="33"/>
        <v>9.4913604214889424E-4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-1.146901925323639</v>
      </c>
      <c r="M280">
        <f t="shared" si="32"/>
        <v>-1.146901925323639</v>
      </c>
      <c r="N280" s="13">
        <f t="shared" si="33"/>
        <v>9.6496273359838731E-4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-1.1340393607641954</v>
      </c>
      <c r="M281">
        <f t="shared" si="32"/>
        <v>-1.1340393607641954</v>
      </c>
      <c r="N281" s="13">
        <f t="shared" si="33"/>
        <v>9.8094408264939067E-4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-1.1213198560725701</v>
      </c>
      <c r="M282">
        <f t="shared" si="32"/>
        <v>-1.1213198560725701</v>
      </c>
      <c r="N282" s="13">
        <f t="shared" si="33"/>
        <v>9.9707403238448087E-4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-1.1087418740480319</v>
      </c>
      <c r="M283">
        <f t="shared" si="32"/>
        <v>-1.1087418740480319</v>
      </c>
      <c r="N283" s="13">
        <f t="shared" si="33"/>
        <v>1.0133463784462149E-3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-1.09630389206539</v>
      </c>
      <c r="M284">
        <f t="shared" si="32"/>
        <v>-1.09630389206539</v>
      </c>
      <c r="N284" s="13">
        <f t="shared" si="33"/>
        <v>1.0297547741331477E-3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-1.0840044020043582</v>
      </c>
      <c r="M285">
        <f t="shared" si="32"/>
        <v>-1.0840044020043582</v>
      </c>
      <c r="N285" s="13">
        <f t="shared" si="33"/>
        <v>1.046292735716047E-3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-1.0718419101765639</v>
      </c>
      <c r="M286">
        <f t="shared" si="32"/>
        <v>-1.0718419101765639</v>
      </c>
      <c r="N286" s="13">
        <f t="shared" si="33"/>
        <v>1.0629536479609828E-3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-1.0598149372504744</v>
      </c>
      <c r="M287">
        <f t="shared" si="32"/>
        <v>-1.0598149372504744</v>
      </c>
      <c r="N287" s="13">
        <f t="shared" si="33"/>
        <v>1.0797307698457571E-3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-1.0479220181742326</v>
      </c>
      <c r="M288">
        <f t="shared" si="32"/>
        <v>-1.0479220181742326</v>
      </c>
      <c r="N288" s="13">
        <f t="shared" si="33"/>
        <v>1.0966172404581727E-3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-1.0361617020966831</v>
      </c>
      <c r="M289">
        <f t="shared" si="32"/>
        <v>-1.0361617020966831</v>
      </c>
      <c r="N289" s="13">
        <f t="shared" si="33"/>
        <v>1.1136060850606355E-3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-1.0245325522865196</v>
      </c>
      <c r="M290">
        <f t="shared" si="32"/>
        <v>-1.0245325522865196</v>
      </c>
      <c r="N290" s="13">
        <f t="shared" si="33"/>
        <v>1.1306902213090223E-3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-1.0130331460498179</v>
      </c>
      <c r="M291">
        <f t="shared" si="32"/>
        <v>-1.0130331460498179</v>
      </c>
      <c r="N291" s="13">
        <f t="shared" si="33"/>
        <v>1.1478624656126224E-3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-1.0016620746458804</v>
      </c>
      <c r="M292">
        <f t="shared" si="32"/>
        <v>-1.0016620746458804</v>
      </c>
      <c r="N292" s="13">
        <f t="shared" si="33"/>
        <v>1.1651155396202469E-3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-0.99041794320171883</v>
      </c>
      <c r="M293">
        <f t="shared" si="32"/>
        <v>-0.99041794320171883</v>
      </c>
      <c r="N293" s="13">
        <f t="shared" si="33"/>
        <v>1.1824420768207897E-3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-0.97929937062504813</v>
      </c>
      <c r="M294">
        <f t="shared" si="32"/>
        <v>-0.97929937062504813</v>
      </c>
      <c r="N294" s="13">
        <f t="shared" si="33"/>
        <v>1.1998346292436133E-3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-0.9683049895160496</v>
      </c>
      <c r="M295">
        <f t="shared" si="32"/>
        <v>-0.9683049895160496</v>
      </c>
      <c r="N295" s="13">
        <f t="shared" si="33"/>
        <v>1.2172856742463962E-3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-0.95743344607783454</v>
      </c>
      <c r="M296">
        <f t="shared" si="32"/>
        <v>-0.95743344607783454</v>
      </c>
      <c r="N296" s="13">
        <f t="shared" si="33"/>
        <v>1.2347876213767827E-3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-0.94668340002588647</v>
      </c>
      <c r="M297">
        <f t="shared" si="32"/>
        <v>-0.94668340002588647</v>
      </c>
      <c r="N297" s="13">
        <f t="shared" si="33"/>
        <v>1.2523328192946745E-3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-0.93605352449637713</v>
      </c>
      <c r="M298">
        <f t="shared" si="32"/>
        <v>-0.93605352449637713</v>
      </c>
      <c r="N298" s="13">
        <f t="shared" si="33"/>
        <v>1.2699135627437896E-3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-0.92554250595356791</v>
      </c>
      <c r="M299">
        <f t="shared" si="32"/>
        <v>-0.92554250595356791</v>
      </c>
      <c r="N299" s="13">
        <f t="shared" si="33"/>
        <v>1.2875220995573547E-3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-0.9151490440962462</v>
      </c>
      <c r="M300">
        <f t="shared" si="32"/>
        <v>-0.9151490440962462</v>
      </c>
      <c r="N300" s="13">
        <f t="shared" si="33"/>
        <v>1.3051506376886284E-3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-0.90487185176343821</v>
      </c>
      <c r="M301">
        <f t="shared" si="32"/>
        <v>-0.90487185176343821</v>
      </c>
      <c r="N301" s="13">
        <f t="shared" si="33"/>
        <v>1.3227913522518666E-3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-0.89470965483931064</v>
      </c>
      <c r="M302">
        <f t="shared" si="32"/>
        <v>-0.89470965483931064</v>
      </c>
      <c r="N302" s="13">
        <f t="shared" si="33"/>
        <v>1.3404363925625233E-3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-0.88466119215738015</v>
      </c>
      <c r="M303">
        <f t="shared" si="32"/>
        <v>-0.88466119215738015</v>
      </c>
      <c r="N303" s="13">
        <f t="shared" si="33"/>
        <v>1.3580778891661438E-3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-0.87472521540415293</v>
      </c>
      <c r="M304">
        <f t="shared" si="32"/>
        <v>-0.87472521540415293</v>
      </c>
      <c r="N304" s="13">
        <f t="shared" si="33"/>
        <v>1.3757079608435452E-3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-0.86490048902214012</v>
      </c>
      <c r="M305">
        <f t="shared" si="32"/>
        <v>-0.86490048902214012</v>
      </c>
      <c r="N305" s="13">
        <f t="shared" si="33"/>
        <v>1.3933187215814384E-3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-0.85518579011247409</v>
      </c>
      <c r="M306">
        <f t="shared" si="32"/>
        <v>-0.85518579011247409</v>
      </c>
      <c r="N306" s="13">
        <f t="shared" si="33"/>
        <v>1.4109022874993025E-3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-0.84557990833696184</v>
      </c>
      <c r="M307">
        <f t="shared" si="32"/>
        <v>-0.84557990833696184</v>
      </c>
      <c r="N307" s="13">
        <f t="shared" si="33"/>
        <v>1.4284507837201573E-3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-0.83608164581985556</v>
      </c>
      <c r="M308">
        <f t="shared" si="32"/>
        <v>-0.83608164581985556</v>
      </c>
      <c r="N308" s="13">
        <f t="shared" si="33"/>
        <v>1.4459563511780098E-3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-0.82668981704920996</v>
      </c>
      <c r="M309">
        <f t="shared" si="32"/>
        <v>-0.82668981704920996</v>
      </c>
      <c r="N309" s="13">
        <f t="shared" si="33"/>
        <v>1.4634111533495782E-3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-0.81740324877804127</v>
      </c>
      <c r="M310">
        <f t="shared" si="32"/>
        <v>-0.81740324877804127</v>
      </c>
      <c r="N310" s="13">
        <f t="shared" si="33"/>
        <v>1.4808073829037558E-3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-0.80822077992516062</v>
      </c>
      <c r="M311">
        <f t="shared" si="32"/>
        <v>-0.80822077992516062</v>
      </c>
      <c r="N311" s="13">
        <f t="shared" si="33"/>
        <v>1.4981372682587731E-3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-0.79914126147588083</v>
      </c>
      <c r="M312">
        <f t="shared" si="32"/>
        <v>-0.79914126147588083</v>
      </c>
      <c r="N312" s="13">
        <f t="shared" si="33"/>
        <v>1.5153930800387331E-3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-0.79016355638253943</v>
      </c>
      <c r="M313">
        <f t="shared" si="32"/>
        <v>-0.79016355638253943</v>
      </c>
      <c r="N313" s="13">
        <f t="shared" si="33"/>
        <v>1.5325671374224559E-3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-0.78128653946497617</v>
      </c>
      <c r="M314">
        <f t="shared" si="32"/>
        <v>-0.78128653946497617</v>
      </c>
      <c r="N314" s="13">
        <f t="shared" si="33"/>
        <v>1.5496518143759631E-3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-0.77250909731086959</v>
      </c>
      <c r="M315">
        <f t="shared" si="32"/>
        <v>-0.77250909731086959</v>
      </c>
      <c r="N315" s="13">
        <f t="shared" si="33"/>
        <v>1.5666395457622786E-3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-0.76383012817611984</v>
      </c>
      <c r="M316">
        <f t="shared" si="32"/>
        <v>-0.76383012817611984</v>
      </c>
      <c r="N316" s="13">
        <f t="shared" si="33"/>
        <v>1.5835228333218689E-3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-0.75524854188519164</v>
      </c>
      <c r="M317">
        <f t="shared" si="32"/>
        <v>-0.75524854188519164</v>
      </c>
      <c r="N317" s="13">
        <f t="shared" si="33"/>
        <v>1.6002942515163912E-3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-0.74676325973158131</v>
      </c>
      <c r="M318">
        <f t="shared" si="32"/>
        <v>-0.74676325973158131</v>
      </c>
      <c r="N318" s="13">
        <f t="shared" si="33"/>
        <v>1.6169464532314519E-3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-0.73837321437827708</v>
      </c>
      <c r="M319">
        <f t="shared" si="32"/>
        <v>-0.73837321437827708</v>
      </c>
      <c r="N319" s="13">
        <f t="shared" si="33"/>
        <v>1.63347217533088E-3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-0.73007734975841099</v>
      </c>
      <c r="M320">
        <f t="shared" si="32"/>
        <v>-0.73007734975841099</v>
      </c>
      <c r="N320" s="13">
        <f t="shared" si="33"/>
        <v>1.6498642440594033E-3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-0.72187462097600641</v>
      </c>
      <c r="M321">
        <f t="shared" si="32"/>
        <v>-0.72187462097600641</v>
      </c>
      <c r="N321" s="13">
        <f t="shared" si="33"/>
        <v>1.6661155802874363E-3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-0.71376399420696901</v>
      </c>
      <c r="M322">
        <f t="shared" si="32"/>
        <v>-0.71376399420696901</v>
      </c>
      <c r="N322" s="13">
        <f t="shared" si="33"/>
        <v>1.6822192045939236E-3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-0.70574444660020863</v>
      </c>
      <c r="M323">
        <f t="shared" si="32"/>
        <v>-0.70574444660020863</v>
      </c>
      <c r="N323" s="13">
        <f t="shared" si="33"/>
        <v>1.698168242184425E-3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-0.69781496617905237</v>
      </c>
      <c r="M324">
        <f t="shared" si="32"/>
        <v>-0.69781496617905237</v>
      </c>
      <c r="N324" s="13">
        <f t="shared" si="33"/>
        <v>1.7139559276389683E-3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-0.68997455174287825</v>
      </c>
      <c r="M325">
        <f t="shared" si="32"/>
        <v>-0.68997455174287825</v>
      </c>
      <c r="N325" s="13">
        <f t="shared" si="33"/>
        <v>1.7295756094879682E-3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-0.68222221276909123</v>
      </c>
      <c r="M326">
        <f t="shared" si="32"/>
        <v>-0.68222221276909123</v>
      </c>
      <c r="N326" s="13">
        <f t="shared" si="33"/>
        <v>1.7450207546124E-3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-0.6745569693153326</v>
      </c>
      <c r="M327">
        <f t="shared" si="32"/>
        <v>-0.6745569693153326</v>
      </c>
      <c r="N327" s="13">
        <f t="shared" si="33"/>
        <v>1.7602849524663931E-3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-0.66697785192208059</v>
      </c>
      <c r="M328">
        <f t="shared" si="32"/>
        <v>-0.66697785192208059</v>
      </c>
      <c r="N328" s="13">
        <f t="shared" si="33"/>
        <v>1.7753619191199078E-3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-0.65948390151557523</v>
      </c>
      <c r="M329">
        <f t="shared" si="32"/>
        <v>-0.65948390151557523</v>
      </c>
      <c r="N329" s="13">
        <f t="shared" si="33"/>
        <v>1.7902455011188879E-3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-0.65207416931112494</v>
      </c>
      <c r="M330">
        <f t="shared" si="32"/>
        <v>-0.65207416931112494</v>
      </c>
      <c r="N330" s="13">
        <f t="shared" si="33"/>
        <v>1.8049296791628269E-3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-0.64474771671680586</v>
      </c>
      <c r="M331">
        <f t="shared" si="32"/>
        <v>-0.64474771671680586</v>
      </c>
      <c r="N331" s="13">
        <f t="shared" si="33"/>
        <v>1.8194085715975521E-3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-0.63750361523756371</v>
      </c>
      <c r="M332">
        <f t="shared" si="32"/>
        <v>-0.63750361523756371</v>
      </c>
      <c r="N332" s="13">
        <f t="shared" si="33"/>
        <v>1.8336764377222855E-3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-0.63034094637975868</v>
      </c>
      <c r="M333">
        <f t="shared" si="32"/>
        <v>-0.63034094637975868</v>
      </c>
      <c r="N333" s="13">
        <f t="shared" si="33"/>
        <v>1.8477276809118759E-3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-0.62325880155613922</v>
      </c>
      <c r="M334">
        <f t="shared" si="32"/>
        <v>-0.62325880155613922</v>
      </c>
      <c r="N334" s="13">
        <f t="shared" si="33"/>
        <v>1.8615568515515689E-3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-0.61625628199128724</v>
      </c>
      <c r="M335">
        <f t="shared" si="32"/>
        <v>-0.61625628199128724</v>
      </c>
      <c r="N335" s="13">
        <f t="shared" si="33"/>
        <v>1.8751586497869372E-3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-0.60933249862753391</v>
      </c>
      <c r="M336">
        <f t="shared" si="32"/>
        <v>-0.60933249862753391</v>
      </c>
      <c r="N336" s="13">
        <f t="shared" si="33"/>
        <v>1.8885279280872994E-3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-0.60248657203136491</v>
      </c>
      <c r="M337">
        <f t="shared" si="32"/>
        <v>-0.60248657203136491</v>
      </c>
      <c r="N337" s="13">
        <f t="shared" si="33"/>
        <v>1.901659693624479E-3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-0.59571763230033081</v>
      </c>
      <c r="M338">
        <f t="shared" si="32"/>
        <v>-0.59571763230033081</v>
      </c>
      <c r="N338" s="13">
        <f t="shared" si="33"/>
        <v>1.9145491104671074E-3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-0.5890248189704661</v>
      </c>
      <c r="M339">
        <f t="shared" si="32"/>
        <v>-0.5890248189704661</v>
      </c>
      <c r="N339" s="13">
        <f t="shared" si="33"/>
        <v>1.9271915015915712E-3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-0.5824072809242441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-0.5824072809242441</v>
      </c>
      <c r="N340" s="13">
        <f t="shared" ref="N340:N403" si="40">(M340-H340)^2*O340</f>
        <v>1.9395823507115995E-3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-0.57586417629906228</v>
      </c>
      <c r="M341">
        <f t="shared" si="39"/>
        <v>-0.57586417629906228</v>
      </c>
      <c r="N341" s="13">
        <f t="shared" si="40"/>
        <v>1.9517173039273663E-3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-0.56939467239627739</v>
      </c>
      <c r="M342">
        <f t="shared" si="39"/>
        <v>-0.56939467239627739</v>
      </c>
      <c r="N342" s="13">
        <f t="shared" si="40"/>
        <v>1.9635921711957747E-3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-0.56299794559080218</v>
      </c>
      <c r="M343">
        <f t="shared" si="39"/>
        <v>-0.56299794559080218</v>
      </c>
      <c r="N343" s="13">
        <f t="shared" si="40"/>
        <v>1.9752029276251283E-3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-0.55667318124126319</v>
      </c>
      <c r="M344">
        <f t="shared" si="39"/>
        <v>-0.55667318124126319</v>
      </c>
      <c r="N344" s="13">
        <f t="shared" si="40"/>
        <v>1.9865457145943699E-3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-0.55041957360073901</v>
      </c>
      <c r="M345">
        <f t="shared" si="39"/>
        <v>-0.55041957360073901</v>
      </c>
      <c r="N345" s="13">
        <f t="shared" si="40"/>
        <v>1.9976168407014605E-3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-0.54423632572808167</v>
      </c>
      <c r="M346">
        <f t="shared" si="39"/>
        <v>-0.54423632572808167</v>
      </c>
      <c r="N346" s="13">
        <f t="shared" si="40"/>
        <v>2.0084127825418037E-3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-0.53812264939982335</v>
      </c>
      <c r="M347">
        <f t="shared" si="39"/>
        <v>-0.53812264939982335</v>
      </c>
      <c r="N347" s="13">
        <f t="shared" si="40"/>
        <v>2.0189301853199108E-3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-0.53207776502269122</v>
      </c>
      <c r="M348">
        <f t="shared" si="39"/>
        <v>-0.53207776502269122</v>
      </c>
      <c r="N348" s="13">
        <f t="shared" si="40"/>
        <v>2.0291658632978541E-3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-0.52610090154671418</v>
      </c>
      <c r="M349">
        <f t="shared" si="39"/>
        <v>-0.52610090154671418</v>
      </c>
      <c r="N349" s="13">
        <f t="shared" si="40"/>
        <v>2.039116800082218E-3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-0.52019129637895278</v>
      </c>
      <c r="M350">
        <f t="shared" si="39"/>
        <v>-0.52019129637895278</v>
      </c>
      <c r="N350" s="13">
        <f t="shared" si="40"/>
        <v>2.0487801487541362E-3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-0.51434819529783182</v>
      </c>
      <c r="M351">
        <f t="shared" si="39"/>
        <v>-0.51434819529783182</v>
      </c>
      <c r="N351" s="13">
        <f t="shared" si="40"/>
        <v>2.0581532318443307E-3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-0.50857085236810273</v>
      </c>
      <c r="M352">
        <f t="shared" si="39"/>
        <v>-0.50857085236810273</v>
      </c>
      <c r="N352" s="13">
        <f t="shared" si="40"/>
        <v>2.0672335411575011E-3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-0.50285852985642687</v>
      </c>
      <c r="M353">
        <f t="shared" si="39"/>
        <v>-0.50285852985642687</v>
      </c>
      <c r="N353" s="13">
        <f t="shared" si="40"/>
        <v>2.0760187374494806E-3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-0.49721049814758733</v>
      </c>
      <c r="M354">
        <f t="shared" si="39"/>
        <v>-0.49721049814758733</v>
      </c>
      <c r="N354" s="13">
        <f t="shared" si="40"/>
        <v>2.0845066499598553E-3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-0.49162603566133495</v>
      </c>
      <c r="M355">
        <f t="shared" si="39"/>
        <v>-0.49162603566133495</v>
      </c>
      <c r="N355" s="13">
        <f t="shared" si="40"/>
        <v>2.0926952758051581E-3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-0.48610442876987187</v>
      </c>
      <c r="M356">
        <f t="shared" si="39"/>
        <v>-0.48610442876987187</v>
      </c>
      <c r="N356" s="13">
        <f t="shared" si="40"/>
        <v>2.1005827792352433E-3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-0.4806449717159666</v>
      </c>
      <c r="M357">
        <f t="shared" si="39"/>
        <v>-0.4806449717159666</v>
      </c>
      <c r="N357" s="13">
        <f t="shared" si="40"/>
        <v>2.1081674907569435E-3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-0.47524696653172094</v>
      </c>
      <c r="M358">
        <f t="shared" si="39"/>
        <v>-0.47524696653172094</v>
      </c>
      <c r="N358" s="13">
        <f t="shared" si="40"/>
        <v>2.1154479061295996E-3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-0.46990972295797195</v>
      </c>
      <c r="M359">
        <f t="shared" si="39"/>
        <v>-0.46990972295797195</v>
      </c>
      <c r="N359" s="13">
        <f t="shared" si="40"/>
        <v>2.1224226852353109E-3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-0.46463255836434503</v>
      </c>
      <c r="M360">
        <f t="shared" si="39"/>
        <v>-0.46463255836434503</v>
      </c>
      <c r="N360" s="13">
        <f t="shared" si="40"/>
        <v>2.1290906508290887E-3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-0.45941479766994919</v>
      </c>
      <c r="M361">
        <f t="shared" si="39"/>
        <v>-0.45941479766994919</v>
      </c>
      <c r="N361" s="13">
        <f t="shared" si="40"/>
        <v>2.1354507871716101E-3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-0.45425577326472355</v>
      </c>
      <c r="M362">
        <f t="shared" si="39"/>
        <v>-0.45425577326472355</v>
      </c>
      <c r="N362" s="13">
        <f t="shared" si="40"/>
        <v>2.1415022385501211E-3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-0.4491548249314356</v>
      </c>
      <c r="M363">
        <f t="shared" si="39"/>
        <v>-0.4491548249314356</v>
      </c>
      <c r="N363" s="13">
        <f t="shared" si="40"/>
        <v>2.1472443076906832E-3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-0.44411129976832059</v>
      </c>
      <c r="M364">
        <f t="shared" si="39"/>
        <v>-0.44411129976832059</v>
      </c>
      <c r="N364" s="13">
        <f t="shared" si="40"/>
        <v>2.1526764540656558E-3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-0.4391245521123841</v>
      </c>
      <c r="M365">
        <f t="shared" si="39"/>
        <v>-0.4391245521123841</v>
      </c>
      <c r="N365" s="13">
        <f t="shared" si="40"/>
        <v>2.1577982921018885E-3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-0.4341939434633425</v>
      </c>
      <c r="M366">
        <f t="shared" si="39"/>
        <v>-0.4341939434633425</v>
      </c>
      <c r="N366" s="13">
        <f t="shared" si="40"/>
        <v>2.1626095892919484E-3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-0.42931884240822271</v>
      </c>
      <c r="M367">
        <f t="shared" si="39"/>
        <v>-0.42931884240822271</v>
      </c>
      <c r="N367" s="13">
        <f t="shared" si="40"/>
        <v>2.1671102642140975E-3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-0.42449862454660769</v>
      </c>
      <c r="M368">
        <f t="shared" si="39"/>
        <v>-0.42449862454660769</v>
      </c>
      <c r="N368" s="13">
        <f t="shared" si="40"/>
        <v>2.1713003844642475E-3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-0.41973267241653361</v>
      </c>
      <c r="M369">
        <f t="shared" si="39"/>
        <v>-0.41973267241653361</v>
      </c>
      <c r="N369" s="13">
        <f t="shared" si="40"/>
        <v>2.1751801645044284E-3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-0.41502037542103543</v>
      </c>
      <c r="M370">
        <f t="shared" si="39"/>
        <v>-0.41502037542103543</v>
      </c>
      <c r="N370" s="13">
        <f t="shared" si="40"/>
        <v>2.1787499634317625E-3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-0.41036112975533839</v>
      </c>
      <c r="M371">
        <f t="shared" si="39"/>
        <v>-0.41036112975533839</v>
      </c>
      <c r="N371" s="13">
        <f t="shared" si="40"/>
        <v>2.1820102826717934E-3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-0.40575433833469965</v>
      </c>
      <c r="M372">
        <f t="shared" si="39"/>
        <v>-0.40575433833469965</v>
      </c>
      <c r="N372" s="13">
        <f t="shared" si="40"/>
        <v>2.1849617636008922E-3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-0.40119941072289417</v>
      </c>
      <c r="M373">
        <f t="shared" si="39"/>
        <v>-0.40119941072289417</v>
      </c>
      <c r="N373" s="13">
        <f t="shared" si="40"/>
        <v>2.1876051851010803E-3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-0.3966957630613408</v>
      </c>
      <c r="M374">
        <f t="shared" si="39"/>
        <v>-0.3966957630613408</v>
      </c>
      <c r="N374" s="13">
        <f t="shared" si="40"/>
        <v>2.1899414610514079E-3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-0.39224281799887833</v>
      </c>
      <c r="M375">
        <f t="shared" si="39"/>
        <v>-0.39224281799887833</v>
      </c>
      <c r="N375" s="13">
        <f t="shared" si="40"/>
        <v>2.1919716377605111E-3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-0.38784000462217394</v>
      </c>
      <c r="M376">
        <f t="shared" si="39"/>
        <v>-0.38784000462217394</v>
      </c>
      <c r="N376" s="13">
        <f t="shared" si="40"/>
        <v>2.1936968913431323E-3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-0.38348675838677476</v>
      </c>
      <c r="M377">
        <f t="shared" si="39"/>
        <v>-0.38348675838677476</v>
      </c>
      <c r="N377" s="13">
        <f t="shared" si="40"/>
        <v>2.1951185250453789E-3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-0.37918252104879391</v>
      </c>
      <c r="M378">
        <f t="shared" si="39"/>
        <v>-0.37918252104879391</v>
      </c>
      <c r="N378" s="13">
        <f t="shared" si="40"/>
        <v>2.1962379665222192E-3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-0.37492674059723152</v>
      </c>
      <c r="M379">
        <f t="shared" si="39"/>
        <v>-0.37492674059723152</v>
      </c>
      <c r="N379" s="13">
        <f t="shared" si="40"/>
        <v>2.1970567650708411E-3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-0.3707188711869262</v>
      </c>
      <c r="M380">
        <f t="shared" si="39"/>
        <v>-0.3707188711869262</v>
      </c>
      <c r="N380" s="13">
        <f t="shared" si="40"/>
        <v>2.1975765888238999E-3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-0.36655837307213546</v>
      </c>
      <c r="M381">
        <f t="shared" si="39"/>
        <v>-0.36655837307213546</v>
      </c>
      <c r="N381" s="13">
        <f t="shared" si="40"/>
        <v>2.1977992219057315E-3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-0.36244471254074273</v>
      </c>
      <c r="M382">
        <f t="shared" si="39"/>
        <v>-0.36244471254074273</v>
      </c>
      <c r="N382" s="13">
        <f t="shared" si="40"/>
        <v>2.1977265615559021E-3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-0.35837736184908847</v>
      </c>
      <c r="M383">
        <f t="shared" si="39"/>
        <v>-0.35837736184908847</v>
      </c>
      <c r="N383" s="13">
        <f t="shared" si="40"/>
        <v>2.1973606152229062E-3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-0.35435579915741994</v>
      </c>
      <c r="M384">
        <f t="shared" si="39"/>
        <v>-0.35435579915741994</v>
      </c>
      <c r="N384" s="13">
        <f t="shared" si="40"/>
        <v>2.1967034976316528E-3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-0.35037950846596222</v>
      </c>
      <c r="M385">
        <f t="shared" si="39"/>
        <v>-0.35037950846596222</v>
      </c>
      <c r="N385" s="13">
        <f t="shared" si="40"/>
        <v>2.1957574278285716E-3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-0.34644797955159801</v>
      </c>
      <c r="M386">
        <f t="shared" si="39"/>
        <v>-0.34644797955159801</v>
      </c>
      <c r="N386" s="13">
        <f t="shared" si="40"/>
        <v>2.1945247262065279E-3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-0.3425607079051638</v>
      </c>
      <c r="M387">
        <f t="shared" si="39"/>
        <v>-0.3425607079051638</v>
      </c>
      <c r="N387" s="13">
        <f t="shared" si="40"/>
        <v>2.1930078115141825E-3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-0.33871719466935185</v>
      </c>
      <c r="M388">
        <f t="shared" si="39"/>
        <v>-0.33871719466935185</v>
      </c>
      <c r="N388" s="13">
        <f t="shared" si="40"/>
        <v>2.1912091978517415E-3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-0.33491694657721666</v>
      </c>
      <c r="M389">
        <f t="shared" si="39"/>
        <v>-0.33491694657721666</v>
      </c>
      <c r="N389" s="13">
        <f t="shared" si="40"/>
        <v>2.1891314916569278E-3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-0.33115947589128414</v>
      </c>
      <c r="M390">
        <f t="shared" si="39"/>
        <v>-0.33115947589128414</v>
      </c>
      <c r="N390" s="13">
        <f t="shared" si="40"/>
        <v>2.1867773886837011E-3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-0.32744430034325461</v>
      </c>
      <c r="M391">
        <f t="shared" si="39"/>
        <v>-0.32744430034325461</v>
      </c>
      <c r="N391" s="13">
        <f t="shared" si="40"/>
        <v>2.1841496709767987E-3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-0.32377094307430632</v>
      </c>
      <c r="M392">
        <f t="shared" si="39"/>
        <v>-0.32377094307430632</v>
      </c>
      <c r="N392" s="13">
        <f t="shared" si="40"/>
        <v>2.1812512038451902E-3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-0.32013893257598247</v>
      </c>
      <c r="M393">
        <f t="shared" si="39"/>
        <v>-0.32013893257598247</v>
      </c>
      <c r="N393" s="13">
        <f t="shared" si="40"/>
        <v>2.1780849328366402E-3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-0.31654780263166954</v>
      </c>
      <c r="M394">
        <f t="shared" si="39"/>
        <v>-0.31654780263166954</v>
      </c>
      <c r="N394" s="13">
        <f t="shared" si="40"/>
        <v>2.174653880716386E-3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-0.31299709225865741</v>
      </c>
      <c r="M395">
        <f t="shared" si="39"/>
        <v>-0.31299709225865741</v>
      </c>
      <c r="N395" s="13">
        <f t="shared" si="40"/>
        <v>2.1709611444527734E-3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-0.30948634565077765</v>
      </c>
      <c r="M396">
        <f t="shared" si="39"/>
        <v>-0.30948634565077765</v>
      </c>
      <c r="N396" s="13">
        <f t="shared" si="40"/>
        <v>2.1670098922115509E-3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-0.30601511212161819</v>
      </c>
      <c r="M397">
        <f t="shared" si="39"/>
        <v>-0.30601511212161819</v>
      </c>
      <c r="N397" s="13">
        <f t="shared" si="40"/>
        <v>2.1628033603621755E-3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-0.30258294604830999</v>
      </c>
      <c r="M398">
        <f t="shared" si="39"/>
        <v>-0.30258294604830999</v>
      </c>
      <c r="N398" s="13">
        <f t="shared" si="40"/>
        <v>2.1583448504977577E-3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-0.29918940681587763</v>
      </c>
      <c r="M399">
        <f t="shared" si="39"/>
        <v>-0.29918940681587763</v>
      </c>
      <c r="N399" s="13">
        <f t="shared" si="40"/>
        <v>2.1536377264711314E-3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-0.29583405876215979</v>
      </c>
      <c r="M400">
        <f t="shared" si="39"/>
        <v>-0.29583405876215979</v>
      </c>
      <c r="N400" s="13">
        <f t="shared" si="40"/>
        <v>2.148685411449529E-3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-0.292516471123281</v>
      </c>
      <c r="M401">
        <f t="shared" si="39"/>
        <v>-0.292516471123281</v>
      </c>
      <c r="N401" s="13">
        <f t="shared" si="40"/>
        <v>2.1434913849891681E-3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-0.28923621797968713</v>
      </c>
      <c r="M402">
        <f t="shared" si="39"/>
        <v>-0.28923621797968713</v>
      </c>
      <c r="N402" s="13">
        <f t="shared" si="40"/>
        <v>2.1380591801327723E-3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-0.28599287820272523</v>
      </c>
      <c r="M403">
        <f t="shared" si="39"/>
        <v>-0.28599287820272523</v>
      </c>
      <c r="N403" s="13">
        <f t="shared" si="40"/>
        <v>2.1323923805309582E-3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-0.28278603540177394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-0.28278603540177394</v>
      </c>
      <c r="N404" s="13">
        <f t="shared" ref="N404:N467" si="47">(M404-H404)^2*O404</f>
        <v>2.1264946175898994E-3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-0.27961527787191809</v>
      </c>
      <c r="M405">
        <f t="shared" si="46"/>
        <v>-0.27961527787191809</v>
      </c>
      <c r="N405" s="13">
        <f t="shared" si="47"/>
        <v>2.1203695676471615E-3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-0.27648019854215794</v>
      </c>
      <c r="M406">
        <f t="shared" si="46"/>
        <v>-0.27648019854215794</v>
      </c>
      <c r="N406" s="13">
        <f t="shared" si="47"/>
        <v>2.1140209491765801E-3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-0.27338039492415789</v>
      </c>
      <c r="M407">
        <f t="shared" si="46"/>
        <v>-0.27338039492415789</v>
      </c>
      <c r="N407" s="13">
        <f t="shared" si="47"/>
        <v>2.1074525200248965E-3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-0.27031546906152076</v>
      </c>
      <c r="M408">
        <f t="shared" si="46"/>
        <v>-0.27031546906152076</v>
      </c>
      <c r="N408" s="13">
        <f t="shared" si="47"/>
        <v>2.1006680746805083E-3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-0.26728502747959476</v>
      </c>
      <c r="M409">
        <f t="shared" si="46"/>
        <v>-0.26728502747959476</v>
      </c>
      <c r="N409" s="13">
        <f t="shared" si="47"/>
        <v>2.0936714415769422E-3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-0.26428868113579534</v>
      </c>
      <c r="M410">
        <f t="shared" si="46"/>
        <v>-0.26428868113579534</v>
      </c>
      <c r="N410" s="13">
        <f t="shared" si="47"/>
        <v>2.0864664804312945E-3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-0.26132604537044984</v>
      </c>
      <c r="M411">
        <f t="shared" si="46"/>
        <v>-0.26132604537044984</v>
      </c>
      <c r="N411" s="13">
        <f t="shared" si="47"/>
        <v>2.0790570796196842E-3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-0.25839673985815476</v>
      </c>
      <c r="M412">
        <f t="shared" si="46"/>
        <v>-0.25839673985815476</v>
      </c>
      <c r="N412" s="13">
        <f t="shared" si="47"/>
        <v>2.0714471535908633E-3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-0.25550038855964036</v>
      </c>
      <c r="M413">
        <f t="shared" si="46"/>
        <v>-0.25550038855964036</v>
      </c>
      <c r="N413" s="13">
        <f t="shared" si="47"/>
        <v>2.0636406403185211E-3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-0.25263661967414264</v>
      </c>
      <c r="M414">
        <f t="shared" si="46"/>
        <v>-0.25263661967414264</v>
      </c>
      <c r="N414" s="13">
        <f t="shared" si="47"/>
        <v>2.0556414987942112E-3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-0.24980506559227608</v>
      </c>
      <c r="M415">
        <f t="shared" si="46"/>
        <v>-0.24980506559227608</v>
      </c>
      <c r="N415" s="13">
        <f t="shared" si="47"/>
        <v>2.0474537065612967E-3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-0.24700536284939978</v>
      </c>
      <c r="M416">
        <f t="shared" si="46"/>
        <v>-0.24700536284939978</v>
      </c>
      <c r="N416" s="13">
        <f t="shared" si="47"/>
        <v>2.039081257290886E-3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-0.2442371520794818</v>
      </c>
      <c r="M417">
        <f t="shared" si="46"/>
        <v>-0.2442371520794818</v>
      </c>
      <c r="N417" s="13">
        <f t="shared" si="47"/>
        <v>2.0305281584011231E-3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-0.24150007796944492</v>
      </c>
      <c r="M418">
        <f t="shared" si="46"/>
        <v>-0.24150007796944492</v>
      </c>
      <c r="N418" s="13">
        <f t="shared" si="47"/>
        <v>2.0217984287197893E-3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-0.23879378921400121</v>
      </c>
      <c r="M419">
        <f t="shared" si="46"/>
        <v>-0.23879378921400121</v>
      </c>
      <c r="N419" s="13">
        <f t="shared" si="47"/>
        <v>2.0128960961917543E-3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-0.23611793847096366</v>
      </c>
      <c r="M420">
        <f t="shared" si="46"/>
        <v>-0.23611793847096366</v>
      </c>
      <c r="N420" s="13">
        <f t="shared" si="47"/>
        <v>2.0038251956314697E-3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-0.23347218231703407</v>
      </c>
      <c r="M421">
        <f t="shared" si="46"/>
        <v>-0.23347218231703407</v>
      </c>
      <c r="N421" s="13">
        <f t="shared" si="47"/>
        <v>1.9945897665211575E-3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-0.23085618120406209</v>
      </c>
      <c r="M422">
        <f t="shared" si="46"/>
        <v>-0.23085618120406209</v>
      </c>
      <c r="N422" s="13">
        <f t="shared" si="47"/>
        <v>1.9851938508555146E-3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-0.2282695994157701</v>
      </c>
      <c r="M423">
        <f t="shared" si="46"/>
        <v>-0.2282695994157701</v>
      </c>
      <c r="N423" s="13">
        <f t="shared" si="47"/>
        <v>1.9756414910328912E-3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-0.22571210502494202</v>
      </c>
      <c r="M424">
        <f t="shared" si="46"/>
        <v>-0.22571210502494202</v>
      </c>
      <c r="N424" s="13">
        <f t="shared" si="47"/>
        <v>1.9659367277939767E-3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-0.22318336985107035</v>
      </c>
      <c r="M425">
        <f t="shared" si="46"/>
        <v>-0.22318336985107035</v>
      </c>
      <c r="N425" s="13">
        <f t="shared" si="47"/>
        <v>1.9560835982078873E-3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-0.22068306941845581</v>
      </c>
      <c r="M426">
        <f t="shared" si="46"/>
        <v>-0.22068306941845581</v>
      </c>
      <c r="N426" s="13">
        <f t="shared" si="47"/>
        <v>1.9460861337061298E-3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-0.2182108829147604</v>
      </c>
      <c r="M427">
        <f t="shared" si="46"/>
        <v>-0.2182108829147604</v>
      </c>
      <c r="N427" s="13">
        <f t="shared" si="47"/>
        <v>1.9359483581648626E-3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-0.21576649315000279</v>
      </c>
      <c r="M428">
        <f t="shared" si="46"/>
        <v>-0.21576649315000279</v>
      </c>
      <c r="N428" s="13">
        <f t="shared" si="47"/>
        <v>1.9256742860353159E-3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-0.21334958651599786</v>
      </c>
      <c r="M429">
        <f t="shared" si="46"/>
        <v>-0.21334958651599786</v>
      </c>
      <c r="N429" s="13">
        <f t="shared" si="47"/>
        <v>1.9152679205227997E-3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-0.21095985294623287</v>
      </c>
      <c r="M430">
        <f t="shared" si="46"/>
        <v>-0.21095985294623287</v>
      </c>
      <c r="N430" s="13">
        <f t="shared" si="47"/>
        <v>1.9047332518143784E-3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-0.20859698587617762</v>
      </c>
      <c r="M431">
        <f t="shared" si="46"/>
        <v>-0.20859698587617762</v>
      </c>
      <c r="N431" s="13">
        <f t="shared" si="47"/>
        <v>1.894074255355074E-3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-0.20626068220402397</v>
      </c>
      <c r="M432">
        <f t="shared" si="46"/>
        <v>-0.20626068220402397</v>
      </c>
      <c r="N432" s="13">
        <f t="shared" si="47"/>
        <v>1.883294890172941E-3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-0.2039506422518495</v>
      </c>
      <c r="M433">
        <f t="shared" si="46"/>
        <v>-0.2039506422518495</v>
      </c>
      <c r="N433" s="13">
        <f t="shared" si="47"/>
        <v>1.872399097252549E-3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-0.2016665697272052</v>
      </c>
      <c r="M434">
        <f t="shared" si="46"/>
        <v>-0.2016665697272052</v>
      </c>
      <c r="N434" s="13">
        <f t="shared" si="47"/>
        <v>1.8613907979573195E-3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-0.19940817168511754</v>
      </c>
      <c r="M435">
        <f t="shared" si="46"/>
        <v>-0.19940817168511754</v>
      </c>
      <c r="N435" s="13">
        <f t="shared" si="47"/>
        <v>1.8502738925001495E-3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-0.19717515849050499</v>
      </c>
      <c r="M436">
        <f t="shared" si="46"/>
        <v>-0.19717515849050499</v>
      </c>
      <c r="N436" s="13">
        <f t="shared" si="47"/>
        <v>1.8390522584623397E-3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-0.1949672437810043</v>
      </c>
      <c r="M437">
        <f t="shared" si="46"/>
        <v>-0.1949672437810043</v>
      </c>
      <c r="N437" s="13">
        <f t="shared" si="47"/>
        <v>1.8277297493608294E-3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-0.19278414443020114</v>
      </c>
      <c r="M438">
        <f t="shared" si="46"/>
        <v>-0.19278414443020114</v>
      </c>
      <c r="N438" s="13">
        <f t="shared" si="47"/>
        <v>1.8163101932631195E-3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-0.19062558051126238</v>
      </c>
      <c r="M439">
        <f t="shared" si="46"/>
        <v>-0.19062558051126238</v>
      </c>
      <c r="N439" s="13">
        <f t="shared" si="47"/>
        <v>1.8047973914499808E-3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-0.1884912752609651</v>
      </c>
      <c r="M440">
        <f t="shared" si="46"/>
        <v>-0.1884912752609651</v>
      </c>
      <c r="N440" s="13">
        <f t="shared" si="47"/>
        <v>1.7931951171253487E-3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-0.18638095504412053</v>
      </c>
      <c r="M441">
        <f t="shared" si="46"/>
        <v>-0.18638095504412053</v>
      </c>
      <c r="N441" s="13">
        <f t="shared" si="47"/>
        <v>1.7815071141734703E-3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-0.18429434931838665</v>
      </c>
      <c r="M442">
        <f t="shared" si="46"/>
        <v>-0.18429434931838665</v>
      </c>
      <c r="N442" s="13">
        <f t="shared" si="47"/>
        <v>1.769737095962484E-3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-0.18223119059946502</v>
      </c>
      <c r="M443">
        <f t="shared" si="46"/>
        <v>-0.18223119059946502</v>
      </c>
      <c r="N443" s="13">
        <f t="shared" si="47"/>
        <v>1.7578887441943275E-3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-0.18019121442668271</v>
      </c>
      <c r="M444">
        <f t="shared" si="46"/>
        <v>-0.18019121442668271</v>
      </c>
      <c r="N444" s="13">
        <f t="shared" si="47"/>
        <v>1.7459657078005668E-3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-0.17817415932894898</v>
      </c>
      <c r="M445">
        <f t="shared" si="46"/>
        <v>-0.17817415932894898</v>
      </c>
      <c r="N445" s="13">
        <f t="shared" si="47"/>
        <v>1.7339716018835783E-3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-0.1761797667910889</v>
      </c>
      <c r="M446">
        <f t="shared" si="46"/>
        <v>-0.1761797667910889</v>
      </c>
      <c r="N446" s="13">
        <f t="shared" si="47"/>
        <v>1.7219100067026917E-3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-0.17420778122054487</v>
      </c>
      <c r="M447">
        <f t="shared" si="46"/>
        <v>-0.17420778122054487</v>
      </c>
      <c r="N447" s="13">
        <f t="shared" si="47"/>
        <v>1.7097844667047501E-3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-0.17225794991444804</v>
      </c>
      <c r="M448">
        <f t="shared" si="46"/>
        <v>-0.17225794991444804</v>
      </c>
      <c r="N448" s="13">
        <f t="shared" si="47"/>
        <v>1.6975984895987325E-3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-0.17033002302704878</v>
      </c>
      <c r="M449">
        <f t="shared" si="46"/>
        <v>-0.17033002302704878</v>
      </c>
      <c r="N449" s="13">
        <f t="shared" si="47"/>
        <v>1.6853555454735885E-3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-0.16842375353751035</v>
      </c>
      <c r="M450">
        <f t="shared" si="46"/>
        <v>-0.16842375353751035</v>
      </c>
      <c r="N450" s="13">
        <f t="shared" si="47"/>
        <v>1.6730590659590904E-3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-0.16653889721805551</v>
      </c>
      <c r="M451">
        <f t="shared" si="46"/>
        <v>-0.16653889721805551</v>
      </c>
      <c r="N451" s="13">
        <f t="shared" si="47"/>
        <v>1.6607124434289181E-3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-0.1646752126024674</v>
      </c>
      <c r="M452">
        <f t="shared" si="46"/>
        <v>-0.1646752126024674</v>
      </c>
      <c r="N452" s="13">
        <f t="shared" si="47"/>
        <v>1.6483190302454221E-3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-0.162832460954936</v>
      </c>
      <c r="M453">
        <f t="shared" si="46"/>
        <v>-0.162832460954936</v>
      </c>
      <c r="N453" s="13">
        <f t="shared" si="47"/>
        <v>1.635882138045431E-3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-0.16101040623925264</v>
      </c>
      <c r="M454">
        <f t="shared" si="46"/>
        <v>-0.16101040623925264</v>
      </c>
      <c r="N454" s="13">
        <f t="shared" si="47"/>
        <v>1.6234050370666031E-3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-0.15920881508834328</v>
      </c>
      <c r="M455">
        <f t="shared" si="46"/>
        <v>-0.15920881508834328</v>
      </c>
      <c r="N455" s="13">
        <f t="shared" si="47"/>
        <v>1.6108909555135422E-3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-0.15742745677414127</v>
      </c>
      <c r="M456">
        <f t="shared" si="46"/>
        <v>-0.15742745677414127</v>
      </c>
      <c r="N456" s="13">
        <f t="shared" si="47"/>
        <v>1.5983430789631053E-3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-0.15566610317779336</v>
      </c>
      <c r="M457">
        <f t="shared" si="46"/>
        <v>-0.15566610317779336</v>
      </c>
      <c r="N457" s="13">
        <f t="shared" si="47"/>
        <v>1.5857645498082375E-3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-0.15392452876019647</v>
      </c>
      <c r="M458">
        <f t="shared" si="46"/>
        <v>-0.15392452876019647</v>
      </c>
      <c r="N458" s="13">
        <f t="shared" si="47"/>
        <v>1.5731584667396004E-3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-0.15220251053286349</v>
      </c>
      <c r="M459">
        <f t="shared" si="46"/>
        <v>-0.15220251053286349</v>
      </c>
      <c r="N459" s="13">
        <f t="shared" si="47"/>
        <v>1.5605278842644574E-3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-0.15049982802911005</v>
      </c>
      <c r="M460">
        <f t="shared" si="46"/>
        <v>-0.15049982802911005</v>
      </c>
      <c r="N460" s="13">
        <f t="shared" si="47"/>
        <v>1.547875812261881E-3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-0.14881626327556494</v>
      </c>
      <c r="M461">
        <f t="shared" si="46"/>
        <v>-0.14881626327556494</v>
      </c>
      <c r="N461" s="13">
        <f t="shared" si="47"/>
        <v>1.5352052155738639E-3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-0.14715160076399522</v>
      </c>
      <c r="M462">
        <f t="shared" si="46"/>
        <v>-0.14715160076399522</v>
      </c>
      <c r="N462" s="13">
        <f t="shared" si="47"/>
        <v>1.5225190136314102E-3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-0.14550562742344791</v>
      </c>
      <c r="M463">
        <f t="shared" si="46"/>
        <v>-0.14550562742344791</v>
      </c>
      <c r="N463" s="13">
        <f t="shared" si="47"/>
        <v>1.5098200801150726E-3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-0.14387813259269866</v>
      </c>
      <c r="M464">
        <f t="shared" si="46"/>
        <v>-0.14387813259269866</v>
      </c>
      <c r="N464" s="13">
        <f t="shared" si="47"/>
        <v>1.4971112426489441E-3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-0.14226890799301131</v>
      </c>
      <c r="M465">
        <f t="shared" si="46"/>
        <v>-0.14226890799301131</v>
      </c>
      <c r="N465" s="13">
        <f t="shared" si="47"/>
        <v>1.4843952825277554E-3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-0.1406777477011989</v>
      </c>
      <c r="M466">
        <f t="shared" si="46"/>
        <v>-0.1406777477011989</v>
      </c>
      <c r="N466" s="13">
        <f t="shared" si="47"/>
        <v>1.4716749344760298E-3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-0.13910444812298728</v>
      </c>
      <c r="M467">
        <f t="shared" si="46"/>
        <v>-0.13910444812298728</v>
      </c>
      <c r="N467" s="13">
        <f t="shared" si="47"/>
        <v>1.4589528864387604E-3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-0.13754880796667462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-0.13754880796667462</v>
      </c>
      <c r="N468" s="13">
        <f t="shared" ref="N468:N469" si="53">(M468-H468)^2*O468</f>
        <v>1.4462317794027477E-3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-0.13601062821708768</v>
      </c>
      <c r="M469">
        <f t="shared" si="52"/>
        <v>-0.13601062821708768</v>
      </c>
      <c r="N469" s="13">
        <f t="shared" si="53"/>
        <v>1.4335142072480313E-3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A3" workbookViewId="0">
      <selection activeCell="H8" sqref="H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257</v>
      </c>
      <c r="H2" s="1" t="s">
        <v>256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253</v>
      </c>
      <c r="H4" s="1">
        <v>3.2030277300000001</v>
      </c>
      <c r="K4" s="2" t="s">
        <v>22</v>
      </c>
      <c r="L4" s="4">
        <f>O4</f>
        <v>8.4581677769418437</v>
      </c>
      <c r="N4" s="12" t="s">
        <v>22</v>
      </c>
      <c r="O4" s="4">
        <v>8.4581677769418437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254</v>
      </c>
      <c r="H5" s="1">
        <v>5.1266910000000001</v>
      </c>
      <c r="K5" s="2" t="s">
        <v>23</v>
      </c>
      <c r="L5" s="4">
        <f>O5</f>
        <v>3.3388523168788868</v>
      </c>
      <c r="N5" s="12" t="s">
        <v>23</v>
      </c>
      <c r="O5" s="4">
        <v>3.3388523168788868</v>
      </c>
      <c r="P5" t="s">
        <v>50</v>
      </c>
      <c r="Q5" s="28" t="s">
        <v>29</v>
      </c>
      <c r="R5" s="29">
        <f>L10</f>
        <v>3.1607808685122785</v>
      </c>
      <c r="S5" s="29">
        <f>L4</f>
        <v>8.4581677769418437</v>
      </c>
      <c r="T5" s="29">
        <f>L5</f>
        <v>3.3388523168788868</v>
      </c>
      <c r="U5" s="29">
        <f>L6</f>
        <v>9.1009237521186614E-2</v>
      </c>
      <c r="V5" s="29">
        <f>L7</f>
        <v>0.76727073156582737</v>
      </c>
      <c r="W5" s="30">
        <f>$H$5</f>
        <v>5.1266910000000001</v>
      </c>
      <c r="X5" s="30">
        <f>($H$5+$H$14)/2</f>
        <v>5.3251071197388917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283</v>
      </c>
      <c r="K6" s="2" t="s">
        <v>26</v>
      </c>
      <c r="L6" s="4">
        <f>O6</f>
        <v>9.1009237521186614E-2</v>
      </c>
      <c r="N6" s="12" t="s">
        <v>26</v>
      </c>
      <c r="O6" s="4">
        <v>9.1009237521186614E-2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272</v>
      </c>
      <c r="D7" s="2" t="s">
        <v>31</v>
      </c>
      <c r="E7" s="1">
        <v>2</v>
      </c>
      <c r="F7" t="s">
        <v>280</v>
      </c>
      <c r="K7" s="2" t="s">
        <v>27</v>
      </c>
      <c r="L7" s="4">
        <f>O7</f>
        <v>0.76727073156582737</v>
      </c>
      <c r="N7" s="12" t="s">
        <v>27</v>
      </c>
      <c r="O7" s="4">
        <v>0.76727073156582737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251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283</v>
      </c>
      <c r="N9" s="3" t="s">
        <v>261</v>
      </c>
      <c r="O9" s="1">
        <f>O4/O5</f>
        <v>2.5332560335727643</v>
      </c>
      <c r="Q9" s="28" t="s">
        <v>29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f>$H$5</f>
        <v>5.1266910000000001</v>
      </c>
      <c r="X9" s="30">
        <f>($H$5+$H$14)/2</f>
        <v>5.3251071197388917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260</v>
      </c>
      <c r="H10" s="1" t="s">
        <v>259</v>
      </c>
      <c r="K10" s="3" t="s">
        <v>24</v>
      </c>
      <c r="L10" s="4">
        <f>$E$11</f>
        <v>3.1607808685122785</v>
      </c>
      <c r="M10" t="s">
        <v>32</v>
      </c>
      <c r="N10" s="3" t="s">
        <v>262</v>
      </c>
      <c r="O10" s="1">
        <f>((SQRT(O9))^3/(O9-1)+(SQRT(1/O9)^3/(1/O9-1))-2)/6</f>
        <v>3.665183606448038E-2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250</v>
      </c>
      <c r="H11" s="1">
        <f>H5/H4</f>
        <v>1.6005765270099612</v>
      </c>
      <c r="N11" s="64" t="s">
        <v>266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252</v>
      </c>
      <c r="D12" s="3" t="s">
        <v>2</v>
      </c>
      <c r="E12" s="4">
        <f>(9*$B$6*$B$5/(-$B$4))^(1/2)</f>
        <v>5.3999294223744112</v>
      </c>
      <c r="G12" s="22" t="s">
        <v>255</v>
      </c>
      <c r="H12" s="1">
        <f>H4^3*H11*SQRT(3)/2</f>
        <v>45.550082813913306</v>
      </c>
      <c r="N12" t="s">
        <v>271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258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263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8.8658648372092447E-2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0.17046515292559761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0.17046515292559761</v>
      </c>
      <c r="N19" s="13">
        <f>(M19-H19)^2*O19</f>
        <v>2.0964921575367663E-4</v>
      </c>
      <c r="O19" s="13">
        <v>1</v>
      </c>
      <c r="P19" s="14">
        <f>SUMSQ(N26:N295)</f>
        <v>2.571714310623587E-9</v>
      </c>
      <c r="Q19" s="1" t="s">
        <v>65</v>
      </c>
      <c r="R19" s="19">
        <f>O4/(O4-O5)*-B4/SQRT(L9)</f>
        <v>0.76025992309492207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7.161108870136168E-2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7.161108870136168E-2</v>
      </c>
      <c r="N20" s="13">
        <f t="shared" ref="N20:N83" si="5">(M20-H20)^2*O20</f>
        <v>1.5998133234459481E-4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-2.2942214709558151E-2</v>
      </c>
      <c r="M21">
        <f t="shared" si="4"/>
        <v>-2.2942214709558151E-2</v>
      </c>
      <c r="N21" s="13">
        <f t="shared" si="5"/>
        <v>1.206599097873222E-4</v>
      </c>
      <c r="O21" s="13">
        <v>1</v>
      </c>
      <c r="Q21" s="16" t="s">
        <v>57</v>
      </c>
      <c r="R21" s="19">
        <f>(O7/O6)/(O4/O5)</f>
        <v>3.3280057677866357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-0.11334658679284537</v>
      </c>
      <c r="M22">
        <f t="shared" si="4"/>
        <v>-0.11334658679284537</v>
      </c>
      <c r="N22" s="13">
        <f t="shared" si="5"/>
        <v>8.9787130381899422E-5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-0.19974878556415732</v>
      </c>
      <c r="M23">
        <f t="shared" si="4"/>
        <v>-0.19974878556415732</v>
      </c>
      <c r="N23" s="13">
        <f t="shared" si="5"/>
        <v>6.5775514994230027E-5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-0.28229066517498502</v>
      </c>
      <c r="M24">
        <f t="shared" si="4"/>
        <v>-0.28229066517498502</v>
      </c>
      <c r="N24" s="13">
        <f t="shared" si="5"/>
        <v>4.7302086152702257E-5</v>
      </c>
      <c r="O24" s="13">
        <v>1</v>
      </c>
      <c r="Q24" s="17" t="s">
        <v>61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-0.36110933793604882</v>
      </c>
      <c r="M25">
        <f t="shared" si="4"/>
        <v>-0.36110933793604882</v>
      </c>
      <c r="N25" s="13">
        <f t="shared" si="5"/>
        <v>3.3268719669728637E-5</v>
      </c>
      <c r="O25" s="13">
        <v>1</v>
      </c>
      <c r="Q25" s="17" t="s">
        <v>62</v>
      </c>
      <c r="R25" s="19">
        <f>O4/(O4-O5)*-B4/SQRT(L9)</f>
        <v>0.76025992309492207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-0.4363373309475822</v>
      </c>
      <c r="M26">
        <f t="shared" si="4"/>
        <v>-0.4363373309475822</v>
      </c>
      <c r="N26" s="13">
        <f t="shared" si="5"/>
        <v>2.2767912787733511E-5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-0.50810273751910406</v>
      </c>
      <c r="M27">
        <f t="shared" si="4"/>
        <v>-0.50810273751910406</v>
      </c>
      <c r="N27" s="13">
        <f t="shared" si="5"/>
        <v>1.5053286702071045E-5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-0.57652936355514983</v>
      </c>
      <c r="M28">
        <f t="shared" si="4"/>
        <v>-0.57652936355514983</v>
      </c>
      <c r="N28" s="13">
        <f t="shared" si="5"/>
        <v>9.5142213181023224E-6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-0.64173686907710348</v>
      </c>
      <c r="M29">
        <f t="shared" si="4"/>
        <v>-0.64173686907710348</v>
      </c>
      <c r="N29" s="13">
        <f t="shared" si="5"/>
        <v>5.6540912896265332E-6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-0.70384090504555941</v>
      </c>
      <c r="M30">
        <f t="shared" si="4"/>
        <v>-0.70384090504555941</v>
      </c>
      <c r="N30" s="13">
        <f t="shared" si="5"/>
        <v>3.0716356729471897E-6</v>
      </c>
      <c r="O30" s="13">
        <v>1</v>
      </c>
      <c r="V30" s="22" t="s">
        <v>22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-0.7629532456418131</v>
      </c>
      <c r="M31">
        <f t="shared" si="4"/>
        <v>-0.7629532456418131</v>
      </c>
      <c r="N31" s="13">
        <f t="shared" si="5"/>
        <v>1.4450497522209125E-6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-0.81918191616168112</v>
      </c>
      <c r="M32">
        <f t="shared" si="4"/>
        <v>-0.81918191616168112</v>
      </c>
      <c r="N32" s="13">
        <f t="shared" si="5"/>
        <v>5.1843748878579386E-7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-0.87263131666953697</v>
      </c>
      <c r="M33">
        <f t="shared" si="4"/>
        <v>-0.87263131666953697</v>
      </c>
      <c r="N33" s="13">
        <f t="shared" si="5"/>
        <v>9.0307294017908007E-8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-0.92340234155533629</v>
      </c>
      <c r="M34">
        <f t="shared" si="4"/>
        <v>-0.92340234155533629</v>
      </c>
      <c r="N34" s="13">
        <f t="shared" si="5"/>
        <v>3.8330243369740542E-9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-0.97159249513247037</v>
      </c>
      <c r="M35">
        <f t="shared" si="4"/>
        <v>-0.97159249513247037</v>
      </c>
      <c r="N35" s="13">
        <f t="shared" si="5"/>
        <v>1.3863679051685104E-7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-1.0172960034096095</v>
      </c>
      <c r="M36">
        <f t="shared" si="4"/>
        <v>-1.0172960034096095</v>
      </c>
      <c r="N36" s="13">
        <f t="shared" si="5"/>
        <v>4.0388084849828211E-7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-1.0606039221650532</v>
      </c>
      <c r="M37">
        <f t="shared" si="4"/>
        <v>-1.0606039221650532</v>
      </c>
      <c r="N37" s="13">
        <f t="shared" si="5"/>
        <v>7.3248293245890953E-7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-1.1016042414476446</v>
      </c>
      <c r="M38">
        <f t="shared" si="4"/>
        <v>-1.1016042414476446</v>
      </c>
      <c r="N38" s="13">
        <f t="shared" si="5"/>
        <v>1.0762932944063401E-6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-1.1403819866242713</v>
      </c>
      <c r="M39">
        <f t="shared" si="4"/>
        <v>-1.1403819866242713</v>
      </c>
      <c r="N39" s="13">
        <f t="shared" si="5"/>
        <v>1.4020927803268217E-6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-1.177019316089492</v>
      </c>
      <c r="M40">
        <f t="shared" si="4"/>
        <v>-1.177019316089492</v>
      </c>
      <c r="N40" s="13">
        <f t="shared" si="5"/>
        <v>1.6882898140843576E-6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-1.2115956157492564</v>
      </c>
      <c r="M41">
        <f t="shared" si="4"/>
        <v>-1.2115956157492564</v>
      </c>
      <c r="N41" s="13">
        <f t="shared" si="5"/>
        <v>1.9222104608385646E-6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-1.2441875903865878</v>
      </c>
      <c r="M42">
        <f t="shared" si="4"/>
        <v>-1.2441875903865878</v>
      </c>
      <c r="N42" s="13">
        <f t="shared" si="5"/>
        <v>2.0978900515666827E-6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-1.2748693520135119</v>
      </c>
      <c r="M43">
        <f t="shared" si="4"/>
        <v>-1.2748693520135119</v>
      </c>
      <c r="N43" s="13">
        <f t="shared" si="5"/>
        <v>2.2142873965135067E-6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-1.3037125053099521</v>
      </c>
      <c r="M44">
        <f t="shared" si="4"/>
        <v>-1.3037125053099521</v>
      </c>
      <c r="N44" s="13">
        <f t="shared" si="5"/>
        <v>2.2738535986993243E-6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-1.3307862302468836</v>
      </c>
      <c r="M45">
        <f t="shared" si="4"/>
        <v>-1.3307862302468836</v>
      </c>
      <c r="N45" s="13">
        <f t="shared" si="5"/>
        <v>2.2813970790968031E-6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-1.3561573619876519</v>
      </c>
      <c r="M46">
        <f t="shared" si="4"/>
        <v>-1.3561573619876519</v>
      </c>
      <c r="N46" s="13">
        <f t="shared" si="5"/>
        <v>2.243194802885171E-6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-1.3798904681582687</v>
      </c>
      <c r="M47">
        <f t="shared" si="4"/>
        <v>-1.3798904681582687</v>
      </c>
      <c r="N47" s="13">
        <f t="shared" si="5"/>
        <v>2.1663069952096224E-6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-1.4020479235743344</v>
      </c>
      <c r="M48">
        <f t="shared" si="4"/>
        <v>-1.4020479235743344</v>
      </c>
      <c r="N48" s="13">
        <f t="shared" si="5"/>
        <v>2.0580589814938986E-6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-1.4226899825092612</v>
      </c>
      <c r="M49">
        <f t="shared" si="4"/>
        <v>-1.4226899825092612</v>
      </c>
      <c r="N49" s="13">
        <f t="shared" si="5"/>
        <v>1.9256592957678751E-6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-1.4418748485856527</v>
      </c>
      <c r="M50">
        <f t="shared" si="4"/>
        <v>-1.4418748485856527</v>
      </c>
      <c r="N50" s="13">
        <f t="shared" si="5"/>
        <v>1.7759279714602834E-6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-1.4596587423688372</v>
      </c>
      <c r="M51">
        <f t="shared" si="4"/>
        <v>-1.4596587423688372</v>
      </c>
      <c r="N51" s="13">
        <f t="shared" si="5"/>
        <v>1.6151130518674524E-6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-1.4760959667389508</v>
      </c>
      <c r="M52">
        <f t="shared" si="4"/>
        <v>-1.4760959667389508</v>
      </c>
      <c r="N52" s="13">
        <f t="shared" si="5"/>
        <v>1.4487769122127873E-6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-1.4912389701153119</v>
      </c>
      <c r="M53">
        <f t="shared" si="4"/>
        <v>-1.4912389701153119</v>
      </c>
      <c r="N53" s="13">
        <f t="shared" si="5"/>
        <v>1.2817370418212678E-6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-1.5051384076043937</v>
      </c>
      <c r="M54">
        <f t="shared" si="4"/>
        <v>-1.5051384076043937</v>
      </c>
      <c r="N54" s="13">
        <f t="shared" si="5"/>
        <v>1.1180485564636253E-6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-1.5178432001402502</v>
      </c>
      <c r="M55">
        <f t="shared" si="4"/>
        <v>-1.5178432001402502</v>
      </c>
      <c r="N55" s="13">
        <f t="shared" si="5"/>
        <v>9.6101795222974614E-7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-1.5294005916839395</v>
      </c>
      <c r="M56">
        <f t="shared" si="4"/>
        <v>-1.5294005916839395</v>
      </c>
      <c r="N56" s="13">
        <f t="shared" si="5"/>
        <v>8.1323952248874151E-7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-1.5398562045462396</v>
      </c>
      <c r="M57">
        <f t="shared" si="4"/>
        <v>-1.5398562045462396</v>
      </c>
      <c r="N57" s="13">
        <f t="shared" si="5"/>
        <v>6.7664748174964606E-7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-1.5492540928957914</v>
      </c>
      <c r="M58">
        <f t="shared" si="4"/>
        <v>-1.5492540928957914</v>
      </c>
      <c r="N58" s="13">
        <f t="shared" si="5"/>
        <v>5.5257821239530441E-7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-1.5576367945127052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-1.5650453808456353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-1.5715195054284046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-1.5770974507103421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-1.5818161733527052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-1.5857113480417868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-1.5888174098676193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-1.5911675953155342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-1.5927939819162826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-1.5937275265988557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-1.593998102788708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-1.5936345362926287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-1.592664640010147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-1.5911152475100261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-1.5890122455091078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-1.5863806052895404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-1.5832444130892129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-1.5796268994990683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-1.5755504678998467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-1.5710367219697263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-1.5661064922932959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-1.5607798621012678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-1.5550761921693805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-1.5490141449039911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-1.5426117076409427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-1.5358862151834316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-1.5288543716037215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-1.521532271332757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-1.5139354195609194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-1.5060787519723999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-1.4979766538349462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-1.4896429784659855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-1.4810910650954718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-1.4723337561451051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-1.4633834139429531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-1.4542519368918538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-1.444950775109386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-1.4354909455566183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-1.4258830466722692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-1.4161372725283616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-1.4062634265229552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-1.3962709346249909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-1.3861688581858265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-1.3759659063315293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-1.3656704479495752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-1.3552905232830974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-1.3448338551454753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-1.3343078597675526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-1.3237196572894496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-1.3130760819084748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-1.3023836916943352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-1.2916487780824089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-1.2808773750555484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-1.2700752680245231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-1.2592480024168555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-1.2484008919835397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-1.237539026832766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-1.2266672811995298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-1.2157903209596679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-1.2049126108966264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3:16" x14ac:dyDescent="0.4">
      <c r="C119" t="s">
        <v>264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-1.1940384217289657</v>
      </c>
      <c r="M119">
        <f t="shared" si="11"/>
        <v>-1.1940384217289657</v>
      </c>
      <c r="N119" s="13">
        <f t="shared" si="12"/>
        <v>1.6478708562478612E-8</v>
      </c>
      <c r="O119" s="13">
        <v>1</v>
      </c>
      <c r="P119" t="s">
        <v>265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-1.1831718369063746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-1.1723167591816768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-1.1614769169661183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-1.1506558704749397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-1.1398570176700409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-1.1290836000063269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-1.1183387079880693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-1.1076252865414811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-1.0969461402094254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-1.08630393817406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-1.0757012191129631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-1.0651403958941665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-1.0546237601153037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-1.0441534864919315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-1.0337316370999219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-1.0233601654766549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-1.0130409205855848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-1.0027756506486216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-0.99256600685062046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-0.98241354692010985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-0.97231973859030263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-0.96228596294424773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-0.95231351764791161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-0.94240362007480372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-0.93255741032569006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-0.92277595414678859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-0.91306024574975231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-0.9034112105366271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-0.89382970773288506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-0.88431653293150814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-0.87487242055101999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-0.86549804621028426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-0.85619402902273822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-0.84696093381273463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-0.83779927325648618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-0.82870950995009818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-0.81969205840704484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-0.81074728698741549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-0.80187551976112248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-0.7930770383072564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-0.78435208345165908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-0.77570085694473501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-0.76712352308145282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-0.75862021026542725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-0.75019101251891296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-0.74183599094047914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-0.73355517511207791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-0.72534856445716189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-0.71721612955146286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-0.7091578133879759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-0.70117353259765625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-0.6932631786272857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-0.68542661887591017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-0.67766369779121371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-0.66997423792715227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-0.6623580409641121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-0.65481488869283566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-0.64734454396331242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-0.63994675159977776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-0.63262123928295699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-0.62536771840062455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-0.61818588486752568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-0.61107541991569148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-0.60403599085610582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-0.59706725181268849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-0.590168844429517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-0.5833403985521598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-0.57658153288400127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-0.56989185561837874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-0.56327096504734109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-0.55671845014781207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-0.55023389114590715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-0.54381686006014329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-0.53746692122423745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-0.53118363179018868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-0.52496654221229866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-0.51881519671277176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-0.51272913372951856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-0.50670788634675779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-0.50075098270900154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-0.49485794641898007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-0.48902829692005245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-0.48326154986362868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-0.47755721746211449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-0.47191480882786091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-0.46633383029860886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-0.46081378574987814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-0.45535417689475183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-0.44995450357148403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-0.44461426401935478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-0.43933295514316578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-0.43411007276677493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-0.4289451118760455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-0.4238375668515737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-0.41878693169155001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-0.41379270022509418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-0.40885436631639771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-0.4039714240599912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-0.39914336796744665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-0.39436969314581388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-0.38964989546808226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-0.38498347173594555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-0.38036991983514234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-0.37580873888363364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-0.37129942937287042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-0.36684149330239679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-0.36243443430802735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-0.35807775778382306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-0.35377097099809379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-0.3495135832036374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-0.34530510574242168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-0.34114505214491758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-0.33703293822426683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-0.33296828216547519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-0.32895060460981884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-0.32497942873463087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-0.32105428032863964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-0.31717468786302377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-0.31334018255834317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-0.30955029844749565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-0.30580457243485043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-0.30210254435169753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-0.29844375700815684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-0.29482775624167756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-0.29125409096225269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-0.28772231319448188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-0.28423197811659678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-0.28078264409656883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-0.27737387272541042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-0.27400522884777767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-0.27067628058998283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-0.26738659938551235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-0.26413575999815886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-0.26092334054284833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-0.25774892250426557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-0.25461209075336022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-0.2515124335618209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-0.24844954261460045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-0.24542301302056888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-0.24243244332137659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-0.23947743549859538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-0.23655759497921561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-0.23367253063956356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-0.23082185480770942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-0.22800518326442723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-0.22522213524277479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-0.22247233342634534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-0.21975540394625723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-0.21707097637693212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-0.21441868373071943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-0.21179816245141653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-0.20920905240673543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-0.20665099687976765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-0.2041236425594895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-0.20162663953035584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-0.19915964126102728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-0.19672230459226628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-0.19431428972405207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-0.19193526020194587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-0.18958488290275316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-0.18726282801949601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-0.18496876904577131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-0.18270238275948675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-0.18046334920603763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-0.17825135168092707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-0.1760660767118965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-0.17390721404055998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-0.17177445660359569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-0.16966750051349755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-0.16758604503894464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-0.1655297925847812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-0.16349844867165725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-0.16149172191532357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-0.15950932400564477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-0.15755096968530752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-0.15561637672828021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-0.15370526591801334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-0.15181736102543192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-0.14995238878670833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-0.14811007888085681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-0.14629016390714072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-0.14449237936234313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-0.14271646361788543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-0.14096215789681987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-0.13922920625071836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-0.13751735553645589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-0.13582635539292312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-0.13415595821765064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-0.13250591914338836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-0.13087599601462835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-0.12926594936410229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-0.12767554238924095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-0.12610454092862641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-0.12455271343843495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-0.12301983096889263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-0.12150566714072976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-0.12000999812166908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-0.11853260260293494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-0.11707326177581205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-0.11563175930823413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-0.11420788132143678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-0.11280141636666118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-0.11141215540193415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-0.11003989176890702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-0.10868442116978114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-0.10734554164431087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-0.10602305354690439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-0.10471675952380584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-0.10342646449038448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-0.10215197560852483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-0.1008931022641226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-9.9649656044694321E-2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-9.842145071710072E-2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-9.7208302205389341E-2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-9.6010028568760453E-2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-9.4826449979657584E-2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-9.3657388701987226E-2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-9.2502669069470439E-2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-9.1362117464128589E-2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-9.0235562294905577E-2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-8.9122833976430546E-2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-8.8023764907919994E-2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-8.6938189452226561E-2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-8.5865943915029205E-2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-8.4806866524174573E-2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-8.3760797409165089E-2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-8.2727578580797226E-2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-8.1707053910953703E-2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-8.0699069112545929E-2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-7.9703471719613034E-2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-7.8720111067575149E-2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-7.7748838273642443E-2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-7.6789506217383313E-2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-7.5841969521447075E-2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-7.4906084532448652E-2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-7.3981709302009827E-2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-7.3068703567960677E-2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-7.216692873570181E-2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-7.1276247859725694E-2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-7.0396525625298384E-2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-6.9527628330303251E-2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-6.8669423867243687E-2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-6.7821781705407633E-2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-6.698457287319276E-2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-6.6157669940591066E-2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-6.5340947001836527E-2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-6.4534279658209598E-2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-6.3737545001004495E-2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-6.2950621594654838E-2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-6.2173389460018443E-2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-6.1405730057821864E-2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-6.0647526272262935E-2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-5.9898662394770381E-2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-5.9159024107923008E-2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-5.8428498469522992E-2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-5.7706973896827628E-2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-5.6994340150935789E-2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-5.6290488321328609E-2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-5.5595310810565984E-2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-5.4908701319134896E-2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-5.4230554830451472E-2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-5.356076759601458E-2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-5.289923712071018E-2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-5.2245862148266937E-2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-5.1600542646860127E-2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-5.0963179794864241E-2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-5.0333675966754442E-2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-4.9711934719152369E-2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-4.909786077702008E-2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-4.8491360019997404E-2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-4.7892339468883119E-2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-4.7300707272259886E-2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-4.6716372693260212E-2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-4.6139246096473102E-2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-4.5569238934992061E-2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-4.5006263737599229E-2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-4.4450234096090238E-2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-4.3901064652733517E-2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-4.3358671087866528E-2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-4.2822970107626007E-2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-4.2293879431811739E-2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-4.177131778188347E-2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-4.1255204869088395E-2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-4.0745461382718923E-2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-4.0242008978500901E-2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-3.9744770267107932E-2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-3.925366880280462E-2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-3.8768629072214914E-2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-3.8289576483214655E-2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-3.7816437353949572E-2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-3.7349138901974187E-2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-3.6887609233513093E-2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-3.6431777332843071E-2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-3.5981573051793385E-2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-3.5536927099365609E-2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-3.5097771031469882E-2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-3.4664037240777053E-2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-3.423565894668705E-2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-3.3812570185409167E-2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-3.3394705800157194E-2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-3.2982001431454952E-2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-3.257439350755275E-2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-3.2171819234954026E-2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-3.1774216589049761E-2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-3.1381524304860416E-2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-3.0993681867885193E-2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-3.0610629505054939E-2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-3.0232308175791093E-2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-2.9858659563166728E-2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-2.948962606516993E-2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-2.9125150786069122E-2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-2.8765177527877085E-2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-2.8409650781915673E-2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-2.805851572047734E-2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-2.7711718188584315E-2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-2.7369204695843953E-2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-2.7030922408398807E-2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-2.6696819140970648E-2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-2.6366843348998505E-2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-2.6040944120867156E-2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-2.5719071170228591E-2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-2.5401174828412244E-2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-2.5087206036924905E-2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-2.4777116340039138E-2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-2.4470857877468579E-2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-2.416838337712968E-2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-2.3869646147989261E-2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-2.3574600072995746E-2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-2.3283199602094972E-2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-2.2995399745327872E-2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-2.2711156066010388E-2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-2.2430424673994059E-2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-2.2153162219006452E-2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-2.187932588407129E-2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-2.1608873379006046E-2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-2.1341762933997241E-2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-2.1077953293252672E-2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-2.0817403708728331E-2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-2.0560073933930986E-2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-2.0305924217794587E-2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-2.0054915298629208E-2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-1.9807008398143255E-2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-1.9562165215536408E-2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-1.9320347921663563E-2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-1.9081519153268962E-2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-1.8845642007288707E-2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-1.8612680035222519E-2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-1.8382597237572303E-2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-1.8155358058347743E-2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-1.7930927379638337E-2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273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274</v>
      </c>
      <c r="F3" s="66"/>
      <c r="G3" s="67" t="s">
        <v>172</v>
      </c>
      <c r="H3" s="68" t="s">
        <v>274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254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254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254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275</v>
      </c>
      <c r="M21" s="68" t="s">
        <v>0</v>
      </c>
      <c r="O21" t="s">
        <v>276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277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254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254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254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254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254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254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254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254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254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254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254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254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254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254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254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254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254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254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254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254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254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254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254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254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254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254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254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254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254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254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254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254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254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254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254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254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254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254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254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254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254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254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254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254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254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254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254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254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254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254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254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254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254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254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254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254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254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254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254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254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254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254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254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254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254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278</v>
      </c>
      <c r="C411" s="66"/>
      <c r="D411" s="67" t="s">
        <v>174</v>
      </c>
      <c r="E411" s="68" t="s">
        <v>278</v>
      </c>
      <c r="F411" s="66"/>
      <c r="G411" s="67" t="s">
        <v>172</v>
      </c>
      <c r="H411" s="68" t="s">
        <v>278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254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254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254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254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254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254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254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254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254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254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fit_4NN_BCC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2024-11-25T13:13:44Z</dcterms:modified>
</cp:coreProperties>
</file>